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hidePivotFieldList="1" autoCompressPictures="0"/>
  <bookViews>
    <workbookView xWindow="0" yWindow="0" windowWidth="25600" windowHeight="15020" tabRatio="604" activeTab="3"/>
  </bookViews>
  <sheets>
    <sheet name="measures" sheetId="1" r:id="rId1"/>
    <sheet name="items" sheetId="2" r:id="rId2"/>
    <sheet name="adapt" sheetId="7" r:id="rId3"/>
    <sheet name="survey" sheetId="3" r:id="rId4"/>
    <sheet name="choices" sheetId="4" r:id="rId5"/>
    <sheet name="choiceslist" sheetId="6" r:id="rId6"/>
    <sheet name="menus" sheetId="5" r:id="rId7"/>
    <sheet name="matrix" sheetId="8" r:id="rId8"/>
    <sheet name="unique" sheetId="10" r:id="rId9"/>
    <sheet name="temp" sheetId="11" r:id="rId10"/>
    <sheet name="CI" sheetId="12" r:id="rId11"/>
  </sheets>
  <externalReferences>
    <externalReference r:id="rId12"/>
    <externalReference r:id="rId13"/>
  </externalReferences>
  <definedNames>
    <definedName name="_1tag1_">menus!#REF!</definedName>
    <definedName name="_2tag2_">menus!#REF!</definedName>
    <definedName name="_3tag3_">menus!#REF!</definedName>
    <definedName name="_xlnm._FilterDatabase" localSheetId="2" hidden="1">adapt!$A$1:$Q$1</definedName>
    <definedName name="_xlnm._FilterDatabase" localSheetId="1" hidden="1">items!$A$1:$AA$1229</definedName>
    <definedName name="_xlnm._FilterDatabase" localSheetId="3" hidden="1">survey!$A$1:$AE$640</definedName>
    <definedName name="choices">choiceslist!$A$2:$A$115</definedName>
    <definedName name="Language_Options">[1]translations!$1:$1</definedName>
    <definedName name="Language_Selected">[1]Cover!$H$54</definedName>
    <definedName name="Language_Translations">[1]translations!$1:$1048576</definedName>
    <definedName name="measureabb">measures!$B$2:$B$97</definedName>
    <definedName name="_xlnm.Print_Area" localSheetId="1">items!$A$1:$C$839</definedName>
    <definedName name="source">menus!$B$2:$B$100</definedName>
    <definedName name="type">menus!$A$2:$A$100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W124" i="3" l="1"/>
  <c r="X124" i="3"/>
  <c r="W125" i="3"/>
  <c r="X125" i="3"/>
  <c r="W126" i="3"/>
  <c r="X126" i="3"/>
  <c r="W127" i="3"/>
  <c r="X127" i="3"/>
  <c r="W128" i="3"/>
  <c r="X128" i="3"/>
  <c r="W129" i="3"/>
  <c r="X129" i="3"/>
  <c r="W130" i="3"/>
  <c r="X130" i="3"/>
  <c r="W131" i="3"/>
  <c r="X131" i="3"/>
  <c r="W132" i="3"/>
  <c r="X132" i="3"/>
  <c r="W136" i="3"/>
  <c r="X136" i="3"/>
  <c r="W137" i="3"/>
  <c r="X137" i="3"/>
  <c r="W138" i="3"/>
  <c r="X138" i="3"/>
  <c r="W139" i="3"/>
  <c r="X139" i="3"/>
  <c r="W140" i="3"/>
  <c r="X140" i="3"/>
  <c r="W141" i="3"/>
  <c r="X141" i="3"/>
  <c r="W142" i="3"/>
  <c r="X142" i="3"/>
  <c r="W143" i="3"/>
  <c r="X143" i="3"/>
  <c r="W144" i="3"/>
  <c r="X144" i="3"/>
  <c r="W147" i="3"/>
  <c r="X147" i="3"/>
  <c r="W148" i="3"/>
  <c r="X148" i="3"/>
  <c r="W149" i="3"/>
  <c r="X149" i="3"/>
  <c r="W150" i="3"/>
  <c r="X150" i="3"/>
  <c r="W151" i="3"/>
  <c r="X151" i="3"/>
  <c r="W152" i="3"/>
  <c r="X152" i="3"/>
  <c r="W153" i="3"/>
  <c r="X153" i="3"/>
  <c r="W154" i="3"/>
  <c r="X154" i="3"/>
  <c r="W155" i="3"/>
  <c r="X155" i="3"/>
  <c r="W156" i="3"/>
  <c r="X156" i="3"/>
  <c r="W157" i="3"/>
  <c r="X157" i="3"/>
  <c r="W158" i="3"/>
  <c r="X158" i="3"/>
  <c r="W159" i="3"/>
  <c r="X159" i="3"/>
  <c r="W160" i="3"/>
  <c r="X160" i="3"/>
  <c r="W161" i="3"/>
  <c r="X161" i="3"/>
  <c r="W162" i="3"/>
  <c r="X162" i="3"/>
  <c r="W163" i="3"/>
  <c r="X163" i="3"/>
  <c r="W164" i="3"/>
  <c r="X164" i="3"/>
  <c r="W165" i="3"/>
  <c r="X165" i="3"/>
  <c r="W166" i="3"/>
  <c r="X166" i="3"/>
  <c r="W167" i="3"/>
  <c r="X167" i="3"/>
  <c r="W168" i="3"/>
  <c r="X168" i="3"/>
  <c r="W169" i="3"/>
  <c r="X169" i="3"/>
  <c r="W170" i="3"/>
  <c r="X170" i="3"/>
  <c r="W171" i="3"/>
  <c r="X171" i="3"/>
  <c r="W172" i="3"/>
  <c r="X172" i="3"/>
  <c r="W173" i="3"/>
  <c r="X173" i="3"/>
  <c r="W174" i="3"/>
  <c r="X174" i="3"/>
  <c r="W175" i="3"/>
  <c r="X175" i="3"/>
  <c r="W176" i="3"/>
  <c r="X176" i="3"/>
  <c r="W177" i="3"/>
  <c r="X177" i="3"/>
  <c r="W178" i="3"/>
  <c r="X178" i="3"/>
  <c r="W179" i="3"/>
  <c r="X179" i="3"/>
  <c r="W180" i="3"/>
  <c r="X180" i="3"/>
  <c r="W181" i="3"/>
  <c r="X181" i="3"/>
  <c r="W182" i="3"/>
  <c r="X182" i="3"/>
  <c r="W183" i="3"/>
  <c r="X183" i="3"/>
  <c r="W184" i="3"/>
  <c r="X184" i="3"/>
  <c r="W185" i="3"/>
  <c r="X185" i="3"/>
  <c r="W186" i="3"/>
  <c r="X186" i="3"/>
  <c r="W187" i="3"/>
  <c r="X187" i="3"/>
  <c r="W123" i="3"/>
  <c r="X123" i="3"/>
  <c r="G24" i="3"/>
  <c r="T24" i="3"/>
  <c r="U24" i="3"/>
  <c r="H188" i="3"/>
  <c r="T188" i="3"/>
  <c r="I188" i="3"/>
  <c r="U188" i="3"/>
  <c r="H189" i="3"/>
  <c r="T189" i="3"/>
  <c r="I189" i="3"/>
  <c r="U189" i="3"/>
  <c r="H190" i="3"/>
  <c r="T190" i="3"/>
  <c r="I190" i="3"/>
  <c r="U190" i="3"/>
  <c r="H191" i="3"/>
  <c r="T191" i="3"/>
  <c r="I191" i="3"/>
  <c r="U191" i="3"/>
  <c r="H192" i="3"/>
  <c r="T192" i="3"/>
  <c r="I192" i="3"/>
  <c r="U192" i="3"/>
  <c r="G190" i="3"/>
  <c r="D190" i="3"/>
  <c r="D24" i="3"/>
  <c r="K3" i="2" a="1"/>
  <c r="K3" i="2"/>
  <c r="K4" i="2" a="1"/>
  <c r="K4" i="2"/>
  <c r="K5" i="2" a="1"/>
  <c r="K5" i="2"/>
  <c r="K6" i="2" a="1"/>
  <c r="K6" i="2"/>
  <c r="K7" i="2" a="1"/>
  <c r="K7" i="2"/>
  <c r="K8" i="2" a="1"/>
  <c r="K8" i="2"/>
  <c r="K9" i="2" a="1"/>
  <c r="K9" i="2"/>
  <c r="K10" i="2" a="1"/>
  <c r="K10" i="2"/>
  <c r="K11" i="2" a="1"/>
  <c r="K11" i="2"/>
  <c r="K12" i="2" a="1"/>
  <c r="K12" i="2"/>
  <c r="K13" i="2" a="1"/>
  <c r="K13" i="2"/>
  <c r="K14" i="2" a="1"/>
  <c r="K14" i="2"/>
  <c r="K15" i="2" a="1"/>
  <c r="K15" i="2"/>
  <c r="K16" i="2" a="1"/>
  <c r="K16" i="2"/>
  <c r="K17" i="2" a="1"/>
  <c r="K17" i="2"/>
  <c r="K18" i="2" a="1"/>
  <c r="K18" i="2"/>
  <c r="K19" i="2" a="1"/>
  <c r="K19" i="2"/>
  <c r="K20" i="2" a="1"/>
  <c r="K20" i="2"/>
  <c r="K21" i="2" a="1"/>
  <c r="K21" i="2"/>
  <c r="K22" i="2" a="1"/>
  <c r="K22" i="2"/>
  <c r="K23" i="2" a="1"/>
  <c r="K23" i="2"/>
  <c r="K24" i="2" a="1"/>
  <c r="K24" i="2"/>
  <c r="K25" i="2" a="1"/>
  <c r="K25" i="2"/>
  <c r="K26" i="2" a="1"/>
  <c r="K26" i="2"/>
  <c r="K27" i="2" a="1"/>
  <c r="K27" i="2"/>
  <c r="K28" i="2" a="1"/>
  <c r="K28" i="2"/>
  <c r="K29" i="2" a="1"/>
  <c r="K29" i="2"/>
  <c r="K30" i="2" a="1"/>
  <c r="K30" i="2"/>
  <c r="K31" i="2" a="1"/>
  <c r="K31" i="2"/>
  <c r="K32" i="2" a="1"/>
  <c r="K32" i="2"/>
  <c r="K33" i="2" a="1"/>
  <c r="K33" i="2"/>
  <c r="K34" i="2" a="1"/>
  <c r="K34" i="2"/>
  <c r="K35" i="2" a="1"/>
  <c r="K35" i="2"/>
  <c r="K36" i="2" a="1"/>
  <c r="K36" i="2"/>
  <c r="K37" i="2" a="1"/>
  <c r="K37" i="2"/>
  <c r="K38" i="2" a="1"/>
  <c r="K38" i="2"/>
  <c r="K39" i="2" a="1"/>
  <c r="K39" i="2"/>
  <c r="K40" i="2" a="1"/>
  <c r="K40" i="2"/>
  <c r="K41" i="2" a="1"/>
  <c r="K41" i="2"/>
  <c r="K42" i="2" a="1"/>
  <c r="K42" i="2"/>
  <c r="K43" i="2" a="1"/>
  <c r="K43" i="2"/>
  <c r="K44" i="2" a="1"/>
  <c r="K44" i="2"/>
  <c r="K45" i="2" a="1"/>
  <c r="K45" i="2"/>
  <c r="K46" i="2" a="1"/>
  <c r="K46" i="2"/>
  <c r="K47" i="2" a="1"/>
  <c r="K47" i="2"/>
  <c r="K48" i="2" a="1"/>
  <c r="K48" i="2"/>
  <c r="K49" i="2" a="1"/>
  <c r="K49" i="2"/>
  <c r="K50" i="2" a="1"/>
  <c r="K50" i="2"/>
  <c r="K51" i="2" a="1"/>
  <c r="K51" i="2"/>
  <c r="K52" i="2" a="1"/>
  <c r="K52" i="2"/>
  <c r="K53" i="2" a="1"/>
  <c r="K53" i="2"/>
  <c r="K54" i="2" a="1"/>
  <c r="K54" i="2"/>
  <c r="K55" i="2" a="1"/>
  <c r="K55" i="2"/>
  <c r="K56" i="2" a="1"/>
  <c r="K56" i="2"/>
  <c r="K57" i="2" a="1"/>
  <c r="K57" i="2"/>
  <c r="K58" i="2" a="1"/>
  <c r="K58" i="2"/>
  <c r="K59" i="2" a="1"/>
  <c r="K59" i="2"/>
  <c r="K60" i="2" a="1"/>
  <c r="K60" i="2"/>
  <c r="K61" i="2" a="1"/>
  <c r="K61" i="2"/>
  <c r="K62" i="2" a="1"/>
  <c r="K62" i="2"/>
  <c r="K63" i="2" a="1"/>
  <c r="K63" i="2"/>
  <c r="K64" i="2" a="1"/>
  <c r="K64" i="2"/>
  <c r="K65" i="2" a="1"/>
  <c r="K65" i="2"/>
  <c r="K66" i="2" a="1"/>
  <c r="K66" i="2"/>
  <c r="K67" i="2" a="1"/>
  <c r="K67" i="2"/>
  <c r="K68" i="2" a="1"/>
  <c r="K68" i="2"/>
  <c r="K69" i="2" a="1"/>
  <c r="K69" i="2"/>
  <c r="K70" i="2" a="1"/>
  <c r="K70" i="2"/>
  <c r="K71" i="2" a="1"/>
  <c r="K71" i="2"/>
  <c r="K72" i="2" a="1"/>
  <c r="K72" i="2"/>
  <c r="K73" i="2" a="1"/>
  <c r="K73" i="2"/>
  <c r="K74" i="2" a="1"/>
  <c r="K74" i="2"/>
  <c r="K75" i="2" a="1"/>
  <c r="K75" i="2"/>
  <c r="K76" i="2" a="1"/>
  <c r="K76" i="2"/>
  <c r="K77" i="2" a="1"/>
  <c r="K77" i="2"/>
  <c r="K78" i="2" a="1"/>
  <c r="K78" i="2"/>
  <c r="K79" i="2" a="1"/>
  <c r="K79" i="2"/>
  <c r="K80" i="2" a="1"/>
  <c r="K80" i="2"/>
  <c r="K81" i="2" a="1"/>
  <c r="K81" i="2"/>
  <c r="K82" i="2" a="1"/>
  <c r="K82" i="2"/>
  <c r="K83" i="2" a="1"/>
  <c r="K83" i="2"/>
  <c r="K84" i="2" a="1"/>
  <c r="K84" i="2"/>
  <c r="K85" i="2" a="1"/>
  <c r="K85" i="2"/>
  <c r="K86" i="2" a="1"/>
  <c r="K86" i="2"/>
  <c r="K87" i="2" a="1"/>
  <c r="K87" i="2"/>
  <c r="K88" i="2" a="1"/>
  <c r="K88" i="2"/>
  <c r="K89" i="2" a="1"/>
  <c r="K89" i="2"/>
  <c r="K90" i="2" a="1"/>
  <c r="K90" i="2"/>
  <c r="K91" i="2" a="1"/>
  <c r="K91" i="2"/>
  <c r="K92" i="2" a="1"/>
  <c r="K92" i="2"/>
  <c r="K93" i="2" a="1"/>
  <c r="K93" i="2"/>
  <c r="K94" i="2" a="1"/>
  <c r="K94" i="2"/>
  <c r="K95" i="2" a="1"/>
  <c r="K95" i="2"/>
  <c r="K96" i="2" a="1"/>
  <c r="K96" i="2"/>
  <c r="K97" i="2" a="1"/>
  <c r="K97" i="2"/>
  <c r="K98" i="2" a="1"/>
  <c r="K98" i="2"/>
  <c r="K99" i="2" a="1"/>
  <c r="K99" i="2"/>
  <c r="K100" i="2" a="1"/>
  <c r="K100" i="2"/>
  <c r="K101" i="2" a="1"/>
  <c r="K101" i="2"/>
  <c r="K102" i="2" a="1"/>
  <c r="K102" i="2"/>
  <c r="K103" i="2" a="1"/>
  <c r="K103" i="2"/>
  <c r="K104" i="2" a="1"/>
  <c r="K104" i="2"/>
  <c r="K105" i="2" a="1"/>
  <c r="K105" i="2"/>
  <c r="K106" i="2" a="1"/>
  <c r="K106" i="2"/>
  <c r="K107" i="2" a="1"/>
  <c r="K107" i="2"/>
  <c r="K108" i="2" a="1"/>
  <c r="K108" i="2"/>
  <c r="K109" i="2" a="1"/>
  <c r="K109" i="2"/>
  <c r="K110" i="2" a="1"/>
  <c r="K110" i="2"/>
  <c r="K111" i="2" a="1"/>
  <c r="K111" i="2"/>
  <c r="K112" i="2" a="1"/>
  <c r="K112" i="2"/>
  <c r="K113" i="2" a="1"/>
  <c r="K113" i="2"/>
  <c r="K114" i="2" a="1"/>
  <c r="K114" i="2"/>
  <c r="K115" i="2" a="1"/>
  <c r="K115" i="2"/>
  <c r="K116" i="2" a="1"/>
  <c r="K116" i="2"/>
  <c r="K117" i="2" a="1"/>
  <c r="K117" i="2"/>
  <c r="K118" i="2" a="1"/>
  <c r="K118" i="2"/>
  <c r="K119" i="2" a="1"/>
  <c r="K119" i="2"/>
  <c r="K120" i="2" a="1"/>
  <c r="K120" i="2"/>
  <c r="K121" i="2" a="1"/>
  <c r="K121" i="2"/>
  <c r="K122" i="2" a="1"/>
  <c r="K122" i="2"/>
  <c r="K123" i="2" a="1"/>
  <c r="K123" i="2"/>
  <c r="K124" i="2" a="1"/>
  <c r="K124" i="2"/>
  <c r="K125" i="2" a="1"/>
  <c r="K125" i="2"/>
  <c r="K126" i="2" a="1"/>
  <c r="K126" i="2"/>
  <c r="K127" i="2" a="1"/>
  <c r="K127" i="2"/>
  <c r="K128" i="2" a="1"/>
  <c r="K128" i="2"/>
  <c r="K129" i="2" a="1"/>
  <c r="K129" i="2"/>
  <c r="K130" i="2" a="1"/>
  <c r="K130" i="2"/>
  <c r="K131" i="2" a="1"/>
  <c r="K131" i="2"/>
  <c r="K132" i="2" a="1"/>
  <c r="K132" i="2"/>
  <c r="K133" i="2" a="1"/>
  <c r="K133" i="2"/>
  <c r="K134" i="2" a="1"/>
  <c r="K134" i="2"/>
  <c r="K135" i="2" a="1"/>
  <c r="K135" i="2"/>
  <c r="K136" i="2" a="1"/>
  <c r="K136" i="2"/>
  <c r="K137" i="2" a="1"/>
  <c r="K137" i="2"/>
  <c r="K138" i="2" a="1"/>
  <c r="K138" i="2"/>
  <c r="K139" i="2" a="1"/>
  <c r="K139" i="2"/>
  <c r="K140" i="2" a="1"/>
  <c r="K140" i="2"/>
  <c r="K141" i="2" a="1"/>
  <c r="K141" i="2"/>
  <c r="K142" i="2" a="1"/>
  <c r="K142" i="2"/>
  <c r="K143" i="2" a="1"/>
  <c r="K143" i="2"/>
  <c r="K144" i="2" a="1"/>
  <c r="K144" i="2"/>
  <c r="K145" i="2" a="1"/>
  <c r="K145" i="2"/>
  <c r="K146" i="2" a="1"/>
  <c r="K146" i="2"/>
  <c r="K147" i="2" a="1"/>
  <c r="K147" i="2"/>
  <c r="K148" i="2" a="1"/>
  <c r="K148" i="2"/>
  <c r="K149" i="2" a="1"/>
  <c r="K149" i="2"/>
  <c r="K150" i="2" a="1"/>
  <c r="K150" i="2"/>
  <c r="K151" i="2" a="1"/>
  <c r="K151" i="2"/>
  <c r="K152" i="2" a="1"/>
  <c r="K152" i="2"/>
  <c r="K153" i="2" a="1"/>
  <c r="K153" i="2"/>
  <c r="K154" i="2" a="1"/>
  <c r="K154" i="2"/>
  <c r="K155" i="2" a="1"/>
  <c r="K155" i="2"/>
  <c r="K156" i="2" a="1"/>
  <c r="K156" i="2"/>
  <c r="K157" i="2" a="1"/>
  <c r="K157" i="2"/>
  <c r="K158" i="2" a="1"/>
  <c r="K158" i="2"/>
  <c r="K159" i="2" a="1"/>
  <c r="K159" i="2"/>
  <c r="K160" i="2" a="1"/>
  <c r="K160" i="2"/>
  <c r="K161" i="2" a="1"/>
  <c r="K161" i="2"/>
  <c r="K162" i="2" a="1"/>
  <c r="K162" i="2"/>
  <c r="K163" i="2" a="1"/>
  <c r="K163" i="2"/>
  <c r="K164" i="2" a="1"/>
  <c r="K164" i="2"/>
  <c r="K165" i="2" a="1"/>
  <c r="K165" i="2"/>
  <c r="K166" i="2" a="1"/>
  <c r="K166" i="2"/>
  <c r="K167" i="2" a="1"/>
  <c r="K167" i="2"/>
  <c r="K168" i="2" a="1"/>
  <c r="K168" i="2"/>
  <c r="K169" i="2" a="1"/>
  <c r="K169" i="2"/>
  <c r="K170" i="2" a="1"/>
  <c r="K170" i="2"/>
  <c r="K171" i="2" a="1"/>
  <c r="K171" i="2"/>
  <c r="K172" i="2" a="1"/>
  <c r="K172" i="2"/>
  <c r="K173" i="2" a="1"/>
  <c r="K173" i="2"/>
  <c r="K174" i="2" a="1"/>
  <c r="K174" i="2"/>
  <c r="K175" i="2" a="1"/>
  <c r="K175" i="2"/>
  <c r="K176" i="2" a="1"/>
  <c r="K176" i="2"/>
  <c r="K177" i="2" a="1"/>
  <c r="K177" i="2"/>
  <c r="K178" i="2" a="1"/>
  <c r="K178" i="2"/>
  <c r="K179" i="2" a="1"/>
  <c r="K179" i="2"/>
  <c r="K180" i="2" a="1"/>
  <c r="K180" i="2"/>
  <c r="K181" i="2" a="1"/>
  <c r="K181" i="2"/>
  <c r="K182" i="2" a="1"/>
  <c r="K182" i="2"/>
  <c r="K183" i="2" a="1"/>
  <c r="K183" i="2"/>
  <c r="K184" i="2" a="1"/>
  <c r="K184" i="2"/>
  <c r="K185" i="2" a="1"/>
  <c r="K185" i="2"/>
  <c r="K186" i="2" a="1"/>
  <c r="K186" i="2"/>
  <c r="K187" i="2" a="1"/>
  <c r="K187" i="2"/>
  <c r="K188" i="2" a="1"/>
  <c r="K188" i="2"/>
  <c r="K189" i="2" a="1"/>
  <c r="K189" i="2"/>
  <c r="K190" i="2" a="1"/>
  <c r="K190" i="2"/>
  <c r="K191" i="2" a="1"/>
  <c r="K191" i="2"/>
  <c r="K192" i="2" a="1"/>
  <c r="K192" i="2"/>
  <c r="K193" i="2" a="1"/>
  <c r="K193" i="2"/>
  <c r="K194" i="2" a="1"/>
  <c r="K194" i="2"/>
  <c r="K195" i="2" a="1"/>
  <c r="K195" i="2"/>
  <c r="K196" i="2" a="1"/>
  <c r="K196" i="2"/>
  <c r="K197" i="2" a="1"/>
  <c r="K197" i="2"/>
  <c r="K198" i="2" a="1"/>
  <c r="K198" i="2"/>
  <c r="K199" i="2" a="1"/>
  <c r="K199" i="2"/>
  <c r="K200" i="2" a="1"/>
  <c r="K200" i="2"/>
  <c r="K201" i="2" a="1"/>
  <c r="K201" i="2"/>
  <c r="K202" i="2" a="1"/>
  <c r="K202" i="2"/>
  <c r="K203" i="2" a="1"/>
  <c r="K203" i="2"/>
  <c r="K204" i="2" a="1"/>
  <c r="K204" i="2"/>
  <c r="K205" i="2" a="1"/>
  <c r="K205" i="2"/>
  <c r="K206" i="2" a="1"/>
  <c r="K206" i="2"/>
  <c r="K207" i="2" a="1"/>
  <c r="K207" i="2"/>
  <c r="K208" i="2" a="1"/>
  <c r="K208" i="2"/>
  <c r="K209" i="2" a="1"/>
  <c r="K209" i="2"/>
  <c r="K210" i="2" a="1"/>
  <c r="K210" i="2"/>
  <c r="K211" i="2" a="1"/>
  <c r="K211" i="2"/>
  <c r="K212" i="2" a="1"/>
  <c r="K212" i="2"/>
  <c r="K213" i="2" a="1"/>
  <c r="K213" i="2"/>
  <c r="K214" i="2" a="1"/>
  <c r="K214" i="2"/>
  <c r="K215" i="2" a="1"/>
  <c r="K215" i="2"/>
  <c r="K216" i="2" a="1"/>
  <c r="K216" i="2"/>
  <c r="K217" i="2" a="1"/>
  <c r="K217" i="2"/>
  <c r="K218" i="2" a="1"/>
  <c r="K218" i="2"/>
  <c r="K219" i="2" a="1"/>
  <c r="K219" i="2"/>
  <c r="K220" i="2" a="1"/>
  <c r="K220" i="2"/>
  <c r="K221" i="2" a="1"/>
  <c r="K221" i="2"/>
  <c r="K222" i="2" a="1"/>
  <c r="K222" i="2"/>
  <c r="K223" i="2" a="1"/>
  <c r="K223" i="2"/>
  <c r="K224" i="2" a="1"/>
  <c r="K224" i="2"/>
  <c r="K225" i="2" a="1"/>
  <c r="K225" i="2"/>
  <c r="K226" i="2" a="1"/>
  <c r="K226" i="2"/>
  <c r="K227" i="2" a="1"/>
  <c r="K227" i="2"/>
  <c r="K228" i="2" a="1"/>
  <c r="K228" i="2"/>
  <c r="K229" i="2" a="1"/>
  <c r="K229" i="2"/>
  <c r="K230" i="2" a="1"/>
  <c r="K230" i="2"/>
  <c r="K231" i="2" a="1"/>
  <c r="K231" i="2"/>
  <c r="K232" i="2" a="1"/>
  <c r="K232" i="2"/>
  <c r="K233" i="2" a="1"/>
  <c r="K233" i="2"/>
  <c r="K234" i="2" a="1"/>
  <c r="K234" i="2"/>
  <c r="K235" i="2" a="1"/>
  <c r="K235" i="2"/>
  <c r="K236" i="2" a="1"/>
  <c r="K236" i="2"/>
  <c r="K237" i="2" a="1"/>
  <c r="K237" i="2"/>
  <c r="K238" i="2" a="1"/>
  <c r="K238" i="2"/>
  <c r="K239" i="2" a="1"/>
  <c r="K239" i="2"/>
  <c r="K240" i="2" a="1"/>
  <c r="K240" i="2"/>
  <c r="K241" i="2" a="1"/>
  <c r="K241" i="2"/>
  <c r="K242" i="2" a="1"/>
  <c r="K242" i="2"/>
  <c r="K243" i="2" a="1"/>
  <c r="K243" i="2"/>
  <c r="K244" i="2" a="1"/>
  <c r="K244" i="2"/>
  <c r="K245" i="2" a="1"/>
  <c r="K245" i="2"/>
  <c r="K246" i="2" a="1"/>
  <c r="K246" i="2"/>
  <c r="K247" i="2" a="1"/>
  <c r="K247" i="2"/>
  <c r="K248" i="2" a="1"/>
  <c r="K248" i="2"/>
  <c r="K249" i="2" a="1"/>
  <c r="K249" i="2"/>
  <c r="K250" i="2" a="1"/>
  <c r="K250" i="2"/>
  <c r="K251" i="2" a="1"/>
  <c r="K251" i="2"/>
  <c r="K252" i="2" a="1"/>
  <c r="K252" i="2"/>
  <c r="K253" i="2" a="1"/>
  <c r="K253" i="2"/>
  <c r="K254" i="2" a="1"/>
  <c r="K254" i="2"/>
  <c r="K255" i="2" a="1"/>
  <c r="K255" i="2"/>
  <c r="K256" i="2" a="1"/>
  <c r="K256" i="2"/>
  <c r="K257" i="2" a="1"/>
  <c r="K257" i="2"/>
  <c r="K258" i="2" a="1"/>
  <c r="K258" i="2"/>
  <c r="K259" i="2" a="1"/>
  <c r="K259" i="2"/>
  <c r="K260" i="2" a="1"/>
  <c r="K260" i="2"/>
  <c r="K261" i="2" a="1"/>
  <c r="K261" i="2"/>
  <c r="K262" i="2" a="1"/>
  <c r="K262" i="2"/>
  <c r="K263" i="2" a="1"/>
  <c r="K263" i="2"/>
  <c r="K264" i="2" a="1"/>
  <c r="K264" i="2"/>
  <c r="K265" i="2" a="1"/>
  <c r="K265" i="2"/>
  <c r="K266" i="2" a="1"/>
  <c r="K266" i="2"/>
  <c r="K267" i="2" a="1"/>
  <c r="K267" i="2"/>
  <c r="K268" i="2" a="1"/>
  <c r="K268" i="2"/>
  <c r="K269" i="2" a="1"/>
  <c r="K269" i="2"/>
  <c r="K270" i="2" a="1"/>
  <c r="K270" i="2"/>
  <c r="K271" i="2" a="1"/>
  <c r="K271" i="2"/>
  <c r="K272" i="2" a="1"/>
  <c r="K272" i="2"/>
  <c r="K273" i="2" a="1"/>
  <c r="K273" i="2"/>
  <c r="K274" i="2" a="1"/>
  <c r="K274" i="2"/>
  <c r="K275" i="2" a="1"/>
  <c r="K275" i="2"/>
  <c r="K276" i="2" a="1"/>
  <c r="K276" i="2"/>
  <c r="K277" i="2" a="1"/>
  <c r="K277" i="2"/>
  <c r="K278" i="2" a="1"/>
  <c r="K278" i="2"/>
  <c r="K279" i="2" a="1"/>
  <c r="K279" i="2"/>
  <c r="K280" i="2" a="1"/>
  <c r="K280" i="2"/>
  <c r="K281" i="2" a="1"/>
  <c r="K281" i="2"/>
  <c r="K282" i="2" a="1"/>
  <c r="K282" i="2"/>
  <c r="K283" i="2" a="1"/>
  <c r="K283" i="2"/>
  <c r="K284" i="2" a="1"/>
  <c r="K284" i="2"/>
  <c r="K285" i="2" a="1"/>
  <c r="K285" i="2"/>
  <c r="K286" i="2" a="1"/>
  <c r="K286" i="2"/>
  <c r="K287" i="2" a="1"/>
  <c r="K287" i="2"/>
  <c r="K288" i="2" a="1"/>
  <c r="K288" i="2"/>
  <c r="K289" i="2" a="1"/>
  <c r="K289" i="2"/>
  <c r="K290" i="2" a="1"/>
  <c r="K290" i="2"/>
  <c r="K291" i="2" a="1"/>
  <c r="K291" i="2"/>
  <c r="K292" i="2" a="1"/>
  <c r="K292" i="2"/>
  <c r="K293" i="2" a="1"/>
  <c r="K293" i="2"/>
  <c r="K294" i="2" a="1"/>
  <c r="K294" i="2"/>
  <c r="K295" i="2" a="1"/>
  <c r="K295" i="2"/>
  <c r="K296" i="2" a="1"/>
  <c r="K296" i="2"/>
  <c r="K297" i="2" a="1"/>
  <c r="K297" i="2"/>
  <c r="K298" i="2" a="1"/>
  <c r="K298" i="2"/>
  <c r="K299" i="2" a="1"/>
  <c r="K299" i="2"/>
  <c r="K300" i="2" a="1"/>
  <c r="K300" i="2"/>
  <c r="K301" i="2" a="1"/>
  <c r="K301" i="2"/>
  <c r="K302" i="2" a="1"/>
  <c r="K302" i="2"/>
  <c r="K303" i="2" a="1"/>
  <c r="K303" i="2"/>
  <c r="K304" i="2" a="1"/>
  <c r="K304" i="2"/>
  <c r="K305" i="2" a="1"/>
  <c r="K305" i="2"/>
  <c r="K306" i="2" a="1"/>
  <c r="K306" i="2"/>
  <c r="K307" i="2" a="1"/>
  <c r="K307" i="2"/>
  <c r="K308" i="2" a="1"/>
  <c r="K308" i="2"/>
  <c r="K309" i="2" a="1"/>
  <c r="K309" i="2"/>
  <c r="K310" i="2" a="1"/>
  <c r="K310" i="2"/>
  <c r="K311" i="2" a="1"/>
  <c r="K311" i="2"/>
  <c r="K312" i="2" a="1"/>
  <c r="K312" i="2"/>
  <c r="K313" i="2" a="1"/>
  <c r="K313" i="2"/>
  <c r="K314" i="2" a="1"/>
  <c r="K314" i="2"/>
  <c r="K315" i="2" a="1"/>
  <c r="K315" i="2"/>
  <c r="K316" i="2" a="1"/>
  <c r="K316" i="2"/>
  <c r="K317" i="2" a="1"/>
  <c r="K317" i="2"/>
  <c r="K318" i="2" a="1"/>
  <c r="K318" i="2"/>
  <c r="K319" i="2" a="1"/>
  <c r="K319" i="2"/>
  <c r="K320" i="2" a="1"/>
  <c r="K320" i="2"/>
  <c r="K321" i="2" a="1"/>
  <c r="K321" i="2"/>
  <c r="K322" i="2" a="1"/>
  <c r="K322" i="2"/>
  <c r="K323" i="2" a="1"/>
  <c r="K323" i="2"/>
  <c r="K324" i="2" a="1"/>
  <c r="K324" i="2"/>
  <c r="K325" i="2" a="1"/>
  <c r="K325" i="2"/>
  <c r="K326" i="2" a="1"/>
  <c r="K326" i="2"/>
  <c r="K327" i="2" a="1"/>
  <c r="K327" i="2"/>
  <c r="K328" i="2" a="1"/>
  <c r="K328" i="2"/>
  <c r="K329" i="2" a="1"/>
  <c r="K329" i="2"/>
  <c r="K330" i="2" a="1"/>
  <c r="K330" i="2"/>
  <c r="K331" i="2" a="1"/>
  <c r="K331" i="2"/>
  <c r="K332" i="2" a="1"/>
  <c r="K332" i="2"/>
  <c r="K333" i="2" a="1"/>
  <c r="K333" i="2"/>
  <c r="K334" i="2" a="1"/>
  <c r="K334" i="2"/>
  <c r="K335" i="2" a="1"/>
  <c r="K335" i="2"/>
  <c r="K336" i="2" a="1"/>
  <c r="K336" i="2"/>
  <c r="K337" i="2" a="1"/>
  <c r="K337" i="2"/>
  <c r="K338" i="2" a="1"/>
  <c r="K338" i="2"/>
  <c r="K339" i="2" a="1"/>
  <c r="K339" i="2"/>
  <c r="K340" i="2" a="1"/>
  <c r="K340" i="2"/>
  <c r="K341" i="2" a="1"/>
  <c r="K341" i="2"/>
  <c r="K342" i="2" a="1"/>
  <c r="K342" i="2"/>
  <c r="K343" i="2" a="1"/>
  <c r="K343" i="2"/>
  <c r="K344" i="2" a="1"/>
  <c r="K344" i="2"/>
  <c r="K345" i="2" a="1"/>
  <c r="K345" i="2"/>
  <c r="K346" i="2" a="1"/>
  <c r="K346" i="2"/>
  <c r="K347" i="2" a="1"/>
  <c r="K347" i="2"/>
  <c r="K348" i="2" a="1"/>
  <c r="K348" i="2"/>
  <c r="K349" i="2" a="1"/>
  <c r="K349" i="2"/>
  <c r="K350" i="2" a="1"/>
  <c r="K350" i="2"/>
  <c r="K351" i="2" a="1"/>
  <c r="K351" i="2"/>
  <c r="K352" i="2" a="1"/>
  <c r="K352" i="2"/>
  <c r="K353" i="2" a="1"/>
  <c r="K353" i="2"/>
  <c r="K354" i="2" a="1"/>
  <c r="K354" i="2"/>
  <c r="K355" i="2" a="1"/>
  <c r="K355" i="2"/>
  <c r="K356" i="2" a="1"/>
  <c r="K356" i="2"/>
  <c r="K357" i="2" a="1"/>
  <c r="K357" i="2"/>
  <c r="K358" i="2" a="1"/>
  <c r="K358" i="2"/>
  <c r="K359" i="2" a="1"/>
  <c r="K359" i="2"/>
  <c r="K360" i="2" a="1"/>
  <c r="K360" i="2"/>
  <c r="K361" i="2" a="1"/>
  <c r="K361" i="2"/>
  <c r="K362" i="2" a="1"/>
  <c r="K362" i="2"/>
  <c r="K363" i="2" a="1"/>
  <c r="K363" i="2"/>
  <c r="K364" i="2" a="1"/>
  <c r="K364" i="2"/>
  <c r="K365" i="2" a="1"/>
  <c r="K365" i="2"/>
  <c r="K366" i="2" a="1"/>
  <c r="K366" i="2"/>
  <c r="K367" i="2" a="1"/>
  <c r="K367" i="2"/>
  <c r="K368" i="2" a="1"/>
  <c r="K368" i="2"/>
  <c r="K369" i="2" a="1"/>
  <c r="K369" i="2"/>
  <c r="K370" i="2" a="1"/>
  <c r="K370" i="2"/>
  <c r="K371" i="2" a="1"/>
  <c r="K371" i="2"/>
  <c r="K372" i="2" a="1"/>
  <c r="K372" i="2"/>
  <c r="K373" i="2" a="1"/>
  <c r="K373" i="2"/>
  <c r="K374" i="2" a="1"/>
  <c r="K374" i="2"/>
  <c r="K375" i="2" a="1"/>
  <c r="K375" i="2"/>
  <c r="K376" i="2" a="1"/>
  <c r="K376" i="2"/>
  <c r="K377" i="2" a="1"/>
  <c r="K377" i="2"/>
  <c r="K378" i="2" a="1"/>
  <c r="K378" i="2"/>
  <c r="K379" i="2" a="1"/>
  <c r="K379" i="2"/>
  <c r="K380" i="2" a="1"/>
  <c r="K380" i="2"/>
  <c r="K381" i="2" a="1"/>
  <c r="K381" i="2"/>
  <c r="K382" i="2" a="1"/>
  <c r="K382" i="2"/>
  <c r="K383" i="2" a="1"/>
  <c r="K383" i="2"/>
  <c r="K384" i="2" a="1"/>
  <c r="K384" i="2"/>
  <c r="K385" i="2" a="1"/>
  <c r="K385" i="2"/>
  <c r="K386" i="2" a="1"/>
  <c r="K386" i="2"/>
  <c r="K387" i="2" a="1"/>
  <c r="K387" i="2"/>
  <c r="K388" i="2" a="1"/>
  <c r="K388" i="2"/>
  <c r="K389" i="2" a="1"/>
  <c r="K389" i="2"/>
  <c r="K390" i="2" a="1"/>
  <c r="K390" i="2"/>
  <c r="K391" i="2" a="1"/>
  <c r="K391" i="2"/>
  <c r="K392" i="2" a="1"/>
  <c r="K392" i="2"/>
  <c r="K393" i="2" a="1"/>
  <c r="K393" i="2"/>
  <c r="K394" i="2" a="1"/>
  <c r="K394" i="2"/>
  <c r="K395" i="2" a="1"/>
  <c r="K395" i="2"/>
  <c r="K396" i="2" a="1"/>
  <c r="K396" i="2"/>
  <c r="K397" i="2" a="1"/>
  <c r="K397" i="2"/>
  <c r="K398" i="2" a="1"/>
  <c r="K398" i="2"/>
  <c r="K399" i="2" a="1"/>
  <c r="K399" i="2"/>
  <c r="K400" i="2" a="1"/>
  <c r="K400" i="2"/>
  <c r="K401" i="2" a="1"/>
  <c r="K401" i="2"/>
  <c r="K402" i="2" a="1"/>
  <c r="K402" i="2"/>
  <c r="K403" i="2" a="1"/>
  <c r="K403" i="2"/>
  <c r="K404" i="2" a="1"/>
  <c r="K404" i="2"/>
  <c r="K405" i="2" a="1"/>
  <c r="K405" i="2"/>
  <c r="K406" i="2" a="1"/>
  <c r="K406" i="2"/>
  <c r="K407" i="2" a="1"/>
  <c r="K407" i="2"/>
  <c r="K408" i="2" a="1"/>
  <c r="K408" i="2"/>
  <c r="K409" i="2" a="1"/>
  <c r="K409" i="2"/>
  <c r="K410" i="2" a="1"/>
  <c r="K410" i="2"/>
  <c r="K411" i="2" a="1"/>
  <c r="K411" i="2"/>
  <c r="K412" i="2" a="1"/>
  <c r="K412" i="2"/>
  <c r="K413" i="2" a="1"/>
  <c r="K413" i="2"/>
  <c r="K414" i="2" a="1"/>
  <c r="K414" i="2"/>
  <c r="K415" i="2" a="1"/>
  <c r="K415" i="2"/>
  <c r="K416" i="2" a="1"/>
  <c r="K416" i="2"/>
  <c r="K417" i="2" a="1"/>
  <c r="K417" i="2"/>
  <c r="K418" i="2" a="1"/>
  <c r="K418" i="2"/>
  <c r="K419" i="2" a="1"/>
  <c r="K419" i="2"/>
  <c r="K420" i="2" a="1"/>
  <c r="K420" i="2"/>
  <c r="K421" i="2" a="1"/>
  <c r="K421" i="2"/>
  <c r="K422" i="2" a="1"/>
  <c r="K422" i="2"/>
  <c r="K423" i="2" a="1"/>
  <c r="K423" i="2"/>
  <c r="K424" i="2" a="1"/>
  <c r="K424" i="2"/>
  <c r="K425" i="2" a="1"/>
  <c r="K425" i="2"/>
  <c r="K426" i="2" a="1"/>
  <c r="K426" i="2"/>
  <c r="K427" i="2" a="1"/>
  <c r="K427" i="2"/>
  <c r="K428" i="2" a="1"/>
  <c r="K428" i="2"/>
  <c r="K429" i="2" a="1"/>
  <c r="K429" i="2"/>
  <c r="K430" i="2" a="1"/>
  <c r="K430" i="2"/>
  <c r="K431" i="2" a="1"/>
  <c r="K431" i="2"/>
  <c r="K432" i="2" a="1"/>
  <c r="K432" i="2"/>
  <c r="K433" i="2" a="1"/>
  <c r="K433" i="2"/>
  <c r="K434" i="2" a="1"/>
  <c r="K434" i="2"/>
  <c r="K435" i="2" a="1"/>
  <c r="K435" i="2"/>
  <c r="K436" i="2" a="1"/>
  <c r="K436" i="2"/>
  <c r="K437" i="2" a="1"/>
  <c r="K437" i="2"/>
  <c r="K438" i="2" a="1"/>
  <c r="K438" i="2"/>
  <c r="K439" i="2" a="1"/>
  <c r="K439" i="2"/>
  <c r="K440" i="2" a="1"/>
  <c r="K440" i="2"/>
  <c r="K441" i="2" a="1"/>
  <c r="K441" i="2"/>
  <c r="K442" i="2" a="1"/>
  <c r="K442" i="2"/>
  <c r="K443" i="2" a="1"/>
  <c r="K443" i="2"/>
  <c r="K444" i="2" a="1"/>
  <c r="K444" i="2"/>
  <c r="K445" i="2" a="1"/>
  <c r="K445" i="2"/>
  <c r="K446" i="2" a="1"/>
  <c r="K446" i="2"/>
  <c r="K447" i="2" a="1"/>
  <c r="K447" i="2"/>
  <c r="K448" i="2" a="1"/>
  <c r="K448" i="2"/>
  <c r="K449" i="2" a="1"/>
  <c r="K449" i="2"/>
  <c r="K450" i="2" a="1"/>
  <c r="K450" i="2"/>
  <c r="K451" i="2" a="1"/>
  <c r="K451" i="2"/>
  <c r="K452" i="2" a="1"/>
  <c r="K452" i="2"/>
  <c r="K453" i="2" a="1"/>
  <c r="K453" i="2"/>
  <c r="K454" i="2" a="1"/>
  <c r="K454" i="2"/>
  <c r="K455" i="2" a="1"/>
  <c r="K455" i="2"/>
  <c r="K456" i="2" a="1"/>
  <c r="K456" i="2"/>
  <c r="K457" i="2" a="1"/>
  <c r="K457" i="2"/>
  <c r="K458" i="2" a="1"/>
  <c r="K458" i="2"/>
  <c r="K459" i="2" a="1"/>
  <c r="K459" i="2"/>
  <c r="K460" i="2" a="1"/>
  <c r="K460" i="2"/>
  <c r="K461" i="2" a="1"/>
  <c r="K461" i="2"/>
  <c r="K462" i="2" a="1"/>
  <c r="K462" i="2"/>
  <c r="K463" i="2" a="1"/>
  <c r="K463" i="2"/>
  <c r="K464" i="2" a="1"/>
  <c r="K464" i="2"/>
  <c r="K465" i="2" a="1"/>
  <c r="K465" i="2"/>
  <c r="K466" i="2" a="1"/>
  <c r="K466" i="2"/>
  <c r="K467" i="2" a="1"/>
  <c r="K467" i="2"/>
  <c r="K468" i="2" a="1"/>
  <c r="K468" i="2"/>
  <c r="K469" i="2" a="1"/>
  <c r="K469" i="2"/>
  <c r="K470" i="2" a="1"/>
  <c r="K470" i="2"/>
  <c r="K471" i="2" a="1"/>
  <c r="K471" i="2"/>
  <c r="K472" i="2" a="1"/>
  <c r="K472" i="2"/>
  <c r="K473" i="2" a="1"/>
  <c r="K473" i="2"/>
  <c r="K474" i="2" a="1"/>
  <c r="K474" i="2"/>
  <c r="K475" i="2" a="1"/>
  <c r="K475" i="2"/>
  <c r="K476" i="2" a="1"/>
  <c r="K476" i="2"/>
  <c r="K477" i="2" a="1"/>
  <c r="K477" i="2"/>
  <c r="K478" i="2" a="1"/>
  <c r="K478" i="2"/>
  <c r="K479" i="2" a="1"/>
  <c r="K479" i="2"/>
  <c r="K480" i="2" a="1"/>
  <c r="K480" i="2"/>
  <c r="K481" i="2" a="1"/>
  <c r="K481" i="2"/>
  <c r="K482" i="2" a="1"/>
  <c r="K482" i="2"/>
  <c r="K483" i="2" a="1"/>
  <c r="K483" i="2"/>
  <c r="K484" i="2" a="1"/>
  <c r="K484" i="2"/>
  <c r="K485" i="2" a="1"/>
  <c r="K485" i="2"/>
  <c r="K486" i="2" a="1"/>
  <c r="K486" i="2"/>
  <c r="K487" i="2" a="1"/>
  <c r="K487" i="2"/>
  <c r="K488" i="2" a="1"/>
  <c r="K488" i="2"/>
  <c r="K489" i="2" a="1"/>
  <c r="K489" i="2"/>
  <c r="K490" i="2" a="1"/>
  <c r="K490" i="2"/>
  <c r="K491" i="2" a="1"/>
  <c r="K491" i="2"/>
  <c r="K492" i="2" a="1"/>
  <c r="K492" i="2"/>
  <c r="K493" i="2" a="1"/>
  <c r="K493" i="2"/>
  <c r="K494" i="2" a="1"/>
  <c r="K494" i="2"/>
  <c r="K495" i="2" a="1"/>
  <c r="K495" i="2"/>
  <c r="K496" i="2" a="1"/>
  <c r="K496" i="2"/>
  <c r="K497" i="2" a="1"/>
  <c r="K497" i="2"/>
  <c r="K498" i="2" a="1"/>
  <c r="K498" i="2"/>
  <c r="K499" i="2" a="1"/>
  <c r="K499" i="2"/>
  <c r="K500" i="2" a="1"/>
  <c r="K500" i="2"/>
  <c r="K501" i="2" a="1"/>
  <c r="K501" i="2"/>
  <c r="K502" i="2" a="1"/>
  <c r="K502" i="2"/>
  <c r="K503" i="2" a="1"/>
  <c r="K503" i="2"/>
  <c r="K504" i="2" a="1"/>
  <c r="K504" i="2"/>
  <c r="K505" i="2" a="1"/>
  <c r="K505" i="2"/>
  <c r="K506" i="2" a="1"/>
  <c r="K506" i="2"/>
  <c r="K507" i="2" a="1"/>
  <c r="K507" i="2"/>
  <c r="K508" i="2" a="1"/>
  <c r="K508" i="2"/>
  <c r="K509" i="2" a="1"/>
  <c r="K509" i="2"/>
  <c r="K510" i="2" a="1"/>
  <c r="K510" i="2"/>
  <c r="K511" i="2" a="1"/>
  <c r="K511" i="2"/>
  <c r="K512" i="2" a="1"/>
  <c r="K512" i="2"/>
  <c r="K513" i="2" a="1"/>
  <c r="K513" i="2"/>
  <c r="K514" i="2" a="1"/>
  <c r="K514" i="2"/>
  <c r="K515" i="2" a="1"/>
  <c r="K515" i="2"/>
  <c r="K516" i="2" a="1"/>
  <c r="K516" i="2"/>
  <c r="K517" i="2" a="1"/>
  <c r="K517" i="2"/>
  <c r="K518" i="2" a="1"/>
  <c r="K518" i="2"/>
  <c r="K519" i="2" a="1"/>
  <c r="K519" i="2"/>
  <c r="K520" i="2" a="1"/>
  <c r="K520" i="2"/>
  <c r="K521" i="2" a="1"/>
  <c r="K521" i="2"/>
  <c r="K522" i="2" a="1"/>
  <c r="K522" i="2"/>
  <c r="K523" i="2" a="1"/>
  <c r="K523" i="2"/>
  <c r="K524" i="2" a="1"/>
  <c r="K524" i="2"/>
  <c r="K525" i="2" a="1"/>
  <c r="K525" i="2"/>
  <c r="K526" i="2" a="1"/>
  <c r="K526" i="2"/>
  <c r="K527" i="2" a="1"/>
  <c r="K527" i="2"/>
  <c r="K528" i="2" a="1"/>
  <c r="K528" i="2"/>
  <c r="K529" i="2" a="1"/>
  <c r="K529" i="2"/>
  <c r="K530" i="2" a="1"/>
  <c r="K530" i="2"/>
  <c r="K531" i="2" a="1"/>
  <c r="K531" i="2"/>
  <c r="K532" i="2" a="1"/>
  <c r="K532" i="2"/>
  <c r="K533" i="2" a="1"/>
  <c r="K533" i="2"/>
  <c r="K534" i="2" a="1"/>
  <c r="K534" i="2"/>
  <c r="K535" i="2" a="1"/>
  <c r="K535" i="2"/>
  <c r="K536" i="2" a="1"/>
  <c r="K536" i="2"/>
  <c r="K537" i="2" a="1"/>
  <c r="K537" i="2"/>
  <c r="K538" i="2" a="1"/>
  <c r="K538" i="2"/>
  <c r="K539" i="2" a="1"/>
  <c r="K539" i="2"/>
  <c r="K540" i="2" a="1"/>
  <c r="K540" i="2"/>
  <c r="K541" i="2" a="1"/>
  <c r="K541" i="2"/>
  <c r="K542" i="2" a="1"/>
  <c r="K542" i="2"/>
  <c r="K543" i="2" a="1"/>
  <c r="K543" i="2"/>
  <c r="K544" i="2" a="1"/>
  <c r="K544" i="2"/>
  <c r="K545" i="2" a="1"/>
  <c r="K545" i="2"/>
  <c r="K546" i="2" a="1"/>
  <c r="K546" i="2"/>
  <c r="K547" i="2" a="1"/>
  <c r="K547" i="2"/>
  <c r="K548" i="2" a="1"/>
  <c r="K548" i="2"/>
  <c r="K549" i="2" a="1"/>
  <c r="K549" i="2"/>
  <c r="K550" i="2" a="1"/>
  <c r="K550" i="2"/>
  <c r="K551" i="2" a="1"/>
  <c r="K551" i="2"/>
  <c r="K552" i="2" a="1"/>
  <c r="K552" i="2"/>
  <c r="K553" i="2" a="1"/>
  <c r="K553" i="2"/>
  <c r="K554" i="2" a="1"/>
  <c r="K554" i="2"/>
  <c r="K555" i="2" a="1"/>
  <c r="K555" i="2"/>
  <c r="K556" i="2" a="1"/>
  <c r="K556" i="2"/>
  <c r="K557" i="2" a="1"/>
  <c r="K557" i="2"/>
  <c r="K558" i="2" a="1"/>
  <c r="K558" i="2"/>
  <c r="K559" i="2" a="1"/>
  <c r="K559" i="2"/>
  <c r="K560" i="2" a="1"/>
  <c r="K560" i="2"/>
  <c r="K561" i="2" a="1"/>
  <c r="K561" i="2"/>
  <c r="K562" i="2" a="1"/>
  <c r="K562" i="2"/>
  <c r="K563" i="2" a="1"/>
  <c r="K563" i="2"/>
  <c r="K564" i="2" a="1"/>
  <c r="K564" i="2"/>
  <c r="K565" i="2" a="1"/>
  <c r="K565" i="2"/>
  <c r="K566" i="2" a="1"/>
  <c r="K566" i="2"/>
  <c r="K567" i="2" a="1"/>
  <c r="K567" i="2"/>
  <c r="K568" i="2" a="1"/>
  <c r="K568" i="2"/>
  <c r="K569" i="2" a="1"/>
  <c r="K569" i="2"/>
  <c r="K570" i="2" a="1"/>
  <c r="K570" i="2"/>
  <c r="K571" i="2" a="1"/>
  <c r="K571" i="2"/>
  <c r="K572" i="2" a="1"/>
  <c r="K572" i="2"/>
  <c r="K573" i="2" a="1"/>
  <c r="K573" i="2"/>
  <c r="K574" i="2" a="1"/>
  <c r="K574" i="2"/>
  <c r="K575" i="2" a="1"/>
  <c r="K575" i="2"/>
  <c r="K576" i="2" a="1"/>
  <c r="K576" i="2"/>
  <c r="K577" i="2" a="1"/>
  <c r="K577" i="2"/>
  <c r="K578" i="2" a="1"/>
  <c r="K578" i="2"/>
  <c r="K579" i="2" a="1"/>
  <c r="K579" i="2"/>
  <c r="K580" i="2" a="1"/>
  <c r="K580" i="2"/>
  <c r="K581" i="2" a="1"/>
  <c r="K581" i="2"/>
  <c r="K582" i="2" a="1"/>
  <c r="K582" i="2"/>
  <c r="K583" i="2" a="1"/>
  <c r="K583" i="2"/>
  <c r="K584" i="2" a="1"/>
  <c r="K584" i="2"/>
  <c r="K585" i="2" a="1"/>
  <c r="K585" i="2"/>
  <c r="K586" i="2" a="1"/>
  <c r="K586" i="2"/>
  <c r="K587" i="2" a="1"/>
  <c r="K587" i="2"/>
  <c r="K588" i="2" a="1"/>
  <c r="K588" i="2"/>
  <c r="K589" i="2" a="1"/>
  <c r="K589" i="2"/>
  <c r="K590" i="2" a="1"/>
  <c r="K590" i="2"/>
  <c r="K591" i="2" a="1"/>
  <c r="K591" i="2"/>
  <c r="K592" i="2" a="1"/>
  <c r="K592" i="2"/>
  <c r="K593" i="2" a="1"/>
  <c r="K593" i="2"/>
  <c r="K594" i="2" a="1"/>
  <c r="K594" i="2"/>
  <c r="K595" i="2" a="1"/>
  <c r="K595" i="2"/>
  <c r="K596" i="2" a="1"/>
  <c r="K596" i="2"/>
  <c r="K597" i="2" a="1"/>
  <c r="K597" i="2"/>
  <c r="K598" i="2" a="1"/>
  <c r="K598" i="2"/>
  <c r="K599" i="2" a="1"/>
  <c r="K599" i="2"/>
  <c r="K600" i="2" a="1"/>
  <c r="K600" i="2"/>
  <c r="K601" i="2" a="1"/>
  <c r="K601" i="2"/>
  <c r="K602" i="2" a="1"/>
  <c r="K602" i="2"/>
  <c r="K603" i="2" a="1"/>
  <c r="K603" i="2"/>
  <c r="K604" i="2" a="1"/>
  <c r="K604" i="2"/>
  <c r="K605" i="2" a="1"/>
  <c r="K605" i="2"/>
  <c r="K606" i="2" a="1"/>
  <c r="K606" i="2"/>
  <c r="K607" i="2" a="1"/>
  <c r="K607" i="2"/>
  <c r="K608" i="2" a="1"/>
  <c r="K608" i="2"/>
  <c r="K609" i="2" a="1"/>
  <c r="K609" i="2"/>
  <c r="K610" i="2" a="1"/>
  <c r="K610" i="2"/>
  <c r="K611" i="2" a="1"/>
  <c r="K611" i="2"/>
  <c r="K612" i="2" a="1"/>
  <c r="K612" i="2"/>
  <c r="K613" i="2" a="1"/>
  <c r="K613" i="2"/>
  <c r="K614" i="2" a="1"/>
  <c r="K614" i="2"/>
  <c r="K615" i="2" a="1"/>
  <c r="K615" i="2"/>
  <c r="K616" i="2" a="1"/>
  <c r="K616" i="2"/>
  <c r="K617" i="2" a="1"/>
  <c r="K617" i="2"/>
  <c r="K618" i="2" a="1"/>
  <c r="K618" i="2"/>
  <c r="K619" i="2" a="1"/>
  <c r="K619" i="2"/>
  <c r="K620" i="2" a="1"/>
  <c r="K620" i="2"/>
  <c r="K621" i="2" a="1"/>
  <c r="K621" i="2"/>
  <c r="K622" i="2" a="1"/>
  <c r="K622" i="2"/>
  <c r="K623" i="2" a="1"/>
  <c r="K623" i="2"/>
  <c r="K624" i="2" a="1"/>
  <c r="K624" i="2"/>
  <c r="K625" i="2" a="1"/>
  <c r="K625" i="2"/>
  <c r="K626" i="2" a="1"/>
  <c r="K626" i="2"/>
  <c r="K627" i="2" a="1"/>
  <c r="K627" i="2"/>
  <c r="K628" i="2" a="1"/>
  <c r="K628" i="2"/>
  <c r="K629" i="2" a="1"/>
  <c r="K629" i="2"/>
  <c r="K630" i="2" a="1"/>
  <c r="K630" i="2"/>
  <c r="K631" i="2" a="1"/>
  <c r="K631" i="2"/>
  <c r="K632" i="2" a="1"/>
  <c r="K632" i="2"/>
  <c r="K633" i="2" a="1"/>
  <c r="K633" i="2"/>
  <c r="K634" i="2" a="1"/>
  <c r="K634" i="2"/>
  <c r="K635" i="2" a="1"/>
  <c r="K635" i="2"/>
  <c r="K636" i="2" a="1"/>
  <c r="K636" i="2"/>
  <c r="K637" i="2" a="1"/>
  <c r="K637" i="2"/>
  <c r="K638" i="2" a="1"/>
  <c r="K638" i="2"/>
  <c r="K639" i="2" a="1"/>
  <c r="K639" i="2"/>
  <c r="K640" i="2" a="1"/>
  <c r="K640" i="2"/>
  <c r="K641" i="2" a="1"/>
  <c r="K641" i="2"/>
  <c r="K642" i="2" a="1"/>
  <c r="K642" i="2"/>
  <c r="K643" i="2" a="1"/>
  <c r="K643" i="2"/>
  <c r="K644" i="2" a="1"/>
  <c r="K644" i="2"/>
  <c r="K645" i="2" a="1"/>
  <c r="K645" i="2"/>
  <c r="K2" i="2" a="1"/>
  <c r="K2" i="2"/>
  <c r="B7" i="7"/>
  <c r="C7" i="7"/>
  <c r="B8" i="7"/>
  <c r="C8" i="7"/>
  <c r="B9" i="7"/>
  <c r="C9" i="7"/>
  <c r="B10" i="7"/>
  <c r="C10" i="7"/>
  <c r="B11" i="7"/>
  <c r="C11" i="7"/>
  <c r="B12" i="7"/>
  <c r="C12" i="7"/>
  <c r="B13" i="7"/>
  <c r="C13" i="7"/>
  <c r="B14" i="7"/>
  <c r="C14" i="7"/>
  <c r="B15" i="7"/>
  <c r="C15" i="7"/>
  <c r="B16" i="7"/>
  <c r="C16" i="7"/>
  <c r="B17" i="7"/>
  <c r="C17" i="7"/>
  <c r="B18" i="7"/>
  <c r="C18" i="7"/>
  <c r="B19" i="7"/>
  <c r="C19" i="7"/>
  <c r="B20" i="7"/>
  <c r="C20" i="7"/>
  <c r="B21" i="7"/>
  <c r="C21" i="7"/>
  <c r="B22" i="7"/>
  <c r="C22" i="7"/>
  <c r="B23" i="7"/>
  <c r="C23" i="7"/>
  <c r="B24" i="7"/>
  <c r="C24" i="7"/>
  <c r="B25" i="7"/>
  <c r="C25" i="7"/>
  <c r="B26" i="7"/>
  <c r="C26" i="7"/>
  <c r="B27" i="7"/>
  <c r="C27" i="7"/>
  <c r="B28" i="7"/>
  <c r="C28" i="7"/>
  <c r="B29" i="7"/>
  <c r="C29" i="7"/>
  <c r="B30" i="7"/>
  <c r="C30" i="7"/>
  <c r="B31" i="7"/>
  <c r="C31" i="7"/>
  <c r="B32" i="7"/>
  <c r="C32" i="7"/>
  <c r="B33" i="7"/>
  <c r="C33" i="7"/>
  <c r="B34" i="7"/>
  <c r="C34" i="7"/>
  <c r="B35" i="7"/>
  <c r="C35" i="7"/>
  <c r="B36" i="7"/>
  <c r="C36" i="7"/>
  <c r="B37" i="7"/>
  <c r="C37" i="7"/>
  <c r="B38" i="7"/>
  <c r="C38" i="7"/>
  <c r="B39" i="7"/>
  <c r="C39" i="7"/>
  <c r="B40" i="7"/>
  <c r="C40" i="7"/>
  <c r="B41" i="7"/>
  <c r="C41" i="7"/>
  <c r="B42" i="7"/>
  <c r="C42" i="7"/>
  <c r="B43" i="7"/>
  <c r="C43" i="7"/>
  <c r="B44" i="7"/>
  <c r="C44" i="7"/>
  <c r="B45" i="7"/>
  <c r="C45" i="7"/>
  <c r="B46" i="7"/>
  <c r="C46" i="7"/>
  <c r="B47" i="7"/>
  <c r="C47" i="7"/>
  <c r="B48" i="7"/>
  <c r="C48" i="7"/>
  <c r="B49" i="7"/>
  <c r="C49" i="7"/>
  <c r="B50" i="7"/>
  <c r="C50" i="7"/>
  <c r="B51" i="7"/>
  <c r="C51" i="7"/>
  <c r="B52" i="7"/>
  <c r="C52" i="7"/>
  <c r="B53" i="7"/>
  <c r="C53" i="7"/>
  <c r="B54" i="7"/>
  <c r="C54" i="7"/>
  <c r="B55" i="7"/>
  <c r="C55" i="7"/>
  <c r="B56" i="7"/>
  <c r="C56" i="7"/>
  <c r="B57" i="7"/>
  <c r="C57" i="7"/>
  <c r="B58" i="7"/>
  <c r="C58" i="7"/>
  <c r="B59" i="7"/>
  <c r="C59" i="7"/>
  <c r="B60" i="7"/>
  <c r="C60" i="7"/>
  <c r="B61" i="7"/>
  <c r="C61" i="7"/>
  <c r="B62" i="7"/>
  <c r="C62" i="7"/>
  <c r="B63" i="7"/>
  <c r="C63" i="7"/>
  <c r="B64" i="7"/>
  <c r="C64" i="7"/>
  <c r="B65" i="7"/>
  <c r="C65" i="7"/>
  <c r="B66" i="7"/>
  <c r="C66" i="7"/>
  <c r="B67" i="7"/>
  <c r="C67" i="7"/>
  <c r="B68" i="7"/>
  <c r="C68" i="7"/>
  <c r="B69" i="7"/>
  <c r="C69" i="7"/>
  <c r="B70" i="7"/>
  <c r="C70" i="7"/>
  <c r="B71" i="7"/>
  <c r="C71" i="7"/>
  <c r="B72" i="7"/>
  <c r="C72" i="7"/>
  <c r="B73" i="7"/>
  <c r="C73" i="7"/>
  <c r="B74" i="7"/>
  <c r="C74" i="7"/>
  <c r="B75" i="7"/>
  <c r="C75" i="7"/>
  <c r="B76" i="7"/>
  <c r="C76" i="7"/>
  <c r="B77" i="7"/>
  <c r="C77" i="7"/>
  <c r="B78" i="7"/>
  <c r="C78" i="7"/>
  <c r="B79" i="7"/>
  <c r="C79" i="7"/>
  <c r="B80" i="7"/>
  <c r="C80" i="7"/>
  <c r="B81" i="7"/>
  <c r="C81" i="7"/>
  <c r="B82" i="7"/>
  <c r="C82" i="7"/>
  <c r="B83" i="7"/>
  <c r="C83" i="7"/>
  <c r="B84" i="7"/>
  <c r="C84" i="7"/>
  <c r="B3" i="7"/>
  <c r="C3" i="7"/>
  <c r="B4" i="7"/>
  <c r="C4" i="7"/>
  <c r="B5" i="7"/>
  <c r="C5" i="7"/>
  <c r="B6" i="7"/>
  <c r="C6" i="7"/>
  <c r="C2" i="7"/>
  <c r="B2" i="7"/>
  <c r="G84" i="3"/>
  <c r="D84" i="3"/>
  <c r="T3" i="3"/>
  <c r="U3" i="3"/>
  <c r="T4" i="3"/>
  <c r="U4" i="3"/>
  <c r="T5" i="3"/>
  <c r="U5" i="3"/>
  <c r="T6" i="3"/>
  <c r="U6" i="3"/>
  <c r="T7" i="3"/>
  <c r="U7" i="3"/>
  <c r="T8" i="3"/>
  <c r="U8" i="3"/>
  <c r="T9" i="3"/>
  <c r="U9" i="3"/>
  <c r="T10" i="3"/>
  <c r="U10" i="3"/>
  <c r="T11" i="3"/>
  <c r="U11" i="3"/>
  <c r="T12" i="3"/>
  <c r="U12" i="3"/>
  <c r="T13" i="3"/>
  <c r="U13" i="3"/>
  <c r="T14" i="3"/>
  <c r="U14" i="3"/>
  <c r="T15" i="3"/>
  <c r="U15" i="3"/>
  <c r="A645" i="2"/>
  <c r="H22" i="3"/>
  <c r="T22" i="3"/>
  <c r="I22" i="3"/>
  <c r="U22" i="3"/>
  <c r="T23" i="3"/>
  <c r="U23" i="3"/>
  <c r="T28" i="3"/>
  <c r="U28" i="3"/>
  <c r="T31" i="3"/>
  <c r="U31" i="3"/>
  <c r="H34" i="3"/>
  <c r="T34" i="3"/>
  <c r="I34" i="3"/>
  <c r="U34" i="3"/>
  <c r="H35" i="3"/>
  <c r="T35" i="3"/>
  <c r="I35" i="3"/>
  <c r="U35" i="3"/>
  <c r="H39" i="3"/>
  <c r="T39" i="3"/>
  <c r="I39" i="3"/>
  <c r="U39" i="3"/>
  <c r="T40" i="3"/>
  <c r="U40" i="3"/>
  <c r="H119" i="3"/>
  <c r="T119" i="3"/>
  <c r="I119" i="3"/>
  <c r="U119" i="3"/>
  <c r="H121" i="3"/>
  <c r="T121" i="3"/>
  <c r="I121" i="3"/>
  <c r="U121" i="3"/>
  <c r="H133" i="3"/>
  <c r="T133" i="3"/>
  <c r="I133" i="3"/>
  <c r="U133" i="3"/>
  <c r="H134" i="3"/>
  <c r="T134" i="3"/>
  <c r="I134" i="3"/>
  <c r="U134" i="3"/>
  <c r="H145" i="3"/>
  <c r="T145" i="3"/>
  <c r="I145" i="3"/>
  <c r="U145" i="3"/>
  <c r="H146" i="3"/>
  <c r="T146" i="3"/>
  <c r="I146" i="3"/>
  <c r="U146" i="3"/>
  <c r="M3" i="2"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2" i="2" a="1"/>
  <c r="M2" i="2"/>
  <c r="L158" i="2" a="1"/>
  <c r="L158" i="2"/>
  <c r="L159" i="2" a="1"/>
  <c r="L159" i="2"/>
  <c r="L160" i="2" a="1"/>
  <c r="L160" i="2"/>
  <c r="L161" i="2" a="1"/>
  <c r="L161" i="2"/>
  <c r="L162" i="2" a="1"/>
  <c r="L162" i="2"/>
  <c r="L163" i="2" a="1"/>
  <c r="L163" i="2"/>
  <c r="L164" i="2" a="1"/>
  <c r="L164" i="2"/>
  <c r="L165" i="2" a="1"/>
  <c r="L165" i="2"/>
  <c r="L166" i="2" a="1"/>
  <c r="L166" i="2"/>
  <c r="L167" i="2" a="1"/>
  <c r="L167" i="2"/>
  <c r="L168" i="2" a="1"/>
  <c r="L168" i="2"/>
  <c r="L169" i="2" a="1"/>
  <c r="L169" i="2"/>
  <c r="L170" i="2" a="1"/>
  <c r="L170" i="2"/>
  <c r="L171" i="2" a="1"/>
  <c r="L171" i="2"/>
  <c r="L172" i="2" a="1"/>
  <c r="L172" i="2"/>
  <c r="L173" i="2" a="1"/>
  <c r="L173" i="2"/>
  <c r="L174" i="2" a="1"/>
  <c r="L174" i="2"/>
  <c r="L175" i="2" a="1"/>
  <c r="L175" i="2"/>
  <c r="L176" i="2" a="1"/>
  <c r="L176" i="2"/>
  <c r="L177" i="2" a="1"/>
  <c r="L177" i="2"/>
  <c r="L178" i="2" a="1"/>
  <c r="L178" i="2"/>
  <c r="L179" i="2" a="1"/>
  <c r="L179" i="2"/>
  <c r="L180" i="2" a="1"/>
  <c r="L180" i="2"/>
  <c r="L181" i="2" a="1"/>
  <c r="L181" i="2"/>
  <c r="L182" i="2" a="1"/>
  <c r="L182" i="2"/>
  <c r="L183" i="2" a="1"/>
  <c r="L183" i="2"/>
  <c r="L184" i="2" a="1"/>
  <c r="L184" i="2"/>
  <c r="L185" i="2" a="1"/>
  <c r="L185" i="2"/>
  <c r="L186" i="2" a="1"/>
  <c r="L186" i="2"/>
  <c r="L187" i="2" a="1"/>
  <c r="L187" i="2"/>
  <c r="L188" i="2" a="1"/>
  <c r="L188" i="2"/>
  <c r="L189" i="2" a="1"/>
  <c r="L189" i="2"/>
  <c r="L190" i="2" a="1"/>
  <c r="L190" i="2"/>
  <c r="L191" i="2" a="1"/>
  <c r="L191" i="2"/>
  <c r="L192" i="2" a="1"/>
  <c r="L192" i="2"/>
  <c r="L193" i="2" a="1"/>
  <c r="L193" i="2"/>
  <c r="L194" i="2" a="1"/>
  <c r="L194" i="2"/>
  <c r="L195" i="2" a="1"/>
  <c r="L195" i="2"/>
  <c r="L196" i="2" a="1"/>
  <c r="L196" i="2"/>
  <c r="L197" i="2" a="1"/>
  <c r="L197" i="2"/>
  <c r="L198" i="2" a="1"/>
  <c r="L198" i="2"/>
  <c r="L199" i="2" a="1"/>
  <c r="L199" i="2"/>
  <c r="L200" i="2" a="1"/>
  <c r="L200" i="2"/>
  <c r="L201" i="2" a="1"/>
  <c r="L201" i="2"/>
  <c r="L202" i="2" a="1"/>
  <c r="L202" i="2"/>
  <c r="L203" i="2" a="1"/>
  <c r="L203" i="2"/>
  <c r="L204" i="2" a="1"/>
  <c r="L204" i="2"/>
  <c r="L205" i="2" a="1"/>
  <c r="L205" i="2"/>
  <c r="L206" i="2" a="1"/>
  <c r="L206" i="2"/>
  <c r="L207" i="2" a="1"/>
  <c r="L207" i="2"/>
  <c r="L208" i="2" a="1"/>
  <c r="L208" i="2"/>
  <c r="L209" i="2" a="1"/>
  <c r="L209" i="2"/>
  <c r="L210" i="2" a="1"/>
  <c r="L210" i="2"/>
  <c r="L211" i="2" a="1"/>
  <c r="L211" i="2"/>
  <c r="L212" i="2" a="1"/>
  <c r="L212" i="2"/>
  <c r="L213" i="2" a="1"/>
  <c r="L213" i="2"/>
  <c r="L214" i="2" a="1"/>
  <c r="L214" i="2"/>
  <c r="L215" i="2" a="1"/>
  <c r="L215" i="2"/>
  <c r="L216" i="2" a="1"/>
  <c r="L216" i="2"/>
  <c r="L217" i="2" a="1"/>
  <c r="L217" i="2"/>
  <c r="L218" i="2" a="1"/>
  <c r="L218" i="2"/>
  <c r="L219" i="2" a="1"/>
  <c r="L219" i="2"/>
  <c r="L220" i="2" a="1"/>
  <c r="L220" i="2"/>
  <c r="L221" i="2" a="1"/>
  <c r="L221" i="2"/>
  <c r="L222" i="2" a="1"/>
  <c r="L222" i="2"/>
  <c r="L223" i="2" a="1"/>
  <c r="L223" i="2"/>
  <c r="L224" i="2" a="1"/>
  <c r="L224" i="2"/>
  <c r="L225" i="2" a="1"/>
  <c r="L225" i="2"/>
  <c r="L226" i="2" a="1"/>
  <c r="L226" i="2"/>
  <c r="L227" i="2" a="1"/>
  <c r="L227" i="2"/>
  <c r="L228" i="2" a="1"/>
  <c r="L228" i="2"/>
  <c r="L229" i="2" a="1"/>
  <c r="L229" i="2"/>
  <c r="L230" i="2" a="1"/>
  <c r="L230" i="2"/>
  <c r="L231" i="2" a="1"/>
  <c r="L231" i="2"/>
  <c r="L232" i="2" a="1"/>
  <c r="L232" i="2"/>
  <c r="L233" i="2" a="1"/>
  <c r="L233" i="2"/>
  <c r="L234" i="2" a="1"/>
  <c r="L234" i="2"/>
  <c r="L235" i="2" a="1"/>
  <c r="L235" i="2"/>
  <c r="L236" i="2" a="1"/>
  <c r="L236" i="2"/>
  <c r="L237" i="2" a="1"/>
  <c r="L237" i="2"/>
  <c r="L238" i="2" a="1"/>
  <c r="L238" i="2"/>
  <c r="L239" i="2" a="1"/>
  <c r="L239" i="2"/>
  <c r="L240" i="2" a="1"/>
  <c r="L240" i="2"/>
  <c r="L241" i="2" a="1"/>
  <c r="L241" i="2"/>
  <c r="L242" i="2" a="1"/>
  <c r="L242" i="2"/>
  <c r="L243" i="2" a="1"/>
  <c r="L243" i="2"/>
  <c r="L244" i="2" a="1"/>
  <c r="L244" i="2"/>
  <c r="L245" i="2" a="1"/>
  <c r="L245" i="2"/>
  <c r="L246" i="2" a="1"/>
  <c r="L246" i="2"/>
  <c r="L247" i="2" a="1"/>
  <c r="L247" i="2"/>
  <c r="L248" i="2" a="1"/>
  <c r="L248" i="2"/>
  <c r="L249" i="2" a="1"/>
  <c r="L249" i="2"/>
  <c r="L250" i="2" a="1"/>
  <c r="L250" i="2"/>
  <c r="L251" i="2" a="1"/>
  <c r="L251" i="2"/>
  <c r="L252" i="2" a="1"/>
  <c r="L252" i="2"/>
  <c r="L253" i="2" a="1"/>
  <c r="L253" i="2"/>
  <c r="L254" i="2" a="1"/>
  <c r="L254" i="2"/>
  <c r="L255" i="2" a="1"/>
  <c r="L255" i="2"/>
  <c r="L256" i="2" a="1"/>
  <c r="L256" i="2"/>
  <c r="L257" i="2" a="1"/>
  <c r="L257" i="2"/>
  <c r="L258" i="2" a="1"/>
  <c r="L258" i="2"/>
  <c r="L259" i="2" a="1"/>
  <c r="L259" i="2"/>
  <c r="L260" i="2" a="1"/>
  <c r="L260" i="2"/>
  <c r="L261" i="2" a="1"/>
  <c r="L261" i="2"/>
  <c r="L262" i="2" a="1"/>
  <c r="L262" i="2"/>
  <c r="L263" i="2" a="1"/>
  <c r="L263" i="2"/>
  <c r="L264" i="2" a="1"/>
  <c r="L264" i="2"/>
  <c r="L265" i="2" a="1"/>
  <c r="L265" i="2"/>
  <c r="L266" i="2" a="1"/>
  <c r="L266" i="2"/>
  <c r="L267" i="2" a="1"/>
  <c r="L267" i="2"/>
  <c r="L268" i="2" a="1"/>
  <c r="L268" i="2"/>
  <c r="L269" i="2" a="1"/>
  <c r="L269" i="2"/>
  <c r="L270" i="2" a="1"/>
  <c r="L270" i="2"/>
  <c r="L271" i="2" a="1"/>
  <c r="L271" i="2"/>
  <c r="L272" i="2" a="1"/>
  <c r="L272" i="2"/>
  <c r="L273" i="2" a="1"/>
  <c r="L273" i="2"/>
  <c r="L274" i="2" a="1"/>
  <c r="L274" i="2"/>
  <c r="L275" i="2" a="1"/>
  <c r="L275" i="2"/>
  <c r="L276" i="2" a="1"/>
  <c r="L276" i="2"/>
  <c r="L277" i="2" a="1"/>
  <c r="L277" i="2"/>
  <c r="L278" i="2" a="1"/>
  <c r="L278" i="2"/>
  <c r="L279" i="2" a="1"/>
  <c r="L279" i="2"/>
  <c r="L280" i="2" a="1"/>
  <c r="L280" i="2"/>
  <c r="L281" i="2" a="1"/>
  <c r="L281" i="2"/>
  <c r="L282" i="2" a="1"/>
  <c r="L282" i="2"/>
  <c r="L283" i="2" a="1"/>
  <c r="L283" i="2"/>
  <c r="L284" i="2" a="1"/>
  <c r="L284" i="2"/>
  <c r="L285" i="2" a="1"/>
  <c r="L285" i="2"/>
  <c r="L286" i="2" a="1"/>
  <c r="L286" i="2"/>
  <c r="L287" i="2" a="1"/>
  <c r="L287" i="2"/>
  <c r="L288" i="2" a="1"/>
  <c r="L288" i="2"/>
  <c r="L289" i="2" a="1"/>
  <c r="L289" i="2"/>
  <c r="L290" i="2" a="1"/>
  <c r="L290" i="2"/>
  <c r="L291" i="2" a="1"/>
  <c r="L291" i="2"/>
  <c r="L292" i="2" a="1"/>
  <c r="L292" i="2"/>
  <c r="L293" i="2" a="1"/>
  <c r="L293" i="2"/>
  <c r="L294" i="2" a="1"/>
  <c r="L294" i="2"/>
  <c r="L295" i="2" a="1"/>
  <c r="L295" i="2"/>
  <c r="L296" i="2" a="1"/>
  <c r="L296" i="2"/>
  <c r="L297" i="2" a="1"/>
  <c r="L297" i="2"/>
  <c r="L298" i="2" a="1"/>
  <c r="L298" i="2"/>
  <c r="L299" i="2" a="1"/>
  <c r="L299" i="2"/>
  <c r="L300" i="2" a="1"/>
  <c r="L300" i="2"/>
  <c r="L301" i="2" a="1"/>
  <c r="L301" i="2"/>
  <c r="L302" i="2" a="1"/>
  <c r="L302" i="2"/>
  <c r="L303" i="2" a="1"/>
  <c r="L303" i="2"/>
  <c r="L304" i="2" a="1"/>
  <c r="L304" i="2"/>
  <c r="L305" i="2" a="1"/>
  <c r="L305" i="2"/>
  <c r="L306" i="2" a="1"/>
  <c r="L306" i="2"/>
  <c r="L307" i="2" a="1"/>
  <c r="L307" i="2"/>
  <c r="L308" i="2" a="1"/>
  <c r="L308" i="2"/>
  <c r="L309" i="2" a="1"/>
  <c r="L309" i="2"/>
  <c r="L310" i="2" a="1"/>
  <c r="L310" i="2"/>
  <c r="L311" i="2" a="1"/>
  <c r="L311" i="2"/>
  <c r="L312" i="2" a="1"/>
  <c r="L312" i="2"/>
  <c r="L313" i="2" a="1"/>
  <c r="L313" i="2"/>
  <c r="L314" i="2" a="1"/>
  <c r="L314" i="2"/>
  <c r="L315" i="2" a="1"/>
  <c r="L315" i="2"/>
  <c r="L316" i="2" a="1"/>
  <c r="L316" i="2"/>
  <c r="L317" i="2" a="1"/>
  <c r="L317" i="2"/>
  <c r="L318" i="2" a="1"/>
  <c r="L318" i="2"/>
  <c r="L319" i="2" a="1"/>
  <c r="L319" i="2"/>
  <c r="L320" i="2" a="1"/>
  <c r="L320" i="2"/>
  <c r="L321" i="2" a="1"/>
  <c r="L321" i="2"/>
  <c r="L322" i="2" a="1"/>
  <c r="L322" i="2"/>
  <c r="L323" i="2" a="1"/>
  <c r="L323" i="2"/>
  <c r="L324" i="2" a="1"/>
  <c r="L324" i="2"/>
  <c r="L325" i="2" a="1"/>
  <c r="L325" i="2"/>
  <c r="L326" i="2" a="1"/>
  <c r="L326" i="2"/>
  <c r="L327" i="2" a="1"/>
  <c r="L327" i="2"/>
  <c r="L328" i="2" a="1"/>
  <c r="L328" i="2"/>
  <c r="L329" i="2" a="1"/>
  <c r="L329" i="2"/>
  <c r="L330" i="2" a="1"/>
  <c r="L330" i="2"/>
  <c r="L331" i="2" a="1"/>
  <c r="L331" i="2"/>
  <c r="L332" i="2" a="1"/>
  <c r="L332" i="2"/>
  <c r="L333" i="2" a="1"/>
  <c r="L333" i="2"/>
  <c r="L334" i="2" a="1"/>
  <c r="L334" i="2"/>
  <c r="L335" i="2" a="1"/>
  <c r="L335" i="2"/>
  <c r="L336" i="2" a="1"/>
  <c r="L336" i="2"/>
  <c r="L337" i="2" a="1"/>
  <c r="L337" i="2"/>
  <c r="L338" i="2" a="1"/>
  <c r="L338" i="2"/>
  <c r="L339" i="2" a="1"/>
  <c r="L339" i="2"/>
  <c r="L340" i="2" a="1"/>
  <c r="L340" i="2"/>
  <c r="L341" i="2" a="1"/>
  <c r="L341" i="2"/>
  <c r="L342" i="2" a="1"/>
  <c r="L342" i="2"/>
  <c r="L343" i="2" a="1"/>
  <c r="L343" i="2"/>
  <c r="L344" i="2" a="1"/>
  <c r="L344" i="2"/>
  <c r="L345" i="2" a="1"/>
  <c r="L345" i="2"/>
  <c r="L346" i="2" a="1"/>
  <c r="L346" i="2"/>
  <c r="L347" i="2" a="1"/>
  <c r="L347" i="2"/>
  <c r="L348" i="2" a="1"/>
  <c r="L348" i="2"/>
  <c r="L349" i="2" a="1"/>
  <c r="L349" i="2"/>
  <c r="L350" i="2" a="1"/>
  <c r="L350" i="2"/>
  <c r="L351" i="2" a="1"/>
  <c r="L351" i="2"/>
  <c r="L352" i="2" a="1"/>
  <c r="L352" i="2"/>
  <c r="L353" i="2" a="1"/>
  <c r="L353" i="2"/>
  <c r="L354" i="2" a="1"/>
  <c r="L354" i="2"/>
  <c r="L355" i="2" a="1"/>
  <c r="L355" i="2"/>
  <c r="L356" i="2" a="1"/>
  <c r="L356" i="2"/>
  <c r="L357" i="2" a="1"/>
  <c r="L357" i="2"/>
  <c r="L358" i="2" a="1"/>
  <c r="L358" i="2"/>
  <c r="L359" i="2" a="1"/>
  <c r="L359" i="2"/>
  <c r="L360" i="2" a="1"/>
  <c r="L360" i="2"/>
  <c r="L361" i="2" a="1"/>
  <c r="L361" i="2"/>
  <c r="L362" i="2" a="1"/>
  <c r="L362" i="2"/>
  <c r="L363" i="2" a="1"/>
  <c r="L363" i="2"/>
  <c r="L364" i="2" a="1"/>
  <c r="L364" i="2"/>
  <c r="L365" i="2" a="1"/>
  <c r="L365" i="2"/>
  <c r="L366" i="2" a="1"/>
  <c r="L366" i="2"/>
  <c r="L367" i="2" a="1"/>
  <c r="L367" i="2"/>
  <c r="L368" i="2" a="1"/>
  <c r="L368" i="2"/>
  <c r="L369" i="2" a="1"/>
  <c r="L369" i="2"/>
  <c r="L370" i="2" a="1"/>
  <c r="L370" i="2"/>
  <c r="L371" i="2" a="1"/>
  <c r="L371" i="2"/>
  <c r="L372" i="2" a="1"/>
  <c r="L372" i="2"/>
  <c r="L373" i="2" a="1"/>
  <c r="L373" i="2"/>
  <c r="L374" i="2" a="1"/>
  <c r="L374" i="2"/>
  <c r="L375" i="2" a="1"/>
  <c r="L375" i="2"/>
  <c r="L376" i="2" a="1"/>
  <c r="L376" i="2"/>
  <c r="L377" i="2" a="1"/>
  <c r="L377" i="2"/>
  <c r="L378" i="2" a="1"/>
  <c r="L378" i="2"/>
  <c r="L379" i="2" a="1"/>
  <c r="L379" i="2"/>
  <c r="L380" i="2" a="1"/>
  <c r="L380" i="2"/>
  <c r="L381" i="2" a="1"/>
  <c r="L381" i="2"/>
  <c r="L382" i="2" a="1"/>
  <c r="L382" i="2"/>
  <c r="L383" i="2" a="1"/>
  <c r="L383" i="2"/>
  <c r="L384" i="2" a="1"/>
  <c r="L384" i="2"/>
  <c r="L385" i="2" a="1"/>
  <c r="L385" i="2"/>
  <c r="L386" i="2" a="1"/>
  <c r="L386" i="2"/>
  <c r="L387" i="2" a="1"/>
  <c r="L387" i="2"/>
  <c r="L388" i="2" a="1"/>
  <c r="L388" i="2"/>
  <c r="L389" i="2" a="1"/>
  <c r="L389" i="2"/>
  <c r="L390" i="2" a="1"/>
  <c r="L390" i="2"/>
  <c r="L391" i="2" a="1"/>
  <c r="L391" i="2"/>
  <c r="L392" i="2" a="1"/>
  <c r="L392" i="2"/>
  <c r="L393" i="2" a="1"/>
  <c r="L393" i="2"/>
  <c r="L394" i="2" a="1"/>
  <c r="L394" i="2"/>
  <c r="L395" i="2" a="1"/>
  <c r="L395" i="2"/>
  <c r="L396" i="2" a="1"/>
  <c r="L396" i="2"/>
  <c r="L397" i="2" a="1"/>
  <c r="L397" i="2"/>
  <c r="L398" i="2" a="1"/>
  <c r="L398" i="2"/>
  <c r="L399" i="2" a="1"/>
  <c r="L399" i="2"/>
  <c r="L400" i="2" a="1"/>
  <c r="L400" i="2"/>
  <c r="L401" i="2" a="1"/>
  <c r="L401" i="2"/>
  <c r="L402" i="2" a="1"/>
  <c r="L402" i="2"/>
  <c r="L403" i="2" a="1"/>
  <c r="L403" i="2"/>
  <c r="L404" i="2" a="1"/>
  <c r="L404" i="2"/>
  <c r="L405" i="2" a="1"/>
  <c r="L405" i="2"/>
  <c r="L406" i="2" a="1"/>
  <c r="L406" i="2"/>
  <c r="L407" i="2" a="1"/>
  <c r="L407" i="2"/>
  <c r="L408" i="2" a="1"/>
  <c r="L408" i="2"/>
  <c r="L409" i="2" a="1"/>
  <c r="L409" i="2"/>
  <c r="L410" i="2" a="1"/>
  <c r="L410" i="2"/>
  <c r="L411" i="2" a="1"/>
  <c r="L411" i="2"/>
  <c r="L412" i="2" a="1"/>
  <c r="L412" i="2"/>
  <c r="L413" i="2" a="1"/>
  <c r="L413" i="2"/>
  <c r="L414" i="2" a="1"/>
  <c r="L414" i="2"/>
  <c r="L415" i="2" a="1"/>
  <c r="L415" i="2"/>
  <c r="L416" i="2" a="1"/>
  <c r="L416" i="2"/>
  <c r="L417" i="2" a="1"/>
  <c r="L417" i="2"/>
  <c r="L418" i="2" a="1"/>
  <c r="L418" i="2"/>
  <c r="L419" i="2" a="1"/>
  <c r="L419" i="2"/>
  <c r="L420" i="2" a="1"/>
  <c r="L420" i="2"/>
  <c r="L421" i="2" a="1"/>
  <c r="L421" i="2"/>
  <c r="L422" i="2" a="1"/>
  <c r="L422" i="2"/>
  <c r="L423" i="2" a="1"/>
  <c r="L423" i="2"/>
  <c r="L424" i="2" a="1"/>
  <c r="L424" i="2"/>
  <c r="L425" i="2" a="1"/>
  <c r="L425" i="2"/>
  <c r="L426" i="2" a="1"/>
  <c r="L426" i="2"/>
  <c r="L427" i="2" a="1"/>
  <c r="L427" i="2"/>
  <c r="L428" i="2" a="1"/>
  <c r="L428" i="2"/>
  <c r="L429" i="2" a="1"/>
  <c r="L429" i="2"/>
  <c r="L430" i="2" a="1"/>
  <c r="L430" i="2"/>
  <c r="L431" i="2" a="1"/>
  <c r="L431" i="2"/>
  <c r="L432" i="2" a="1"/>
  <c r="L432" i="2"/>
  <c r="L433" i="2" a="1"/>
  <c r="L433" i="2"/>
  <c r="L434" i="2" a="1"/>
  <c r="L434" i="2"/>
  <c r="L435" i="2" a="1"/>
  <c r="L435" i="2"/>
  <c r="L436" i="2" a="1"/>
  <c r="L436" i="2"/>
  <c r="L437" i="2" a="1"/>
  <c r="L437" i="2"/>
  <c r="L438" i="2" a="1"/>
  <c r="L438" i="2"/>
  <c r="L439" i="2" a="1"/>
  <c r="L439" i="2"/>
  <c r="L440" i="2" a="1"/>
  <c r="L440" i="2"/>
  <c r="L441" i="2" a="1"/>
  <c r="L441" i="2"/>
  <c r="L442" i="2" a="1"/>
  <c r="L442" i="2"/>
  <c r="L443" i="2" a="1"/>
  <c r="L443" i="2"/>
  <c r="L444" i="2" a="1"/>
  <c r="L444" i="2"/>
  <c r="L445" i="2" a="1"/>
  <c r="L445" i="2"/>
  <c r="L446" i="2" a="1"/>
  <c r="L446" i="2"/>
  <c r="L447" i="2" a="1"/>
  <c r="L447" i="2"/>
  <c r="L448" i="2" a="1"/>
  <c r="L448" i="2"/>
  <c r="L449" i="2" a="1"/>
  <c r="L449" i="2"/>
  <c r="L450" i="2" a="1"/>
  <c r="L450" i="2"/>
  <c r="L451" i="2" a="1"/>
  <c r="L451" i="2"/>
  <c r="L452" i="2" a="1"/>
  <c r="L452" i="2"/>
  <c r="L453" i="2" a="1"/>
  <c r="L453" i="2"/>
  <c r="L454" i="2" a="1"/>
  <c r="L454" i="2"/>
  <c r="L455" i="2" a="1"/>
  <c r="L455" i="2"/>
  <c r="L456" i="2" a="1"/>
  <c r="L456" i="2"/>
  <c r="L457" i="2" a="1"/>
  <c r="L457" i="2"/>
  <c r="L458" i="2" a="1"/>
  <c r="L458" i="2"/>
  <c r="L459" i="2" a="1"/>
  <c r="L459" i="2"/>
  <c r="L460" i="2" a="1"/>
  <c r="L460" i="2"/>
  <c r="L461" i="2" a="1"/>
  <c r="L461" i="2"/>
  <c r="L462" i="2" a="1"/>
  <c r="L462" i="2"/>
  <c r="L463" i="2" a="1"/>
  <c r="L463" i="2"/>
  <c r="L464" i="2" a="1"/>
  <c r="L464" i="2"/>
  <c r="L465" i="2" a="1"/>
  <c r="L465" i="2"/>
  <c r="L466" i="2" a="1"/>
  <c r="L466" i="2"/>
  <c r="L467" i="2" a="1"/>
  <c r="L467" i="2"/>
  <c r="L468" i="2" a="1"/>
  <c r="L468" i="2"/>
  <c r="L469" i="2" a="1"/>
  <c r="L469" i="2"/>
  <c r="L470" i="2" a="1"/>
  <c r="L470" i="2"/>
  <c r="L471" i="2" a="1"/>
  <c r="L471" i="2"/>
  <c r="L472" i="2" a="1"/>
  <c r="L472" i="2"/>
  <c r="L473" i="2" a="1"/>
  <c r="L473" i="2"/>
  <c r="L474" i="2" a="1"/>
  <c r="L474" i="2"/>
  <c r="L475" i="2" a="1"/>
  <c r="L475" i="2"/>
  <c r="L476" i="2" a="1"/>
  <c r="L476" i="2"/>
  <c r="L477" i="2" a="1"/>
  <c r="L477" i="2"/>
  <c r="L478" i="2" a="1"/>
  <c r="L478" i="2"/>
  <c r="L479" i="2" a="1"/>
  <c r="L479" i="2"/>
  <c r="L480" i="2" a="1"/>
  <c r="L480" i="2"/>
  <c r="L481" i="2" a="1"/>
  <c r="L481" i="2"/>
  <c r="L482" i="2" a="1"/>
  <c r="L482" i="2"/>
  <c r="L483" i="2" a="1"/>
  <c r="L483" i="2"/>
  <c r="L484" i="2" a="1"/>
  <c r="L484" i="2"/>
  <c r="L485" i="2" a="1"/>
  <c r="L485" i="2"/>
  <c r="L486" i="2" a="1"/>
  <c r="L486" i="2"/>
  <c r="L487" i="2" a="1"/>
  <c r="L487" i="2"/>
  <c r="L488" i="2" a="1"/>
  <c r="L488" i="2"/>
  <c r="L489" i="2" a="1"/>
  <c r="L489" i="2"/>
  <c r="L490" i="2" a="1"/>
  <c r="L490" i="2"/>
  <c r="L491" i="2" a="1"/>
  <c r="L491" i="2"/>
  <c r="L492" i="2" a="1"/>
  <c r="L492" i="2"/>
  <c r="L493" i="2" a="1"/>
  <c r="L493" i="2"/>
  <c r="L494" i="2" a="1"/>
  <c r="L494" i="2"/>
  <c r="L495" i="2" a="1"/>
  <c r="L495" i="2"/>
  <c r="L496" i="2" a="1"/>
  <c r="L496" i="2"/>
  <c r="L497" i="2" a="1"/>
  <c r="L497" i="2"/>
  <c r="L498" i="2" a="1"/>
  <c r="L498" i="2"/>
  <c r="L499" i="2" a="1"/>
  <c r="L499" i="2"/>
  <c r="L500" i="2" a="1"/>
  <c r="L500" i="2"/>
  <c r="L501" i="2" a="1"/>
  <c r="L501" i="2"/>
  <c r="L502" i="2" a="1"/>
  <c r="L502" i="2"/>
  <c r="L503" i="2" a="1"/>
  <c r="L503" i="2"/>
  <c r="L504" i="2" a="1"/>
  <c r="L504" i="2"/>
  <c r="L505" i="2" a="1"/>
  <c r="L505" i="2"/>
  <c r="L506" i="2" a="1"/>
  <c r="L506" i="2"/>
  <c r="L507" i="2" a="1"/>
  <c r="L507" i="2"/>
  <c r="L508" i="2" a="1"/>
  <c r="L508" i="2"/>
  <c r="L509" i="2" a="1"/>
  <c r="L509" i="2"/>
  <c r="L510" i="2" a="1"/>
  <c r="L510" i="2"/>
  <c r="L511" i="2" a="1"/>
  <c r="L511" i="2"/>
  <c r="L512" i="2" a="1"/>
  <c r="L512" i="2"/>
  <c r="L513" i="2" a="1"/>
  <c r="L513" i="2"/>
  <c r="L514" i="2" a="1"/>
  <c r="L514" i="2"/>
  <c r="L515" i="2" a="1"/>
  <c r="L515" i="2"/>
  <c r="L516" i="2" a="1"/>
  <c r="L516" i="2"/>
  <c r="L517" i="2" a="1"/>
  <c r="L517" i="2"/>
  <c r="L518" i="2" a="1"/>
  <c r="L518" i="2"/>
  <c r="L519" i="2" a="1"/>
  <c r="L519" i="2"/>
  <c r="L520" i="2" a="1"/>
  <c r="L520" i="2"/>
  <c r="L521" i="2" a="1"/>
  <c r="L521" i="2"/>
  <c r="L522" i="2" a="1"/>
  <c r="L522" i="2"/>
  <c r="L523" i="2" a="1"/>
  <c r="L523" i="2"/>
  <c r="L524" i="2" a="1"/>
  <c r="L524" i="2"/>
  <c r="L525" i="2" a="1"/>
  <c r="L525" i="2"/>
  <c r="L526" i="2" a="1"/>
  <c r="L526" i="2"/>
  <c r="L527" i="2" a="1"/>
  <c r="L527" i="2"/>
  <c r="L528" i="2" a="1"/>
  <c r="L528" i="2"/>
  <c r="L529" i="2" a="1"/>
  <c r="L529" i="2"/>
  <c r="L530" i="2" a="1"/>
  <c r="L530" i="2"/>
  <c r="L531" i="2" a="1"/>
  <c r="L531" i="2"/>
  <c r="L532" i="2" a="1"/>
  <c r="L532" i="2"/>
  <c r="L533" i="2" a="1"/>
  <c r="L533" i="2"/>
  <c r="L534" i="2" a="1"/>
  <c r="L534" i="2"/>
  <c r="L535" i="2" a="1"/>
  <c r="L535" i="2"/>
  <c r="L536" i="2" a="1"/>
  <c r="L536" i="2"/>
  <c r="L537" i="2" a="1"/>
  <c r="L537" i="2"/>
  <c r="L538" i="2" a="1"/>
  <c r="L538" i="2"/>
  <c r="L539" i="2" a="1"/>
  <c r="L539" i="2"/>
  <c r="L540" i="2" a="1"/>
  <c r="L540" i="2"/>
  <c r="L541" i="2" a="1"/>
  <c r="L541" i="2"/>
  <c r="L542" i="2" a="1"/>
  <c r="L542" i="2"/>
  <c r="L543" i="2" a="1"/>
  <c r="L543" i="2"/>
  <c r="L544" i="2" a="1"/>
  <c r="L544" i="2"/>
  <c r="L545" i="2" a="1"/>
  <c r="L545" i="2"/>
  <c r="L546" i="2" a="1"/>
  <c r="L546" i="2"/>
  <c r="L547" i="2" a="1"/>
  <c r="L547" i="2"/>
  <c r="L548" i="2" a="1"/>
  <c r="L548" i="2"/>
  <c r="L549" i="2" a="1"/>
  <c r="L549" i="2"/>
  <c r="L550" i="2" a="1"/>
  <c r="L550" i="2"/>
  <c r="L551" i="2" a="1"/>
  <c r="L551" i="2"/>
  <c r="L552" i="2" a="1"/>
  <c r="L552" i="2"/>
  <c r="L553" i="2" a="1"/>
  <c r="L553" i="2"/>
  <c r="L554" i="2" a="1"/>
  <c r="L554" i="2"/>
  <c r="L555" i="2" a="1"/>
  <c r="L555" i="2"/>
  <c r="L556" i="2" a="1"/>
  <c r="L556" i="2"/>
  <c r="L557" i="2" a="1"/>
  <c r="L557" i="2"/>
  <c r="L558" i="2" a="1"/>
  <c r="L558" i="2"/>
  <c r="L559" i="2" a="1"/>
  <c r="L559" i="2"/>
  <c r="L560" i="2" a="1"/>
  <c r="L560" i="2"/>
  <c r="L561" i="2" a="1"/>
  <c r="L561" i="2"/>
  <c r="L562" i="2" a="1"/>
  <c r="L562" i="2"/>
  <c r="L563" i="2" a="1"/>
  <c r="L563" i="2"/>
  <c r="L564" i="2" a="1"/>
  <c r="L564" i="2"/>
  <c r="L565" i="2" a="1"/>
  <c r="L565" i="2"/>
  <c r="L566" i="2" a="1"/>
  <c r="L566" i="2"/>
  <c r="L567" i="2" a="1"/>
  <c r="L567" i="2"/>
  <c r="L568" i="2" a="1"/>
  <c r="L568" i="2"/>
  <c r="L569" i="2" a="1"/>
  <c r="L569" i="2"/>
  <c r="L570" i="2" a="1"/>
  <c r="L570" i="2"/>
  <c r="L571" i="2" a="1"/>
  <c r="L571" i="2"/>
  <c r="L572" i="2" a="1"/>
  <c r="L572" i="2"/>
  <c r="L573" i="2" a="1"/>
  <c r="L573" i="2"/>
  <c r="L574" i="2" a="1"/>
  <c r="L574" i="2"/>
  <c r="L575" i="2" a="1"/>
  <c r="L575" i="2"/>
  <c r="L576" i="2" a="1"/>
  <c r="L576" i="2"/>
  <c r="L577" i="2" a="1"/>
  <c r="L577" i="2"/>
  <c r="L578" i="2" a="1"/>
  <c r="L578" i="2"/>
  <c r="L579" i="2" a="1"/>
  <c r="L579" i="2"/>
  <c r="L580" i="2" a="1"/>
  <c r="L580" i="2"/>
  <c r="L581" i="2" a="1"/>
  <c r="L581" i="2"/>
  <c r="L582" i="2" a="1"/>
  <c r="L582" i="2"/>
  <c r="L583" i="2" a="1"/>
  <c r="L583" i="2"/>
  <c r="L584" i="2" a="1"/>
  <c r="L584" i="2"/>
  <c r="L585" i="2" a="1"/>
  <c r="L585" i="2"/>
  <c r="L586" i="2" a="1"/>
  <c r="L586" i="2"/>
  <c r="L587" i="2" a="1"/>
  <c r="L587" i="2"/>
  <c r="L588" i="2" a="1"/>
  <c r="L588" i="2"/>
  <c r="L589" i="2" a="1"/>
  <c r="L589" i="2"/>
  <c r="L590" i="2" a="1"/>
  <c r="L590" i="2"/>
  <c r="L591" i="2" a="1"/>
  <c r="L591" i="2"/>
  <c r="L592" i="2" a="1"/>
  <c r="L592" i="2"/>
  <c r="L593" i="2" a="1"/>
  <c r="L593" i="2"/>
  <c r="L594" i="2" a="1"/>
  <c r="L594" i="2"/>
  <c r="L595" i="2" a="1"/>
  <c r="L595" i="2"/>
  <c r="L596" i="2" a="1"/>
  <c r="L596" i="2"/>
  <c r="L597" i="2" a="1"/>
  <c r="L597" i="2"/>
  <c r="L598" i="2" a="1"/>
  <c r="L598" i="2"/>
  <c r="L599" i="2" a="1"/>
  <c r="L599" i="2"/>
  <c r="L600" i="2" a="1"/>
  <c r="L600" i="2"/>
  <c r="L601" i="2" a="1"/>
  <c r="L601" i="2"/>
  <c r="L602" i="2" a="1"/>
  <c r="L602" i="2"/>
  <c r="L603" i="2" a="1"/>
  <c r="L603" i="2"/>
  <c r="L604" i="2" a="1"/>
  <c r="L604" i="2"/>
  <c r="L605" i="2" a="1"/>
  <c r="L605" i="2"/>
  <c r="L606" i="2" a="1"/>
  <c r="L606" i="2"/>
  <c r="L607" i="2" a="1"/>
  <c r="L607" i="2"/>
  <c r="L608" i="2" a="1"/>
  <c r="L608" i="2"/>
  <c r="L609" i="2" a="1"/>
  <c r="L609" i="2"/>
  <c r="L610" i="2" a="1"/>
  <c r="L610" i="2"/>
  <c r="L611" i="2" a="1"/>
  <c r="L611" i="2"/>
  <c r="L612" i="2" a="1"/>
  <c r="L612" i="2"/>
  <c r="L613" i="2" a="1"/>
  <c r="L613" i="2"/>
  <c r="L614" i="2" a="1"/>
  <c r="L614" i="2"/>
  <c r="L615" i="2" a="1"/>
  <c r="L615" i="2"/>
  <c r="L616" i="2" a="1"/>
  <c r="L616" i="2"/>
  <c r="L617" i="2" a="1"/>
  <c r="L617" i="2"/>
  <c r="L618" i="2" a="1"/>
  <c r="L618" i="2"/>
  <c r="L619" i="2" a="1"/>
  <c r="L619" i="2"/>
  <c r="L620" i="2" a="1"/>
  <c r="L620" i="2"/>
  <c r="L621" i="2" a="1"/>
  <c r="L621" i="2"/>
  <c r="L622" i="2" a="1"/>
  <c r="L622" i="2"/>
  <c r="L623" i="2" a="1"/>
  <c r="L623" i="2"/>
  <c r="L624" i="2" a="1"/>
  <c r="L624" i="2"/>
  <c r="L625" i="2" a="1"/>
  <c r="L625" i="2"/>
  <c r="L626" i="2" a="1"/>
  <c r="L626" i="2"/>
  <c r="L627" i="2" a="1"/>
  <c r="L627" i="2"/>
  <c r="L628" i="2" a="1"/>
  <c r="L628" i="2"/>
  <c r="L629" i="2" a="1"/>
  <c r="L629" i="2"/>
  <c r="L630" i="2" a="1"/>
  <c r="L630" i="2"/>
  <c r="L631" i="2" a="1"/>
  <c r="L631" i="2"/>
  <c r="L632" i="2" a="1"/>
  <c r="L632" i="2"/>
  <c r="L633" i="2" a="1"/>
  <c r="L633" i="2"/>
  <c r="L634" i="2" a="1"/>
  <c r="L634" i="2"/>
  <c r="L635" i="2" a="1"/>
  <c r="L635" i="2"/>
  <c r="L636" i="2" a="1"/>
  <c r="L636" i="2"/>
  <c r="L637" i="2" a="1"/>
  <c r="L637" i="2"/>
  <c r="L638" i="2" a="1"/>
  <c r="L638" i="2"/>
  <c r="L639" i="2" a="1"/>
  <c r="L639" i="2"/>
  <c r="L640" i="2" a="1"/>
  <c r="L640" i="2"/>
  <c r="L641" i="2" a="1"/>
  <c r="L641" i="2"/>
  <c r="L642" i="2" a="1"/>
  <c r="L642" i="2"/>
  <c r="L643" i="2" a="1"/>
  <c r="L643" i="2"/>
  <c r="L644" i="2" a="1"/>
  <c r="L644" i="2"/>
  <c r="L3" i="2" a="1"/>
  <c r="L3" i="2"/>
  <c r="L4" i="2" a="1"/>
  <c r="L4" i="2"/>
  <c r="L5" i="2" a="1"/>
  <c r="L5" i="2"/>
  <c r="L6" i="2" a="1"/>
  <c r="L6" i="2"/>
  <c r="L7" i="2" a="1"/>
  <c r="L7" i="2"/>
  <c r="L8" i="2" a="1"/>
  <c r="L8" i="2"/>
  <c r="L9" i="2" a="1"/>
  <c r="L9" i="2"/>
  <c r="L10" i="2" a="1"/>
  <c r="L10" i="2"/>
  <c r="L11" i="2" a="1"/>
  <c r="L11" i="2"/>
  <c r="L12" i="2" a="1"/>
  <c r="L12" i="2"/>
  <c r="L13" i="2" a="1"/>
  <c r="L13" i="2"/>
  <c r="L14" i="2" a="1"/>
  <c r="L14" i="2"/>
  <c r="L15" i="2" a="1"/>
  <c r="L15" i="2"/>
  <c r="L16" i="2" a="1"/>
  <c r="L16" i="2"/>
  <c r="L17" i="2" a="1"/>
  <c r="L17" i="2"/>
  <c r="L18" i="2" a="1"/>
  <c r="L18" i="2"/>
  <c r="L19" i="2" a="1"/>
  <c r="L19" i="2"/>
  <c r="L20" i="2" a="1"/>
  <c r="L20" i="2"/>
  <c r="L21" i="2" a="1"/>
  <c r="L21" i="2"/>
  <c r="L22" i="2" a="1"/>
  <c r="L22" i="2"/>
  <c r="L23" i="2" a="1"/>
  <c r="L23" i="2"/>
  <c r="L24" i="2" a="1"/>
  <c r="L24" i="2"/>
  <c r="L25" i="2" a="1"/>
  <c r="L25" i="2"/>
  <c r="L26" i="2" a="1"/>
  <c r="L26" i="2"/>
  <c r="L27" i="2" a="1"/>
  <c r="L27" i="2"/>
  <c r="L28" i="2" a="1"/>
  <c r="L28" i="2"/>
  <c r="L29" i="2" a="1"/>
  <c r="L29" i="2"/>
  <c r="L30" i="2" a="1"/>
  <c r="L30" i="2"/>
  <c r="L31" i="2" a="1"/>
  <c r="L31" i="2"/>
  <c r="L32" i="2" a="1"/>
  <c r="L32" i="2"/>
  <c r="L33" i="2" a="1"/>
  <c r="L33" i="2"/>
  <c r="L34" i="2" a="1"/>
  <c r="L34" i="2"/>
  <c r="L35" i="2" a="1"/>
  <c r="L35" i="2"/>
  <c r="L36" i="2" a="1"/>
  <c r="L36" i="2"/>
  <c r="L37" i="2" a="1"/>
  <c r="L37" i="2"/>
  <c r="L38" i="2" a="1"/>
  <c r="L38" i="2"/>
  <c r="L39" i="2" a="1"/>
  <c r="L39" i="2"/>
  <c r="L40" i="2" a="1"/>
  <c r="L40" i="2"/>
  <c r="L41" i="2" a="1"/>
  <c r="L41" i="2"/>
  <c r="L42" i="2" a="1"/>
  <c r="L42" i="2"/>
  <c r="L43" i="2" a="1"/>
  <c r="L43" i="2"/>
  <c r="L44" i="2" a="1"/>
  <c r="L44" i="2"/>
  <c r="L45" i="2" a="1"/>
  <c r="L45" i="2"/>
  <c r="L46" i="2" a="1"/>
  <c r="L46" i="2"/>
  <c r="L47" i="2" a="1"/>
  <c r="L47" i="2"/>
  <c r="L48" i="2" a="1"/>
  <c r="L48" i="2"/>
  <c r="L49" i="2" a="1"/>
  <c r="L49" i="2"/>
  <c r="L50" i="2" a="1"/>
  <c r="L50" i="2"/>
  <c r="L51" i="2" a="1"/>
  <c r="L51" i="2"/>
  <c r="L52" i="2" a="1"/>
  <c r="L52" i="2"/>
  <c r="L53" i="2" a="1"/>
  <c r="L53" i="2"/>
  <c r="L54" i="2" a="1"/>
  <c r="L54" i="2"/>
  <c r="L55" i="2" a="1"/>
  <c r="L55" i="2"/>
  <c r="L56" i="2" a="1"/>
  <c r="L56" i="2"/>
  <c r="L57" i="2" a="1"/>
  <c r="L57" i="2"/>
  <c r="L58" i="2" a="1"/>
  <c r="L58" i="2"/>
  <c r="L59" i="2" a="1"/>
  <c r="L59" i="2"/>
  <c r="L60" i="2" a="1"/>
  <c r="L60" i="2"/>
  <c r="L61" i="2" a="1"/>
  <c r="L61" i="2"/>
  <c r="L62" i="2" a="1"/>
  <c r="L62" i="2"/>
  <c r="L63" i="2" a="1"/>
  <c r="L63" i="2"/>
  <c r="L64" i="2" a="1"/>
  <c r="L64" i="2"/>
  <c r="L65" i="2" a="1"/>
  <c r="L65" i="2"/>
  <c r="L66" i="2" a="1"/>
  <c r="L66" i="2"/>
  <c r="L67" i="2" a="1"/>
  <c r="L67" i="2"/>
  <c r="L68" i="2" a="1"/>
  <c r="L68" i="2"/>
  <c r="L69" i="2" a="1"/>
  <c r="L69" i="2"/>
  <c r="L70" i="2" a="1"/>
  <c r="L70" i="2"/>
  <c r="L71" i="2" a="1"/>
  <c r="L71" i="2"/>
  <c r="L72" i="2" a="1"/>
  <c r="L72" i="2"/>
  <c r="L73" i="2" a="1"/>
  <c r="L73" i="2"/>
  <c r="L74" i="2" a="1"/>
  <c r="L74" i="2"/>
  <c r="L75" i="2" a="1"/>
  <c r="L75" i="2"/>
  <c r="L76" i="2" a="1"/>
  <c r="L76" i="2"/>
  <c r="L77" i="2" a="1"/>
  <c r="L77" i="2"/>
  <c r="L78" i="2" a="1"/>
  <c r="L78" i="2"/>
  <c r="L79" i="2" a="1"/>
  <c r="L79" i="2"/>
  <c r="L80" i="2" a="1"/>
  <c r="L80" i="2"/>
  <c r="L81" i="2" a="1"/>
  <c r="L81" i="2"/>
  <c r="L82" i="2" a="1"/>
  <c r="L82" i="2"/>
  <c r="L83" i="2" a="1"/>
  <c r="L83" i="2"/>
  <c r="L84" i="2" a="1"/>
  <c r="L84" i="2"/>
  <c r="L85" i="2" a="1"/>
  <c r="L85" i="2"/>
  <c r="L86" i="2" a="1"/>
  <c r="L86" i="2"/>
  <c r="L87" i="2" a="1"/>
  <c r="L87" i="2"/>
  <c r="L88" i="2" a="1"/>
  <c r="L88" i="2"/>
  <c r="L89" i="2" a="1"/>
  <c r="L89" i="2"/>
  <c r="L90" i="2" a="1"/>
  <c r="L90" i="2"/>
  <c r="L91" i="2" a="1"/>
  <c r="L91" i="2"/>
  <c r="L92" i="2" a="1"/>
  <c r="L92" i="2"/>
  <c r="L93" i="2" a="1"/>
  <c r="L93" i="2"/>
  <c r="L94" i="2" a="1"/>
  <c r="L94" i="2"/>
  <c r="L95" i="2" a="1"/>
  <c r="L95" i="2"/>
  <c r="L96" i="2" a="1"/>
  <c r="L96" i="2"/>
  <c r="L97" i="2" a="1"/>
  <c r="L97" i="2"/>
  <c r="L98" i="2" a="1"/>
  <c r="L98" i="2"/>
  <c r="L99" i="2" a="1"/>
  <c r="L99" i="2"/>
  <c r="L100" i="2" a="1"/>
  <c r="L100" i="2"/>
  <c r="L101" i="2" a="1"/>
  <c r="L101" i="2"/>
  <c r="L102" i="2" a="1"/>
  <c r="L102" i="2"/>
  <c r="L103" i="2" a="1"/>
  <c r="L103" i="2"/>
  <c r="L104" i="2" a="1"/>
  <c r="L104" i="2"/>
  <c r="L105" i="2" a="1"/>
  <c r="L105" i="2"/>
  <c r="L106" i="2" a="1"/>
  <c r="L106" i="2"/>
  <c r="L107" i="2" a="1"/>
  <c r="L107" i="2"/>
  <c r="L108" i="2" a="1"/>
  <c r="L108" i="2"/>
  <c r="L109" i="2" a="1"/>
  <c r="L109" i="2"/>
  <c r="L110" i="2" a="1"/>
  <c r="L110" i="2"/>
  <c r="L111" i="2" a="1"/>
  <c r="L111" i="2"/>
  <c r="L112" i="2" a="1"/>
  <c r="L112" i="2"/>
  <c r="L113" i="2" a="1"/>
  <c r="L113" i="2"/>
  <c r="L114" i="2" a="1"/>
  <c r="L114" i="2"/>
  <c r="L115" i="2" a="1"/>
  <c r="L115" i="2"/>
  <c r="L116" i="2" a="1"/>
  <c r="L116" i="2"/>
  <c r="L117" i="2" a="1"/>
  <c r="L117" i="2"/>
  <c r="L118" i="2" a="1"/>
  <c r="L118" i="2"/>
  <c r="L119" i="2" a="1"/>
  <c r="L119" i="2"/>
  <c r="L120" i="2" a="1"/>
  <c r="L120" i="2"/>
  <c r="L121" i="2" a="1"/>
  <c r="L121" i="2"/>
  <c r="L122" i="2" a="1"/>
  <c r="L122" i="2"/>
  <c r="L123" i="2" a="1"/>
  <c r="L123" i="2"/>
  <c r="L124" i="2" a="1"/>
  <c r="L124" i="2"/>
  <c r="L125" i="2" a="1"/>
  <c r="L125" i="2"/>
  <c r="L126" i="2" a="1"/>
  <c r="L126" i="2"/>
  <c r="L127" i="2" a="1"/>
  <c r="L127" i="2"/>
  <c r="L128" i="2" a="1"/>
  <c r="L128" i="2"/>
  <c r="L129" i="2" a="1"/>
  <c r="L129" i="2"/>
  <c r="L130" i="2" a="1"/>
  <c r="L130" i="2"/>
  <c r="L131" i="2" a="1"/>
  <c r="L131" i="2"/>
  <c r="L132" i="2" a="1"/>
  <c r="L132" i="2"/>
  <c r="L133" i="2" a="1"/>
  <c r="L133" i="2"/>
  <c r="L134" i="2" a="1"/>
  <c r="L134" i="2"/>
  <c r="L135" i="2" a="1"/>
  <c r="L135" i="2"/>
  <c r="L136" i="2" a="1"/>
  <c r="L136" i="2"/>
  <c r="L137" i="2" a="1"/>
  <c r="L137" i="2"/>
  <c r="L138" i="2" a="1"/>
  <c r="L138" i="2"/>
  <c r="L139" i="2" a="1"/>
  <c r="L139" i="2"/>
  <c r="L140" i="2" a="1"/>
  <c r="L140" i="2"/>
  <c r="L141" i="2" a="1"/>
  <c r="L141" i="2"/>
  <c r="L142" i="2" a="1"/>
  <c r="L142" i="2"/>
  <c r="L143" i="2" a="1"/>
  <c r="L143" i="2"/>
  <c r="L144" i="2" a="1"/>
  <c r="L144" i="2"/>
  <c r="L145" i="2" a="1"/>
  <c r="L145" i="2"/>
  <c r="L146" i="2" a="1"/>
  <c r="L146" i="2"/>
  <c r="L147" i="2" a="1"/>
  <c r="L147" i="2"/>
  <c r="L148" i="2" a="1"/>
  <c r="L148" i="2"/>
  <c r="L149" i="2" a="1"/>
  <c r="L149" i="2"/>
  <c r="L150" i="2" a="1"/>
  <c r="L150" i="2"/>
  <c r="L151" i="2" a="1"/>
  <c r="L151" i="2"/>
  <c r="L152" i="2" a="1"/>
  <c r="L152" i="2"/>
  <c r="L153" i="2" a="1"/>
  <c r="L153" i="2"/>
  <c r="L154" i="2" a="1"/>
  <c r="L154" i="2"/>
  <c r="L155" i="2" a="1"/>
  <c r="L155" i="2"/>
  <c r="L156" i="2" a="1"/>
  <c r="L156" i="2"/>
  <c r="L157" i="2" a="1"/>
  <c r="L157" i="2"/>
  <c r="L2" i="2" a="1"/>
  <c r="L2" i="2"/>
  <c r="G49" i="7"/>
  <c r="G50" i="7"/>
  <c r="G51" i="7"/>
  <c r="G52" i="7"/>
  <c r="G43" i="7"/>
  <c r="G45" i="7"/>
  <c r="G47" i="7"/>
  <c r="G21" i="7"/>
  <c r="G22" i="7"/>
  <c r="G23" i="7"/>
  <c r="G24" i="7"/>
  <c r="G25" i="7"/>
  <c r="G26" i="7"/>
  <c r="G27" i="7"/>
  <c r="G28" i="7"/>
  <c r="G29" i="7"/>
  <c r="G30" i="7"/>
  <c r="G31" i="7"/>
  <c r="G32" i="7"/>
  <c r="G33" i="7"/>
  <c r="G34" i="7"/>
  <c r="G35" i="7"/>
  <c r="G36" i="7"/>
  <c r="G37" i="7"/>
  <c r="G38" i="7"/>
  <c r="G40" i="7"/>
  <c r="G41" i="7"/>
  <c r="G20" i="7"/>
  <c r="G18" i="7"/>
  <c r="G19" i="7"/>
  <c r="B3" i="12"/>
  <c r="B4" i="12"/>
  <c r="B5" i="12"/>
  <c r="B6" i="12"/>
  <c r="B7" i="12"/>
  <c r="B8" i="12"/>
  <c r="B9" i="12"/>
  <c r="B10" i="12"/>
  <c r="B11" i="12"/>
  <c r="B12" i="12"/>
  <c r="B13" i="12"/>
  <c r="B14" i="12"/>
  <c r="B15" i="12"/>
  <c r="B2" i="1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02" i="2"/>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489" i="2"/>
  <c r="A490" i="2"/>
  <c r="A491" i="2"/>
  <c r="A492" i="2"/>
  <c r="A493" i="2"/>
  <c r="A494" i="2"/>
  <c r="A495" i="2"/>
  <c r="A496" i="2"/>
  <c r="A497" i="2"/>
  <c r="A498" i="2"/>
  <c r="A499" i="2"/>
  <c r="A500" i="2"/>
  <c r="A501" i="2"/>
  <c r="A502" i="2"/>
  <c r="A503" i="2"/>
  <c r="A504" i="2"/>
  <c r="A505" i="2"/>
  <c r="A506" i="2"/>
  <c r="A507" i="2"/>
  <c r="A508" i="2"/>
  <c r="A509" i="2"/>
  <c r="A510" i="2"/>
  <c r="A511" i="2"/>
  <c r="A512" i="2"/>
  <c r="A513" i="2"/>
  <c r="A514" i="2"/>
  <c r="A515" i="2"/>
  <c r="A516" i="2"/>
  <c r="A517" i="2"/>
  <c r="A518" i="2"/>
  <c r="A519" i="2"/>
  <c r="A520" i="2"/>
  <c r="A521" i="2"/>
  <c r="A522" i="2"/>
  <c r="A523" i="2"/>
  <c r="A524" i="2"/>
  <c r="A525" i="2"/>
  <c r="A526" i="2"/>
  <c r="A527" i="2"/>
  <c r="A528" i="2"/>
  <c r="A529" i="2"/>
  <c r="A530" i="2"/>
  <c r="A531" i="2"/>
  <c r="A532" i="2"/>
  <c r="A533" i="2"/>
  <c r="A534" i="2"/>
  <c r="A535" i="2"/>
  <c r="A536" i="2"/>
  <c r="A537" i="2"/>
  <c r="A538" i="2"/>
  <c r="A539" i="2"/>
  <c r="A540" i="2"/>
  <c r="A541" i="2"/>
  <c r="A542" i="2"/>
  <c r="A543" i="2"/>
  <c r="A544" i="2"/>
  <c r="A545" i="2"/>
  <c r="A546" i="2"/>
  <c r="A547" i="2"/>
  <c r="A548" i="2"/>
  <c r="A549" i="2"/>
  <c r="A550" i="2"/>
  <c r="A551" i="2"/>
  <c r="A552" i="2"/>
  <c r="A553" i="2"/>
  <c r="A554" i="2"/>
  <c r="A555" i="2"/>
  <c r="A556" i="2"/>
  <c r="A557" i="2"/>
  <c r="A558" i="2"/>
  <c r="A559" i="2"/>
  <c r="A560" i="2"/>
  <c r="A561" i="2"/>
  <c r="A562" i="2"/>
  <c r="A563" i="2"/>
  <c r="A564" i="2"/>
  <c r="A565" i="2"/>
  <c r="A566" i="2"/>
  <c r="A567" i="2"/>
  <c r="A568" i="2"/>
  <c r="A569" i="2"/>
  <c r="A570" i="2"/>
  <c r="A571" i="2"/>
  <c r="A572" i="2"/>
  <c r="A573" i="2"/>
  <c r="A574" i="2"/>
  <c r="A575" i="2"/>
  <c r="A576" i="2"/>
  <c r="A577" i="2"/>
  <c r="A578" i="2"/>
  <c r="A579" i="2"/>
  <c r="A580" i="2"/>
  <c r="A581" i="2"/>
  <c r="A582" i="2"/>
  <c r="A583" i="2"/>
  <c r="A584" i="2"/>
  <c r="A585" i="2"/>
  <c r="A586" i="2"/>
  <c r="A587" i="2"/>
  <c r="A588" i="2"/>
  <c r="A589" i="2"/>
  <c r="A590" i="2"/>
  <c r="A591" i="2"/>
  <c r="A592" i="2"/>
  <c r="A593" i="2"/>
  <c r="A594" i="2"/>
  <c r="A595" i="2"/>
  <c r="A596" i="2"/>
  <c r="A597" i="2"/>
  <c r="A598" i="2"/>
  <c r="A599" i="2"/>
  <c r="A600" i="2"/>
  <c r="A601" i="2"/>
  <c r="A602" i="2"/>
  <c r="A603" i="2"/>
  <c r="A604" i="2"/>
  <c r="A605" i="2"/>
  <c r="A606" i="2"/>
  <c r="A607" i="2"/>
  <c r="A608" i="2"/>
  <c r="A609" i="2"/>
  <c r="A610" i="2"/>
  <c r="A611" i="2"/>
  <c r="A612" i="2"/>
  <c r="A613" i="2"/>
  <c r="A614" i="2"/>
  <c r="A615" i="2"/>
  <c r="A616" i="2"/>
  <c r="A617" i="2"/>
  <c r="A618" i="2"/>
  <c r="A619" i="2"/>
  <c r="A620" i="2"/>
  <c r="A621" i="2"/>
  <c r="A622" i="2"/>
  <c r="A623" i="2"/>
  <c r="A624" i="2"/>
  <c r="A625" i="2"/>
  <c r="A626" i="2"/>
  <c r="A627" i="2"/>
  <c r="A628" i="2"/>
  <c r="A629" i="2"/>
  <c r="A630" i="2"/>
  <c r="A631" i="2"/>
  <c r="A632" i="2"/>
  <c r="A633" i="2"/>
  <c r="A634" i="2"/>
  <c r="A635" i="2"/>
  <c r="A636" i="2"/>
  <c r="A637" i="2"/>
  <c r="A638" i="2"/>
  <c r="A639" i="2"/>
  <c r="A640" i="2"/>
  <c r="A641" i="2"/>
  <c r="A642" i="2"/>
  <c r="A643" i="2"/>
  <c r="A644" i="2"/>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338" i="7"/>
  <c r="B339" i="7"/>
  <c r="B340" i="7"/>
  <c r="B341" i="7"/>
  <c r="B342" i="7"/>
  <c r="B343" i="7"/>
  <c r="B344" i="7"/>
  <c r="B345" i="7"/>
  <c r="B346" i="7"/>
  <c r="B347" i="7"/>
  <c r="B348" i="7"/>
  <c r="B349" i="7"/>
  <c r="B350" i="7"/>
  <c r="B351" i="7"/>
  <c r="B352" i="7"/>
  <c r="B353" i="7"/>
  <c r="B354" i="7"/>
  <c r="B355" i="7"/>
  <c r="B356" i="7"/>
  <c r="B357" i="7"/>
  <c r="B358" i="7"/>
  <c r="B359" i="7"/>
  <c r="B360" i="7"/>
  <c r="B361" i="7"/>
  <c r="B362" i="7"/>
  <c r="B363" i="7"/>
  <c r="B364" i="7"/>
  <c r="B365" i="7"/>
  <c r="B366" i="7"/>
  <c r="B367" i="7"/>
  <c r="B368" i="7"/>
  <c r="B369" i="7"/>
  <c r="B370" i="7"/>
  <c r="B371" i="7"/>
  <c r="B372" i="7"/>
  <c r="B373" i="7"/>
  <c r="B374" i="7"/>
  <c r="B375" i="7"/>
  <c r="B376" i="7"/>
  <c r="B377" i="7"/>
  <c r="B378" i="7"/>
  <c r="B379" i="7"/>
  <c r="B380" i="7"/>
  <c r="B381" i="7"/>
  <c r="B382" i="7"/>
  <c r="B383" i="7"/>
  <c r="B384" i="7"/>
  <c r="B385" i="7"/>
  <c r="B386" i="7"/>
  <c r="B387" i="7"/>
  <c r="B388" i="7"/>
  <c r="B389" i="7"/>
  <c r="B390" i="7"/>
  <c r="B391" i="7"/>
  <c r="B392" i="7"/>
  <c r="B393" i="7"/>
  <c r="B394" i="7"/>
  <c r="B395" i="7"/>
  <c r="B396" i="7"/>
  <c r="B397" i="7"/>
  <c r="B398" i="7"/>
  <c r="B399" i="7"/>
  <c r="B400" i="7"/>
  <c r="B401" i="7"/>
  <c r="B402" i="7"/>
  <c r="B403" i="7"/>
  <c r="B404" i="7"/>
  <c r="B405" i="7"/>
  <c r="B406" i="7"/>
  <c r="B407" i="7"/>
  <c r="B408" i="7"/>
  <c r="B409" i="7"/>
  <c r="B410" i="7"/>
  <c r="B411" i="7"/>
  <c r="B412" i="7"/>
  <c r="B413" i="7"/>
  <c r="B414" i="7"/>
  <c r="B415" i="7"/>
  <c r="B416" i="7"/>
  <c r="B417" i="7"/>
  <c r="B418" i="7"/>
  <c r="B419" i="7"/>
  <c r="B420" i="7"/>
  <c r="B421" i="7"/>
  <c r="B422" i="7"/>
  <c r="B423" i="7"/>
  <c r="B424" i="7"/>
  <c r="B425" i="7"/>
  <c r="B426" i="7"/>
  <c r="B427" i="7"/>
  <c r="B428" i="7"/>
  <c r="B429" i="7"/>
  <c r="B430" i="7"/>
  <c r="B431" i="7"/>
  <c r="B432" i="7"/>
  <c r="B433" i="7"/>
  <c r="B434" i="7"/>
  <c r="B435" i="7"/>
  <c r="B436" i="7"/>
  <c r="B437" i="7"/>
  <c r="B438" i="7"/>
  <c r="B439" i="7"/>
  <c r="B440" i="7"/>
  <c r="B441" i="7"/>
  <c r="B442" i="7"/>
  <c r="B443" i="7"/>
  <c r="B444" i="7"/>
  <c r="B445" i="7"/>
  <c r="B446" i="7"/>
  <c r="B447" i="7"/>
  <c r="B448" i="7"/>
  <c r="B449" i="7"/>
  <c r="B450" i="7"/>
  <c r="B451" i="7"/>
  <c r="B452" i="7"/>
  <c r="B453" i="7"/>
  <c r="B454" i="7"/>
  <c r="B455" i="7"/>
  <c r="B456" i="7"/>
  <c r="B457" i="7"/>
  <c r="B458" i="7"/>
  <c r="B459" i="7"/>
  <c r="B460" i="7"/>
  <c r="B461" i="7"/>
  <c r="B462" i="7"/>
  <c r="B463" i="7"/>
  <c r="B464" i="7"/>
  <c r="B465" i="7"/>
  <c r="B466" i="7"/>
  <c r="B467" i="7"/>
  <c r="B468" i="7"/>
  <c r="B469" i="7"/>
  <c r="B470" i="7"/>
  <c r="B471" i="7"/>
  <c r="B472" i="7"/>
  <c r="B473" i="7"/>
  <c r="B474" i="7"/>
  <c r="B475" i="7"/>
  <c r="B476" i="7"/>
  <c r="B477" i="7"/>
  <c r="B478" i="7"/>
  <c r="B479" i="7"/>
  <c r="B480" i="7"/>
  <c r="B481" i="7"/>
  <c r="B482" i="7"/>
  <c r="B483" i="7"/>
  <c r="B484" i="7"/>
  <c r="B485" i="7"/>
  <c r="B486" i="7"/>
  <c r="B487" i="7"/>
  <c r="B488" i="7"/>
  <c r="B489" i="7"/>
  <c r="B490" i="7"/>
  <c r="B491" i="7"/>
  <c r="B492" i="7"/>
  <c r="B493" i="7"/>
  <c r="B494" i="7"/>
  <c r="B495" i="7"/>
  <c r="B496" i="7"/>
  <c r="B497" i="7"/>
  <c r="B498" i="7"/>
  <c r="B499" i="7"/>
  <c r="B500" i="7"/>
  <c r="B501" i="7"/>
  <c r="B502" i="7"/>
  <c r="B503" i="7"/>
  <c r="B504" i="7"/>
  <c r="B505" i="7"/>
  <c r="B506" i="7"/>
  <c r="B507" i="7"/>
  <c r="B508" i="7"/>
  <c r="B509" i="7"/>
  <c r="B510" i="7"/>
  <c r="B511" i="7"/>
  <c r="B512" i="7"/>
  <c r="B513" i="7"/>
  <c r="B514" i="7"/>
  <c r="B515" i="7"/>
  <c r="B516" i="7"/>
  <c r="B517" i="7"/>
  <c r="B518" i="7"/>
  <c r="B519" i="7"/>
  <c r="B520" i="7"/>
  <c r="B521" i="7"/>
  <c r="B522" i="7"/>
  <c r="B523" i="7"/>
  <c r="B524" i="7"/>
  <c r="B525" i="7"/>
  <c r="B526" i="7"/>
  <c r="B527" i="7"/>
  <c r="B528" i="7"/>
  <c r="B529" i="7"/>
  <c r="B530" i="7"/>
  <c r="B531" i="7"/>
  <c r="B532" i="7"/>
  <c r="B533" i="7"/>
  <c r="B534" i="7"/>
  <c r="B535" i="7"/>
  <c r="B536" i="7"/>
  <c r="B537" i="7"/>
  <c r="B538" i="7"/>
  <c r="B539" i="7"/>
  <c r="B540" i="7"/>
  <c r="B541" i="7"/>
  <c r="B542" i="7"/>
  <c r="B543" i="7"/>
  <c r="B544" i="7"/>
  <c r="B545" i="7"/>
  <c r="B546" i="7"/>
  <c r="B547" i="7"/>
  <c r="B548" i="7"/>
  <c r="B549" i="7"/>
  <c r="B550" i="7"/>
  <c r="B551" i="7"/>
  <c r="B552" i="7"/>
  <c r="B553" i="7"/>
  <c r="B554" i="7"/>
  <c r="B555" i="7"/>
  <c r="B556" i="7"/>
  <c r="B557" i="7"/>
  <c r="B558" i="7"/>
  <c r="B559" i="7"/>
  <c r="B560" i="7"/>
  <c r="B561" i="7"/>
  <c r="B562" i="7"/>
  <c r="B563" i="7"/>
  <c r="B564" i="7"/>
  <c r="B565" i="7"/>
  <c r="B566" i="7"/>
  <c r="B567" i="7"/>
  <c r="B568" i="7"/>
  <c r="B569" i="7"/>
  <c r="B570" i="7"/>
  <c r="B571" i="7"/>
  <c r="B572" i="7"/>
  <c r="B573" i="7"/>
  <c r="B574" i="7"/>
  <c r="B575" i="7"/>
  <c r="B576" i="7"/>
  <c r="B577" i="7"/>
  <c r="B578" i="7"/>
  <c r="B579" i="7"/>
  <c r="B580" i="7"/>
  <c r="B581" i="7"/>
  <c r="B582" i="7"/>
  <c r="B583" i="7"/>
  <c r="B584" i="7"/>
  <c r="B585" i="7"/>
  <c r="B586" i="7"/>
  <c r="B587" i="7"/>
  <c r="B588" i="7"/>
  <c r="B589" i="7"/>
  <c r="B590" i="7"/>
  <c r="B591" i="7"/>
  <c r="B592" i="7"/>
  <c r="B593" i="7"/>
  <c r="B594" i="7"/>
  <c r="B595" i="7"/>
  <c r="B596" i="7"/>
  <c r="B597" i="7"/>
  <c r="B598" i="7"/>
  <c r="B599" i="7"/>
  <c r="B600" i="7"/>
  <c r="B601" i="7"/>
  <c r="B602" i="7"/>
  <c r="B603" i="7"/>
  <c r="B604" i="7"/>
  <c r="B605" i="7"/>
  <c r="B606" i="7"/>
  <c r="B607" i="7"/>
  <c r="B608" i="7"/>
  <c r="B609" i="7"/>
  <c r="B610" i="7"/>
  <c r="B611" i="7"/>
  <c r="B612" i="7"/>
  <c r="B613" i="7"/>
  <c r="B614" i="7"/>
  <c r="B615" i="7"/>
  <c r="B616" i="7"/>
  <c r="B617" i="7"/>
  <c r="B618" i="7"/>
  <c r="B619" i="7"/>
  <c r="B620" i="7"/>
  <c r="B621" i="7"/>
  <c r="B622" i="7"/>
  <c r="B623" i="7"/>
  <c r="B624" i="7"/>
  <c r="B625" i="7"/>
  <c r="B626" i="7"/>
  <c r="B627" i="7"/>
  <c r="B628" i="7"/>
  <c r="B629" i="7"/>
  <c r="B630" i="7"/>
  <c r="B631" i="7"/>
  <c r="B632" i="7"/>
  <c r="B633" i="7"/>
  <c r="B634" i="7"/>
  <c r="B635" i="7"/>
  <c r="B636" i="7"/>
  <c r="B637" i="7"/>
  <c r="B638" i="7"/>
  <c r="B639" i="7"/>
  <c r="B640" i="7"/>
  <c r="B641" i="7"/>
  <c r="B642" i="7"/>
  <c r="B643" i="7"/>
  <c r="B644" i="7"/>
  <c r="B645" i="7"/>
  <c r="B646" i="7"/>
  <c r="B647" i="7"/>
  <c r="B648" i="7"/>
  <c r="B649" i="7"/>
  <c r="B650" i="7"/>
  <c r="B651" i="7"/>
  <c r="B652" i="7"/>
  <c r="B653" i="7"/>
  <c r="B654" i="7"/>
  <c r="B655" i="7"/>
  <c r="B656" i="7"/>
  <c r="B657" i="7"/>
  <c r="B658" i="7"/>
  <c r="B659" i="7"/>
  <c r="B660" i="7"/>
  <c r="B661" i="7"/>
  <c r="B662" i="7"/>
  <c r="B663" i="7"/>
  <c r="B664" i="7"/>
  <c r="B665" i="7"/>
  <c r="B666" i="7"/>
  <c r="B667" i="7"/>
  <c r="B668" i="7"/>
  <c r="B669" i="7"/>
  <c r="B670" i="7"/>
  <c r="B671" i="7"/>
  <c r="B672" i="7"/>
  <c r="B673" i="7"/>
  <c r="B674" i="7"/>
  <c r="B675" i="7"/>
  <c r="B676" i="7"/>
  <c r="B677" i="7"/>
  <c r="B678" i="7"/>
  <c r="B679" i="7"/>
  <c r="B680" i="7"/>
  <c r="B681" i="7"/>
  <c r="B682" i="7"/>
  <c r="B683" i="7"/>
  <c r="B684" i="7"/>
  <c r="B685" i="7"/>
  <c r="B686" i="7"/>
  <c r="B687" i="7"/>
  <c r="B688" i="7"/>
  <c r="B689" i="7"/>
  <c r="B690" i="7"/>
  <c r="B691" i="7"/>
  <c r="B692" i="7"/>
  <c r="B693" i="7"/>
  <c r="B694" i="7"/>
  <c r="B695" i="7"/>
  <c r="B696" i="7"/>
  <c r="B697" i="7"/>
  <c r="B698" i="7"/>
  <c r="B699" i="7"/>
  <c r="B700" i="7"/>
  <c r="B701" i="7"/>
  <c r="B702" i="7"/>
  <c r="B703" i="7"/>
  <c r="B704" i="7"/>
  <c r="B705" i="7"/>
  <c r="B706" i="7"/>
  <c r="B707" i="7"/>
  <c r="B708" i="7"/>
  <c r="B709" i="7"/>
  <c r="B710" i="7"/>
  <c r="B711" i="7"/>
  <c r="B712" i="7"/>
  <c r="B713" i="7"/>
  <c r="B714" i="7"/>
  <c r="B715" i="7"/>
  <c r="B716" i="7"/>
  <c r="B717" i="7"/>
  <c r="B718" i="7"/>
  <c r="B719" i="7"/>
  <c r="B720" i="7"/>
  <c r="B721" i="7"/>
  <c r="B722" i="7"/>
  <c r="B723" i="7"/>
  <c r="B724" i="7"/>
  <c r="B725" i="7"/>
  <c r="B726" i="7"/>
  <c r="B727" i="7"/>
  <c r="B728" i="7"/>
  <c r="B729" i="7"/>
  <c r="B730" i="7"/>
  <c r="B731" i="7"/>
  <c r="B732" i="7"/>
  <c r="B733" i="7"/>
  <c r="B734" i="7"/>
  <c r="B735" i="7"/>
  <c r="B736" i="7"/>
  <c r="B737" i="7"/>
  <c r="B738" i="7"/>
  <c r="B739" i="7"/>
  <c r="B740" i="7"/>
  <c r="B741" i="7"/>
  <c r="B742" i="7"/>
  <c r="B743" i="7"/>
  <c r="B744" i="7"/>
  <c r="B745" i="7"/>
  <c r="B746" i="7"/>
  <c r="B747" i="7"/>
  <c r="B748" i="7"/>
  <c r="B749" i="7"/>
  <c r="B750" i="7"/>
  <c r="B751" i="7"/>
  <c r="B752" i="7"/>
  <c r="B753" i="7"/>
  <c r="B754" i="7"/>
  <c r="B755" i="7"/>
  <c r="B756" i="7"/>
  <c r="B757" i="7"/>
  <c r="B758" i="7"/>
  <c r="B759" i="7"/>
  <c r="B760" i="7"/>
  <c r="B761" i="7"/>
  <c r="B762" i="7"/>
  <c r="B763" i="7"/>
  <c r="B764" i="7"/>
  <c r="B765" i="7"/>
  <c r="B766" i="7"/>
  <c r="B767" i="7"/>
  <c r="B768" i="7"/>
  <c r="B769" i="7"/>
  <c r="B770" i="7"/>
  <c r="B771" i="7"/>
  <c r="B772" i="7"/>
  <c r="B773" i="7"/>
  <c r="B774" i="7"/>
  <c r="B775" i="7"/>
  <c r="B776" i="7"/>
  <c r="B777" i="7"/>
  <c r="B778" i="7"/>
  <c r="B779" i="7"/>
  <c r="B780" i="7"/>
  <c r="B781" i="7"/>
  <c r="B782" i="7"/>
  <c r="B783" i="7"/>
  <c r="B784" i="7"/>
  <c r="B785" i="7"/>
  <c r="B786" i="7"/>
  <c r="B787" i="7"/>
  <c r="B788" i="7"/>
  <c r="B789" i="7"/>
  <c r="B790" i="7"/>
  <c r="B791" i="7"/>
  <c r="B792" i="7"/>
  <c r="B793" i="7"/>
  <c r="B794" i="7"/>
  <c r="B795" i="7"/>
  <c r="B796" i="7"/>
  <c r="B797" i="7"/>
  <c r="B798" i="7"/>
  <c r="B799" i="7"/>
  <c r="B800" i="7"/>
  <c r="B801" i="7"/>
  <c r="B802" i="7"/>
  <c r="B803" i="7"/>
  <c r="B804" i="7"/>
  <c r="B805" i="7"/>
  <c r="B806" i="7"/>
  <c r="B807" i="7"/>
  <c r="B808" i="7"/>
  <c r="B809" i="7"/>
  <c r="B810" i="7"/>
  <c r="B811" i="7"/>
  <c r="B812" i="7"/>
  <c r="B813" i="7"/>
  <c r="B814" i="7"/>
  <c r="B815" i="7"/>
  <c r="B816" i="7"/>
  <c r="B817" i="7"/>
  <c r="B818" i="7"/>
  <c r="B819" i="7"/>
  <c r="B820" i="7"/>
  <c r="B821" i="7"/>
  <c r="B822" i="7"/>
  <c r="B823" i="7"/>
  <c r="B824" i="7"/>
  <c r="B825" i="7"/>
  <c r="B826" i="7"/>
  <c r="B827" i="7"/>
  <c r="B828" i="7"/>
  <c r="B829" i="7"/>
  <c r="B830" i="7"/>
  <c r="B831" i="7"/>
  <c r="B832" i="7"/>
  <c r="B833" i="7"/>
  <c r="B834" i="7"/>
  <c r="B835" i="7"/>
  <c r="B836" i="7"/>
  <c r="B837" i="7"/>
  <c r="B838" i="7"/>
  <c r="B839" i="7"/>
  <c r="B840" i="7"/>
  <c r="B841" i="7"/>
  <c r="B842" i="7"/>
  <c r="B843" i="7"/>
  <c r="B844" i="7"/>
  <c r="B845" i="7"/>
  <c r="B846" i="7"/>
  <c r="B847" i="7"/>
  <c r="B848" i="7"/>
  <c r="B849" i="7"/>
  <c r="B850" i="7"/>
  <c r="B851" i="7"/>
  <c r="B852" i="7"/>
  <c r="B853" i="7"/>
  <c r="B854" i="7"/>
  <c r="B855" i="7"/>
  <c r="B856" i="7"/>
  <c r="B857" i="7"/>
  <c r="B858" i="7"/>
  <c r="B859" i="7"/>
  <c r="B860" i="7"/>
  <c r="B861" i="7"/>
  <c r="B862" i="7"/>
  <c r="B863" i="7"/>
  <c r="B864" i="7"/>
  <c r="B865" i="7"/>
  <c r="B866" i="7"/>
  <c r="B867" i="7"/>
  <c r="B868" i="7"/>
  <c r="B869" i="7"/>
  <c r="B870" i="7"/>
  <c r="B871" i="7"/>
  <c r="B872" i="7"/>
  <c r="B873" i="7"/>
  <c r="B874" i="7"/>
  <c r="B875" i="7"/>
  <c r="B876" i="7"/>
  <c r="B877" i="7"/>
  <c r="B878" i="7"/>
  <c r="B879" i="7"/>
  <c r="B880" i="7"/>
  <c r="B881" i="7"/>
  <c r="B882" i="7"/>
  <c r="B883" i="7"/>
  <c r="B884" i="7"/>
  <c r="B885" i="7"/>
  <c r="B886" i="7"/>
  <c r="B887" i="7"/>
  <c r="B888" i="7"/>
  <c r="B889" i="7"/>
  <c r="B890" i="7"/>
  <c r="B891" i="7"/>
  <c r="B892" i="7"/>
  <c r="B893" i="7"/>
  <c r="B894" i="7"/>
  <c r="B895" i="7"/>
  <c r="B896" i="7"/>
  <c r="B897" i="7"/>
  <c r="B898" i="7"/>
  <c r="B899" i="7"/>
  <c r="B900" i="7"/>
  <c r="B901" i="7"/>
  <c r="B902" i="7"/>
  <c r="B903" i="7"/>
  <c r="B904" i="7"/>
  <c r="B905" i="7"/>
  <c r="B906" i="7"/>
  <c r="B907" i="7"/>
  <c r="B908" i="7"/>
  <c r="B909" i="7"/>
  <c r="B910" i="7"/>
  <c r="B911" i="7"/>
  <c r="B912" i="7"/>
  <c r="B913" i="7"/>
  <c r="B914" i="7"/>
  <c r="B915" i="7"/>
  <c r="B916" i="7"/>
  <c r="B917" i="7"/>
  <c r="B918" i="7"/>
  <c r="B919" i="7"/>
  <c r="B920" i="7"/>
  <c r="B921" i="7"/>
  <c r="B922" i="7"/>
  <c r="B923" i="7"/>
  <c r="B924" i="7"/>
  <c r="B925" i="7"/>
  <c r="B926" i="7"/>
  <c r="B927" i="7"/>
  <c r="B928" i="7"/>
  <c r="B929" i="7"/>
  <c r="B930" i="7"/>
  <c r="B931" i="7"/>
  <c r="B932" i="7"/>
  <c r="B933" i="7"/>
  <c r="B934" i="7"/>
  <c r="B935" i="7"/>
  <c r="B936" i="7"/>
  <c r="B937" i="7"/>
  <c r="B938" i="7"/>
  <c r="B939" i="7"/>
  <c r="B940" i="7"/>
  <c r="B941" i="7"/>
  <c r="B942" i="7"/>
  <c r="B943" i="7"/>
  <c r="B944" i="7"/>
  <c r="B945" i="7"/>
  <c r="B946" i="7"/>
  <c r="B947" i="7"/>
  <c r="B948" i="7"/>
  <c r="B949" i="7"/>
  <c r="B950" i="7"/>
  <c r="B951" i="7"/>
  <c r="B952" i="7"/>
  <c r="B953" i="7"/>
  <c r="B954" i="7"/>
  <c r="B955" i="7"/>
  <c r="B956" i="7"/>
  <c r="B957" i="7"/>
  <c r="B958" i="7"/>
  <c r="B959" i="7"/>
  <c r="B960" i="7"/>
  <c r="B961" i="7"/>
  <c r="B962" i="7"/>
  <c r="B963" i="7"/>
  <c r="B964" i="7"/>
  <c r="B965" i="7"/>
  <c r="B966" i="7"/>
  <c r="B967" i="7"/>
  <c r="B968" i="7"/>
  <c r="B969" i="7"/>
  <c r="B970" i="7"/>
  <c r="B971" i="7"/>
  <c r="B972" i="7"/>
  <c r="B973" i="7"/>
  <c r="B974" i="7"/>
  <c r="B975" i="7"/>
  <c r="B976" i="7"/>
  <c r="B977" i="7"/>
  <c r="B978" i="7"/>
  <c r="B979" i="7"/>
  <c r="B980" i="7"/>
  <c r="B981" i="7"/>
  <c r="B982" i="7"/>
  <c r="B983" i="7"/>
  <c r="B984" i="7"/>
  <c r="B985" i="7"/>
  <c r="B986" i="7"/>
  <c r="B987" i="7"/>
  <c r="B988" i="7"/>
  <c r="B989" i="7"/>
  <c r="B990" i="7"/>
  <c r="B991" i="7"/>
  <c r="B992" i="7"/>
  <c r="B993" i="7"/>
  <c r="B994" i="7"/>
  <c r="B995" i="7"/>
  <c r="B996" i="7"/>
  <c r="B997" i="7"/>
  <c r="B998" i="7"/>
  <c r="B999" i="7"/>
  <c r="B1000" i="7"/>
  <c r="B1001" i="7"/>
  <c r="B1002" i="7"/>
  <c r="B1003" i="7"/>
  <c r="B1004" i="7"/>
  <c r="B1005" i="7"/>
  <c r="B1006" i="7"/>
  <c r="B1007" i="7"/>
  <c r="B1008" i="7"/>
  <c r="B1009" i="7"/>
  <c r="B1010" i="7"/>
  <c r="B1011" i="7"/>
  <c r="B1012" i="7"/>
  <c r="B1013" i="7"/>
  <c r="B1014" i="7"/>
  <c r="B1015" i="7"/>
  <c r="B1016" i="7"/>
  <c r="B1017" i="7"/>
  <c r="B1018" i="7"/>
  <c r="B1019" i="7"/>
  <c r="B1020" i="7"/>
  <c r="B1021" i="7"/>
  <c r="B1022" i="7"/>
  <c r="B1023" i="7"/>
  <c r="B1024" i="7"/>
  <c r="B1025" i="7"/>
  <c r="B1026" i="7"/>
  <c r="B1027" i="7"/>
  <c r="B1028" i="7"/>
  <c r="B1029" i="7"/>
  <c r="B1030" i="7"/>
  <c r="B1031" i="7"/>
  <c r="B1032" i="7"/>
  <c r="B1033" i="7"/>
  <c r="B1034" i="7"/>
  <c r="B1035" i="7"/>
  <c r="B1036" i="7"/>
  <c r="B1037" i="7"/>
  <c r="B1038" i="7"/>
  <c r="B1039" i="7"/>
  <c r="B1040" i="7"/>
  <c r="B1041" i="7"/>
  <c r="B1042" i="7"/>
  <c r="B1043" i="7"/>
  <c r="B1044" i="7"/>
  <c r="B1045" i="7"/>
  <c r="B1046" i="7"/>
  <c r="B1047" i="7"/>
  <c r="B1048" i="7"/>
  <c r="B1049" i="7"/>
  <c r="B1050" i="7"/>
  <c r="B1051" i="7"/>
  <c r="B1052" i="7"/>
  <c r="B1053" i="7"/>
  <c r="B1054" i="7"/>
  <c r="B1055" i="7"/>
  <c r="B1056" i="7"/>
  <c r="B1057" i="7"/>
  <c r="B1058" i="7"/>
  <c r="B1059" i="7"/>
  <c r="B1060" i="7"/>
  <c r="B1061" i="7"/>
  <c r="B1062" i="7"/>
  <c r="B1063" i="7"/>
  <c r="B1064" i="7"/>
  <c r="B1065" i="7"/>
  <c r="B1066" i="7"/>
  <c r="B1067" i="7"/>
  <c r="B1068" i="7"/>
  <c r="B1069" i="7"/>
  <c r="B1070" i="7"/>
  <c r="B1071" i="7"/>
  <c r="B1072" i="7"/>
  <c r="B1073" i="7"/>
  <c r="B1074" i="7"/>
  <c r="B1075" i="7"/>
  <c r="B1076" i="7"/>
  <c r="B1077" i="7"/>
  <c r="B1078" i="7"/>
  <c r="B1079" i="7"/>
  <c r="B1080" i="7"/>
  <c r="B1081" i="7"/>
  <c r="B1082" i="7"/>
  <c r="B1083" i="7"/>
  <c r="B1084" i="7"/>
  <c r="B1085" i="7"/>
  <c r="B1086" i="7"/>
  <c r="B1087" i="7"/>
  <c r="B1088" i="7"/>
  <c r="B1089" i="7"/>
  <c r="B1090" i="7"/>
  <c r="B1091" i="7"/>
  <c r="B1092" i="7"/>
  <c r="B1093" i="7"/>
  <c r="B1094" i="7"/>
  <c r="B1095" i="7"/>
  <c r="B1096" i="7"/>
  <c r="B1097" i="7"/>
  <c r="B1098" i="7"/>
  <c r="B1099" i="7"/>
  <c r="B1100" i="7"/>
  <c r="B1101" i="7"/>
  <c r="B1102" i="7"/>
  <c r="B1103" i="7"/>
  <c r="B1104" i="7"/>
  <c r="B1105" i="7"/>
  <c r="B1106" i="7"/>
  <c r="B1107" i="7"/>
  <c r="B1108" i="7"/>
  <c r="B1109" i="7"/>
  <c r="B1110" i="7"/>
  <c r="B1111" i="7"/>
  <c r="B1112" i="7"/>
  <c r="B1113" i="7"/>
  <c r="B1114" i="7"/>
  <c r="B1115" i="7"/>
  <c r="B1116" i="7"/>
  <c r="B1117" i="7"/>
  <c r="B1118" i="7"/>
  <c r="B1119" i="7"/>
  <c r="B1120" i="7"/>
  <c r="B1121" i="7"/>
  <c r="B1122" i="7"/>
  <c r="B1123" i="7"/>
  <c r="B1124" i="7"/>
  <c r="B1125" i="7"/>
  <c r="B1126" i="7"/>
  <c r="B1127" i="7"/>
  <c r="B1128" i="7"/>
  <c r="B1129" i="7"/>
  <c r="B1130" i="7"/>
  <c r="B1131" i="7"/>
  <c r="B1132" i="7"/>
  <c r="B1133" i="7"/>
  <c r="B1134" i="7"/>
  <c r="B1135" i="7"/>
  <c r="B1136" i="7"/>
  <c r="B1137" i="7"/>
  <c r="B1138" i="7"/>
  <c r="B1139" i="7"/>
  <c r="B1140" i="7"/>
  <c r="B1141" i="7"/>
  <c r="B1142" i="7"/>
  <c r="B1143" i="7"/>
  <c r="B1144" i="7"/>
  <c r="B1145" i="7"/>
  <c r="B1146" i="7"/>
  <c r="B1147" i="7"/>
  <c r="B1148" i="7"/>
  <c r="B1149" i="7"/>
  <c r="B1150" i="7"/>
  <c r="B1151" i="7"/>
  <c r="B1152" i="7"/>
  <c r="B1153" i="7"/>
  <c r="B1154" i="7"/>
  <c r="B1155" i="7"/>
  <c r="B1156" i="7"/>
  <c r="B1157" i="7"/>
  <c r="B1158" i="7"/>
  <c r="B1159" i="7"/>
  <c r="B1160" i="7"/>
  <c r="B1161" i="7"/>
  <c r="B1162" i="7"/>
  <c r="B1163" i="7"/>
  <c r="B1164" i="7"/>
  <c r="B1165" i="7"/>
  <c r="B1166" i="7"/>
  <c r="B1167" i="7"/>
  <c r="B1168" i="7"/>
  <c r="B1169" i="7"/>
  <c r="B1170" i="7"/>
  <c r="B1171" i="7"/>
  <c r="B1172" i="7"/>
  <c r="B1173" i="7"/>
  <c r="B1174" i="7"/>
  <c r="B1175" i="7"/>
  <c r="B1176" i="7"/>
  <c r="B1177" i="7"/>
  <c r="B1178" i="7"/>
  <c r="B1179" i="7"/>
  <c r="B1180" i="7"/>
  <c r="B1181" i="7"/>
  <c r="B1182" i="7"/>
  <c r="B1183" i="7"/>
  <c r="B1184" i="7"/>
  <c r="B1185" i="7"/>
  <c r="B1186" i="7"/>
  <c r="B1187" i="7"/>
  <c r="B1188" i="7"/>
  <c r="B1189" i="7"/>
  <c r="B1190" i="7"/>
  <c r="B1191" i="7"/>
  <c r="B1192" i="7"/>
  <c r="B1193" i="7"/>
  <c r="B1194" i="7"/>
  <c r="B1195" i="7"/>
  <c r="B1196" i="7"/>
  <c r="B1197" i="7"/>
  <c r="B1198" i="7"/>
  <c r="B1199" i="7"/>
  <c r="B1200" i="7"/>
  <c r="B1201" i="7"/>
  <c r="B1202" i="7"/>
  <c r="B1203" i="7"/>
  <c r="B1204" i="7"/>
  <c r="B1205" i="7"/>
  <c r="B1206" i="7"/>
  <c r="B1207" i="7"/>
  <c r="B1208" i="7"/>
  <c r="B1209" i="7"/>
  <c r="B1210" i="7"/>
  <c r="B1211" i="7"/>
  <c r="B1212" i="7"/>
  <c r="B1213" i="7"/>
  <c r="B1214" i="7"/>
  <c r="B1215" i="7"/>
  <c r="B1216" i="7"/>
  <c r="B1217" i="7"/>
  <c r="B1218" i="7"/>
  <c r="B1219" i="7"/>
  <c r="B1220" i="7"/>
  <c r="B1221" i="7"/>
  <c r="B1222" i="7"/>
  <c r="B1223" i="7"/>
  <c r="B1224" i="7"/>
  <c r="B1225" i="7"/>
  <c r="B1226" i="7"/>
  <c r="B1227" i="7"/>
  <c r="B1228" i="7"/>
  <c r="B1229" i="7"/>
  <c r="B1230" i="7"/>
  <c r="B1231" i="7"/>
  <c r="B1232" i="7"/>
  <c r="B1233" i="7"/>
  <c r="B1234" i="7"/>
  <c r="B1235" i="7"/>
  <c r="B1236" i="7"/>
  <c r="B1237" i="7"/>
  <c r="B1238" i="7"/>
  <c r="B1239" i="7"/>
  <c r="B1240" i="7"/>
  <c r="B1241" i="7"/>
  <c r="B1242" i="7"/>
  <c r="B1243" i="7"/>
  <c r="B1244" i="7"/>
  <c r="B1245" i="7"/>
  <c r="B1246" i="7"/>
  <c r="B1247" i="7"/>
  <c r="B1248" i="7"/>
  <c r="B1249" i="7"/>
  <c r="B1250" i="7"/>
  <c r="B1251" i="7"/>
  <c r="B1252" i="7"/>
  <c r="B1253" i="7"/>
  <c r="B1254" i="7"/>
  <c r="B1255" i="7"/>
  <c r="B1256" i="7"/>
  <c r="B1257" i="7"/>
  <c r="B1258" i="7"/>
  <c r="B1259" i="7"/>
  <c r="B1260" i="7"/>
  <c r="B1261" i="7"/>
  <c r="B1262" i="7"/>
  <c r="B1263" i="7"/>
  <c r="B1264" i="7"/>
  <c r="B1265" i="7"/>
  <c r="B1266" i="7"/>
  <c r="B1267" i="7"/>
  <c r="B1268" i="7"/>
  <c r="B1269" i="7"/>
  <c r="B1270" i="7"/>
  <c r="B1271" i="7"/>
  <c r="B1272" i="7"/>
  <c r="B1273" i="7"/>
  <c r="B1274" i="7"/>
  <c r="B1275" i="7"/>
  <c r="B1276" i="7"/>
  <c r="B1277" i="7"/>
  <c r="B1278" i="7"/>
  <c r="B1279" i="7"/>
  <c r="B1280" i="7"/>
  <c r="B1281" i="7"/>
  <c r="B1282" i="7"/>
  <c r="B1283" i="7"/>
  <c r="B1284" i="7"/>
  <c r="B1285" i="7"/>
  <c r="B1286" i="7"/>
  <c r="B1287" i="7"/>
  <c r="B1288" i="7"/>
  <c r="B1289" i="7"/>
  <c r="B1290" i="7"/>
  <c r="B1291" i="7"/>
  <c r="B1292" i="7"/>
  <c r="B1293" i="7"/>
  <c r="B1294" i="7"/>
  <c r="B1295" i="7"/>
  <c r="B1296" i="7"/>
  <c r="B1297" i="7"/>
  <c r="B1298" i="7"/>
  <c r="B1299" i="7"/>
  <c r="B1300" i="7"/>
  <c r="B1301" i="7"/>
  <c r="B1302" i="7"/>
  <c r="B1303" i="7"/>
  <c r="B1304" i="7"/>
  <c r="B1305" i="7"/>
  <c r="B1306" i="7"/>
  <c r="B1307" i="7"/>
  <c r="B1308" i="7"/>
  <c r="B1309" i="7"/>
  <c r="B1310" i="7"/>
  <c r="B1311" i="7"/>
  <c r="B1312" i="7"/>
  <c r="B1313" i="7"/>
  <c r="B1314" i="7"/>
  <c r="B1315" i="7"/>
  <c r="B1316" i="7"/>
  <c r="B1317" i="7"/>
  <c r="B1318" i="7"/>
  <c r="B1319" i="7"/>
  <c r="B1320" i="7"/>
  <c r="B1321" i="7"/>
  <c r="B1322" i="7"/>
  <c r="B1323" i="7"/>
  <c r="B1324" i="7"/>
  <c r="B1325" i="7"/>
  <c r="B1326" i="7"/>
  <c r="B1327" i="7"/>
  <c r="B1328" i="7"/>
  <c r="B1329" i="7"/>
  <c r="B1330" i="7"/>
  <c r="B1331" i="7"/>
  <c r="B1332" i="7"/>
  <c r="B1333" i="7"/>
  <c r="B1334" i="7"/>
  <c r="B1335" i="7"/>
  <c r="B1336" i="7"/>
  <c r="B1337" i="7"/>
  <c r="B1338" i="7"/>
  <c r="B1339" i="7"/>
  <c r="B1340" i="7"/>
  <c r="B1341" i="7"/>
  <c r="B1342" i="7"/>
  <c r="B1343" i="7"/>
  <c r="B1344" i="7"/>
  <c r="B1345" i="7"/>
  <c r="B1346" i="7"/>
  <c r="B1347" i="7"/>
  <c r="B1348" i="7"/>
  <c r="B1349" i="7"/>
  <c r="B1350" i="7"/>
  <c r="B1351" i="7"/>
  <c r="B1352" i="7"/>
  <c r="B1353" i="7"/>
  <c r="B1354" i="7"/>
  <c r="B1355" i="7"/>
  <c r="B1356" i="7"/>
  <c r="B1357" i="7"/>
  <c r="B1358" i="7"/>
  <c r="B1359" i="7"/>
  <c r="B1360" i="7"/>
  <c r="B1361" i="7"/>
  <c r="B1362" i="7"/>
  <c r="B1363" i="7"/>
  <c r="B1364" i="7"/>
  <c r="B1365" i="7"/>
  <c r="B1366" i="7"/>
  <c r="B1367" i="7"/>
  <c r="B1368" i="7"/>
  <c r="B1369" i="7"/>
  <c r="B1370" i="7"/>
  <c r="B1371" i="7"/>
  <c r="B1372" i="7"/>
  <c r="B1373" i="7"/>
  <c r="B1374" i="7"/>
  <c r="B1375" i="7"/>
  <c r="B1376" i="7"/>
  <c r="B1377" i="7"/>
  <c r="B1378" i="7"/>
  <c r="B1379" i="7"/>
  <c r="B1380" i="7"/>
  <c r="B1381" i="7"/>
  <c r="B1382" i="7"/>
  <c r="B1383" i="7"/>
  <c r="B1384" i="7"/>
  <c r="B1385" i="7"/>
  <c r="B1386" i="7"/>
  <c r="B1387" i="7"/>
  <c r="B1388" i="7"/>
  <c r="B1389" i="7"/>
  <c r="B1390" i="7"/>
  <c r="B1391" i="7"/>
  <c r="B1392" i="7"/>
  <c r="B1393" i="7"/>
  <c r="B1394" i="7"/>
  <c r="B1395" i="7"/>
  <c r="B1396" i="7"/>
  <c r="B1397" i="7"/>
  <c r="B1398" i="7"/>
  <c r="B1399" i="7"/>
  <c r="B1400" i="7"/>
  <c r="B1401" i="7"/>
  <c r="B1402" i="7"/>
  <c r="B1403" i="7"/>
  <c r="B1404" i="7"/>
  <c r="B1405" i="7"/>
  <c r="B1406" i="7"/>
  <c r="B1407" i="7"/>
  <c r="B1408" i="7"/>
  <c r="B1409" i="7"/>
  <c r="B1410" i="7"/>
  <c r="B1411" i="7"/>
  <c r="B1412" i="7"/>
  <c r="B1413" i="7"/>
  <c r="B1414" i="7"/>
  <c r="B1415" i="7"/>
  <c r="B1416" i="7"/>
  <c r="B1417" i="7"/>
  <c r="B1418" i="7"/>
  <c r="B1419" i="7"/>
  <c r="B1420" i="7"/>
  <c r="B1421" i="7"/>
  <c r="B1422" i="7"/>
  <c r="B1423" i="7"/>
  <c r="B1424" i="7"/>
  <c r="B1425" i="7"/>
  <c r="B1426" i="7"/>
  <c r="B1427" i="7"/>
  <c r="B1428" i="7"/>
  <c r="B1429" i="7"/>
  <c r="B1430" i="7"/>
  <c r="B1431" i="7"/>
  <c r="B1432" i="7"/>
  <c r="B1433" i="7"/>
  <c r="B1434" i="7"/>
  <c r="B1435" i="7"/>
  <c r="B1436" i="7"/>
  <c r="B1437" i="7"/>
  <c r="B1438" i="7"/>
  <c r="B1439" i="7"/>
  <c r="B1440" i="7"/>
  <c r="B1441" i="7"/>
  <c r="B1442" i="7"/>
  <c r="B1443" i="7"/>
  <c r="B1444" i="7"/>
  <c r="B1445" i="7"/>
  <c r="B1446" i="7"/>
  <c r="B1447" i="7"/>
  <c r="B1448" i="7"/>
  <c r="B1449" i="7"/>
  <c r="B1450" i="7"/>
  <c r="B1451" i="7"/>
  <c r="B1452" i="7"/>
  <c r="B1453" i="7"/>
  <c r="B1454" i="7"/>
  <c r="B1455" i="7"/>
  <c r="B1456" i="7"/>
  <c r="B1457" i="7"/>
  <c r="B1458" i="7"/>
  <c r="B1459" i="7"/>
  <c r="B1460" i="7"/>
  <c r="B1461" i="7"/>
  <c r="B1462" i="7"/>
  <c r="B1463" i="7"/>
  <c r="B1464" i="7"/>
  <c r="B1465" i="7"/>
  <c r="B1466" i="7"/>
  <c r="B1467" i="7"/>
  <c r="B1468" i="7"/>
  <c r="B1469" i="7"/>
  <c r="B1470" i="7"/>
  <c r="B1471" i="7"/>
  <c r="B1472" i="7"/>
  <c r="B1473" i="7"/>
  <c r="B1474" i="7"/>
  <c r="B1475" i="7"/>
  <c r="B1476" i="7"/>
  <c r="B1477" i="7"/>
  <c r="B1478" i="7"/>
  <c r="B1479" i="7"/>
  <c r="B1480" i="7"/>
  <c r="B1481" i="7"/>
  <c r="B1482" i="7"/>
  <c r="B1483" i="7"/>
  <c r="B1484" i="7"/>
  <c r="B1485" i="7"/>
  <c r="B1486" i="7"/>
  <c r="B1487" i="7"/>
  <c r="B1488" i="7"/>
  <c r="B1489" i="7"/>
  <c r="B1490" i="7"/>
  <c r="B1491" i="7"/>
  <c r="B1492" i="7"/>
  <c r="B1493" i="7"/>
  <c r="B1494" i="7"/>
  <c r="B1495" i="7"/>
  <c r="B1496" i="7"/>
  <c r="B1497" i="7"/>
  <c r="B1498" i="7"/>
  <c r="B1499" i="7"/>
  <c r="B1500" i="7"/>
  <c r="B1501" i="7"/>
  <c r="B1502" i="7"/>
  <c r="B1503" i="7"/>
  <c r="B1504" i="7"/>
  <c r="B1505" i="7"/>
  <c r="B1506" i="7"/>
  <c r="B1507" i="7"/>
  <c r="B1508" i="7"/>
  <c r="B1509" i="7"/>
  <c r="B1510" i="7"/>
  <c r="B1511" i="7"/>
  <c r="B1512" i="7"/>
  <c r="B1513" i="7"/>
  <c r="B1514" i="7"/>
  <c r="B1515" i="7"/>
  <c r="B1516" i="7"/>
  <c r="B1517" i="7"/>
  <c r="B1518" i="7"/>
  <c r="B1519" i="7"/>
  <c r="B1520" i="7"/>
  <c r="B1521" i="7"/>
  <c r="B1522" i="7"/>
  <c r="B1523" i="7"/>
  <c r="B1524" i="7"/>
  <c r="B1525" i="7"/>
  <c r="B1526" i="7"/>
  <c r="B1527" i="7"/>
  <c r="B1528" i="7"/>
  <c r="B1529" i="7"/>
  <c r="B1530" i="7"/>
  <c r="B1531" i="7"/>
  <c r="B1532" i="7"/>
  <c r="B1533" i="7"/>
  <c r="B1534" i="7"/>
  <c r="B1535" i="7"/>
  <c r="B1536" i="7"/>
  <c r="B1537" i="7"/>
  <c r="B1538" i="7"/>
  <c r="B1539" i="7"/>
  <c r="B1540" i="7"/>
  <c r="B1541" i="7"/>
  <c r="B1542" i="7"/>
  <c r="B1543" i="7"/>
  <c r="B1544" i="7"/>
  <c r="B1545" i="7"/>
  <c r="B1546" i="7"/>
  <c r="B1547" i="7"/>
  <c r="B1548" i="7"/>
  <c r="B1549" i="7"/>
  <c r="B1550" i="7"/>
  <c r="B1551" i="7"/>
  <c r="B1552" i="7"/>
  <c r="B1553" i="7"/>
  <c r="B1554" i="7"/>
  <c r="B1555" i="7"/>
  <c r="B1556" i="7"/>
  <c r="B1557" i="7"/>
  <c r="B1558" i="7"/>
  <c r="B1559" i="7"/>
  <c r="B1560" i="7"/>
  <c r="B1561" i="7"/>
  <c r="B1562" i="7"/>
  <c r="B1563" i="7"/>
  <c r="B1564" i="7"/>
  <c r="B1565" i="7"/>
  <c r="B1566" i="7"/>
  <c r="B1567" i="7"/>
  <c r="B1568" i="7"/>
  <c r="B1569" i="7"/>
  <c r="B1570" i="7"/>
  <c r="B1571" i="7"/>
  <c r="B1572" i="7"/>
  <c r="B1573" i="7"/>
  <c r="B1574" i="7"/>
  <c r="B1575" i="7"/>
  <c r="B1576" i="7"/>
  <c r="B1577" i="7"/>
  <c r="B1578" i="7"/>
  <c r="B1579" i="7"/>
  <c r="B1580" i="7"/>
  <c r="B1581" i="7"/>
  <c r="B1582" i="7"/>
  <c r="B1583" i="7"/>
  <c r="B1584" i="7"/>
  <c r="B1585" i="7"/>
  <c r="B1586" i="7"/>
  <c r="B1587" i="7"/>
  <c r="B1588" i="7"/>
  <c r="B1589" i="7"/>
  <c r="B1590" i="7"/>
  <c r="B1591" i="7"/>
  <c r="B1592" i="7"/>
  <c r="B1593" i="7"/>
  <c r="B1594" i="7"/>
  <c r="B1595" i="7"/>
  <c r="B1596" i="7"/>
  <c r="B1597" i="7"/>
  <c r="B1598" i="7"/>
  <c r="B1599" i="7"/>
  <c r="B1600" i="7"/>
  <c r="B1601" i="7"/>
  <c r="B1602" i="7"/>
  <c r="B1603" i="7"/>
  <c r="B1604" i="7"/>
  <c r="B1605" i="7"/>
  <c r="B1606" i="7"/>
  <c r="B1607" i="7"/>
  <c r="B1608" i="7"/>
  <c r="B1609" i="7"/>
  <c r="B1610" i="7"/>
  <c r="B1611" i="7"/>
  <c r="B1612" i="7"/>
  <c r="B1613" i="7"/>
  <c r="B1614" i="7"/>
  <c r="B1615" i="7"/>
  <c r="B1616" i="7"/>
  <c r="B1617" i="7"/>
  <c r="B1618" i="7"/>
  <c r="B1619" i="7"/>
  <c r="B1620" i="7"/>
  <c r="B1621" i="7"/>
  <c r="B1622" i="7"/>
  <c r="B1623" i="7"/>
  <c r="B1624" i="7"/>
  <c r="B1625" i="7"/>
  <c r="B1626" i="7"/>
  <c r="B1627" i="7"/>
  <c r="B1628" i="7"/>
  <c r="B1629" i="7"/>
  <c r="B1630" i="7"/>
  <c r="B1631" i="7"/>
  <c r="B1632" i="7"/>
  <c r="B1633" i="7"/>
  <c r="B1634" i="7"/>
  <c r="B1635" i="7"/>
  <c r="B1636" i="7"/>
  <c r="B1637" i="7"/>
  <c r="B1638" i="7"/>
  <c r="B1639" i="7"/>
  <c r="B1640" i="7"/>
  <c r="B1641" i="7"/>
  <c r="B1642" i="7"/>
  <c r="B1643" i="7"/>
  <c r="B1644" i="7"/>
  <c r="B1645" i="7"/>
  <c r="B1646" i="7"/>
  <c r="B1647" i="7"/>
  <c r="B1648" i="7"/>
  <c r="B1649" i="7"/>
  <c r="B1650" i="7"/>
  <c r="B1651" i="7"/>
  <c r="B1652" i="7"/>
  <c r="B1653" i="7"/>
  <c r="B1654" i="7"/>
  <c r="B1655" i="7"/>
  <c r="B1656" i="7"/>
  <c r="B1657" i="7"/>
  <c r="B1658" i="7"/>
  <c r="B1659" i="7"/>
  <c r="B1660" i="7"/>
  <c r="B1661" i="7"/>
  <c r="B1662" i="7"/>
  <c r="B1663" i="7"/>
  <c r="B1664" i="7"/>
  <c r="B1665" i="7"/>
  <c r="B1666" i="7"/>
  <c r="B1667" i="7"/>
  <c r="B1668" i="7"/>
  <c r="B1669" i="7"/>
  <c r="B1670" i="7"/>
  <c r="B1671" i="7"/>
  <c r="B1672" i="7"/>
  <c r="B1673" i="7"/>
  <c r="B1674" i="7"/>
  <c r="B1675" i="7"/>
  <c r="B1676" i="7"/>
  <c r="B1677" i="7"/>
  <c r="B1678" i="7"/>
  <c r="B1679" i="7"/>
  <c r="B1680" i="7"/>
  <c r="B1681" i="7"/>
  <c r="B1682" i="7"/>
  <c r="B1683" i="7"/>
  <c r="B1684" i="7"/>
  <c r="B1685" i="7"/>
  <c r="B1686" i="7"/>
  <c r="B1687" i="7"/>
  <c r="B1688" i="7"/>
  <c r="B1689" i="7"/>
  <c r="B1690" i="7"/>
  <c r="B1691" i="7"/>
  <c r="B1692" i="7"/>
  <c r="B1693" i="7"/>
  <c r="B1694" i="7"/>
  <c r="B1695" i="7"/>
  <c r="B1696" i="7"/>
  <c r="B1697" i="7"/>
  <c r="B1698" i="7"/>
  <c r="B1699" i="7"/>
  <c r="B1700" i="7"/>
  <c r="B1701" i="7"/>
  <c r="B1702" i="7"/>
  <c r="B1703" i="7"/>
  <c r="B1704" i="7"/>
  <c r="B1705" i="7"/>
  <c r="B1706" i="7"/>
  <c r="B1707" i="7"/>
  <c r="B1708" i="7"/>
  <c r="B1709" i="7"/>
  <c r="B1710" i="7"/>
  <c r="B1711" i="7"/>
  <c r="B1712" i="7"/>
  <c r="B1713" i="7"/>
  <c r="B1714" i="7"/>
  <c r="B1715" i="7"/>
  <c r="B1716" i="7"/>
  <c r="B1717" i="7"/>
  <c r="B1718" i="7"/>
  <c r="B1719" i="7"/>
  <c r="B1720" i="7"/>
  <c r="B1721" i="7"/>
  <c r="B1722" i="7"/>
  <c r="B1723" i="7"/>
  <c r="B1724" i="7"/>
  <c r="B1725" i="7"/>
  <c r="B1726" i="7"/>
  <c r="B1727" i="7"/>
  <c r="B1728" i="7"/>
  <c r="B1729" i="7"/>
  <c r="B1730" i="7"/>
  <c r="B1731" i="7"/>
  <c r="B1732" i="7"/>
  <c r="B1733" i="7"/>
  <c r="B1734" i="7"/>
  <c r="B1735" i="7"/>
  <c r="B1736" i="7"/>
  <c r="B1737" i="7"/>
  <c r="B1738" i="7"/>
  <c r="B1739" i="7"/>
  <c r="B1740" i="7"/>
  <c r="B1741" i="7"/>
  <c r="B1742" i="7"/>
  <c r="B1743" i="7"/>
  <c r="B1744" i="7"/>
  <c r="B1745" i="7"/>
  <c r="B1746" i="7"/>
  <c r="B1747" i="7"/>
  <c r="B1748" i="7"/>
  <c r="B1749" i="7"/>
  <c r="B1750" i="7"/>
  <c r="B1751" i="7"/>
  <c r="B1752" i="7"/>
  <c r="B1753" i="7"/>
  <c r="B1754" i="7"/>
  <c r="B1755" i="7"/>
  <c r="B1756" i="7"/>
  <c r="B1757" i="7"/>
  <c r="B1758" i="7"/>
  <c r="B1759" i="7"/>
  <c r="B1760" i="7"/>
  <c r="B1761" i="7"/>
  <c r="B1762" i="7"/>
  <c r="B1763" i="7"/>
  <c r="B1764" i="7"/>
  <c r="B1765" i="7"/>
  <c r="B1766" i="7"/>
  <c r="B1767" i="7"/>
  <c r="B1768" i="7"/>
  <c r="B1769" i="7"/>
  <c r="B1770" i="7"/>
  <c r="B1771" i="7"/>
  <c r="B1772" i="7"/>
  <c r="B1773" i="7"/>
  <c r="B1774" i="7"/>
  <c r="B1775" i="7"/>
  <c r="B1776" i="7"/>
  <c r="B1777" i="7"/>
  <c r="B1778" i="7"/>
  <c r="B1779" i="7"/>
  <c r="B1780" i="7"/>
  <c r="B1781" i="7"/>
  <c r="B1782" i="7"/>
  <c r="B1783" i="7"/>
  <c r="B1784" i="7"/>
  <c r="B1785" i="7"/>
  <c r="B1786" i="7"/>
  <c r="B1787" i="7"/>
  <c r="B1788" i="7"/>
  <c r="B1789" i="7"/>
  <c r="B1790" i="7"/>
  <c r="B1791" i="7"/>
  <c r="B1792" i="7"/>
  <c r="B1793" i="7"/>
  <c r="B1794" i="7"/>
  <c r="B1795" i="7"/>
  <c r="B1796" i="7"/>
  <c r="B1797" i="7"/>
  <c r="B1798" i="7"/>
  <c r="B1799" i="7"/>
  <c r="B1800" i="7"/>
  <c r="B1801" i="7"/>
  <c r="B1802" i="7"/>
  <c r="B1803" i="7"/>
  <c r="B1804" i="7"/>
  <c r="B1805" i="7"/>
  <c r="B1806" i="7"/>
  <c r="B1807" i="7"/>
  <c r="B1808" i="7"/>
  <c r="B1809" i="7"/>
  <c r="B1810" i="7"/>
  <c r="B1811" i="7"/>
  <c r="B1812" i="7"/>
  <c r="B1813" i="7"/>
  <c r="B1814" i="7"/>
  <c r="B1815" i="7"/>
  <c r="B1816" i="7"/>
  <c r="B1817" i="7"/>
  <c r="B1818" i="7"/>
  <c r="B1819" i="7"/>
  <c r="B1820" i="7"/>
  <c r="B1821" i="7"/>
  <c r="B1822" i="7"/>
  <c r="B1823" i="7"/>
  <c r="B1824" i="7"/>
  <c r="B1825" i="7"/>
  <c r="B1826" i="7"/>
  <c r="B1827" i="7"/>
  <c r="B1828" i="7"/>
  <c r="B1829" i="7"/>
  <c r="B1830" i="7"/>
  <c r="B1831" i="7"/>
  <c r="B1832" i="7"/>
  <c r="B1833" i="7"/>
  <c r="B1834" i="7"/>
  <c r="B1835" i="7"/>
  <c r="B1836" i="7"/>
  <c r="B1837" i="7"/>
  <c r="B1838" i="7"/>
  <c r="B1839" i="7"/>
  <c r="B1840" i="7"/>
  <c r="B1841" i="7"/>
  <c r="B1842" i="7"/>
  <c r="B1843" i="7"/>
  <c r="B1844" i="7"/>
  <c r="B1845" i="7"/>
  <c r="B1846" i="7"/>
  <c r="B1847" i="7"/>
  <c r="B1848" i="7"/>
  <c r="B1849" i="7"/>
  <c r="B1850" i="7"/>
  <c r="B1851" i="7"/>
  <c r="B1852" i="7"/>
  <c r="B1853" i="7"/>
  <c r="B1854" i="7"/>
  <c r="B1855" i="7"/>
  <c r="B1856" i="7"/>
  <c r="B1857" i="7"/>
  <c r="B1858" i="7"/>
  <c r="B1859" i="7"/>
  <c r="B1860" i="7"/>
  <c r="B1861" i="7"/>
  <c r="B1862" i="7"/>
  <c r="B1863" i="7"/>
  <c r="B1864" i="7"/>
  <c r="B1865" i="7"/>
  <c r="B1866" i="7"/>
  <c r="B1867" i="7"/>
  <c r="B1868" i="7"/>
  <c r="B1869" i="7"/>
  <c r="B1870" i="7"/>
  <c r="B1871" i="7"/>
  <c r="B1872" i="7"/>
  <c r="B1873" i="7"/>
  <c r="B1874" i="7"/>
  <c r="B1875" i="7"/>
  <c r="B1876" i="7"/>
  <c r="B1877" i="7"/>
  <c r="B1878" i="7"/>
  <c r="B1879" i="7"/>
  <c r="B1880" i="7"/>
  <c r="B1881" i="7"/>
  <c r="B1882" i="7"/>
  <c r="B1883" i="7"/>
  <c r="B1884" i="7"/>
  <c r="B1885" i="7"/>
  <c r="B1886" i="7"/>
  <c r="B1887" i="7"/>
  <c r="B1888" i="7"/>
  <c r="B1889" i="7"/>
  <c r="B1890" i="7"/>
  <c r="B1891" i="7"/>
  <c r="B1892" i="7"/>
  <c r="B1893" i="7"/>
  <c r="B1894" i="7"/>
  <c r="B1895" i="7"/>
  <c r="B1896" i="7"/>
  <c r="B1897" i="7"/>
  <c r="B1898" i="7"/>
  <c r="B1899" i="7"/>
  <c r="B1900" i="7"/>
  <c r="B1901" i="7"/>
  <c r="B1902" i="7"/>
  <c r="B1903" i="7"/>
  <c r="B1904" i="7"/>
  <c r="B1905" i="7"/>
  <c r="B1906" i="7"/>
  <c r="B1907" i="7"/>
  <c r="B1908" i="7"/>
  <c r="B1909" i="7"/>
  <c r="B1910" i="7"/>
  <c r="B1911" i="7"/>
  <c r="B1912" i="7"/>
  <c r="B1913" i="7"/>
  <c r="B1914" i="7"/>
  <c r="B1915" i="7"/>
  <c r="B1916" i="7"/>
  <c r="B1917" i="7"/>
  <c r="B1918" i="7"/>
  <c r="B1919" i="7"/>
  <c r="B1920" i="7"/>
  <c r="B1921" i="7"/>
  <c r="B1922" i="7"/>
  <c r="B1923" i="7"/>
  <c r="B1924" i="7"/>
  <c r="B1925" i="7"/>
  <c r="B1926" i="7"/>
  <c r="B1927" i="7"/>
  <c r="B1928" i="7"/>
  <c r="B1929" i="7"/>
  <c r="B1930" i="7"/>
  <c r="B1931" i="7"/>
  <c r="B1932" i="7"/>
  <c r="B1933" i="7"/>
  <c r="B1934" i="7"/>
  <c r="B1935" i="7"/>
  <c r="B1936" i="7"/>
  <c r="B1937" i="7"/>
  <c r="B1938" i="7"/>
  <c r="B1939" i="7"/>
  <c r="B1940" i="7"/>
  <c r="B1941" i="7"/>
  <c r="B1942" i="7"/>
  <c r="B1943" i="7"/>
  <c r="B1944" i="7"/>
  <c r="B1945" i="7"/>
  <c r="B1946" i="7"/>
  <c r="B1947" i="7"/>
  <c r="B1948" i="7"/>
  <c r="B1949" i="7"/>
  <c r="B1950" i="7"/>
  <c r="B1951" i="7"/>
  <c r="B1952" i="7"/>
  <c r="B1953" i="7"/>
  <c r="B1954" i="7"/>
  <c r="B1955" i="7"/>
  <c r="B1956" i="7"/>
  <c r="B1957" i="7"/>
  <c r="B1958" i="7"/>
  <c r="B1959" i="7"/>
  <c r="B1960" i="7"/>
  <c r="B1961" i="7"/>
  <c r="B1962" i="7"/>
  <c r="B1963" i="7"/>
  <c r="B1964" i="7"/>
  <c r="B1965" i="7"/>
  <c r="B1966" i="7"/>
  <c r="B1967" i="7"/>
  <c r="B1968" i="7"/>
  <c r="B1969" i="7"/>
  <c r="B1970" i="7"/>
  <c r="B1971" i="7"/>
  <c r="B1972" i="7"/>
  <c r="B1973" i="7"/>
  <c r="B1974" i="7"/>
  <c r="B1975" i="7"/>
  <c r="B1976" i="7"/>
  <c r="L645" i="2" a="1"/>
  <c r="L645" i="2"/>
  <c r="N646" i="2" a="1"/>
  <c r="O646" i="2" a="1"/>
  <c r="P646" i="2"/>
  <c r="N647" i="2" a="1"/>
  <c r="O647" i="2" a="1"/>
  <c r="P647" i="2"/>
  <c r="N648" i="2" a="1"/>
  <c r="O648" i="2" a="1"/>
  <c r="P648" i="2"/>
  <c r="N649" i="2" a="1"/>
  <c r="O649" i="2" a="1"/>
  <c r="P649" i="2"/>
  <c r="N650" i="2" a="1"/>
  <c r="O650" i="2" a="1"/>
  <c r="P650" i="2"/>
  <c r="N651" i="2" a="1"/>
  <c r="O651" i="2" a="1"/>
  <c r="P651" i="2"/>
  <c r="N652" i="2" a="1"/>
  <c r="O652" i="2" a="1"/>
  <c r="P652" i="2"/>
  <c r="N653" i="2" a="1"/>
  <c r="O653" i="2" a="1"/>
  <c r="P653" i="2"/>
  <c r="N654" i="2" a="1"/>
  <c r="O654" i="2" a="1"/>
  <c r="P654" i="2"/>
  <c r="N655" i="2" a="1"/>
  <c r="O655" i="2" a="1"/>
  <c r="P655" i="2"/>
  <c r="N656" i="2" a="1"/>
  <c r="O656" i="2" a="1"/>
  <c r="P656" i="2"/>
  <c r="N657" i="2" a="1"/>
  <c r="O657" i="2" a="1"/>
  <c r="P657" i="2"/>
  <c r="N658" i="2" a="1"/>
  <c r="O658" i="2" a="1"/>
  <c r="P658" i="2"/>
  <c r="N659" i="2" a="1"/>
  <c r="O659" i="2" a="1"/>
  <c r="P659" i="2"/>
  <c r="N660" i="2" a="1"/>
  <c r="O660" i="2" a="1"/>
  <c r="P660" i="2"/>
  <c r="N661" i="2" a="1"/>
  <c r="O661" i="2" a="1"/>
  <c r="P661" i="2"/>
  <c r="N662" i="2" a="1"/>
  <c r="O662" i="2" a="1"/>
  <c r="P662" i="2"/>
  <c r="N663" i="2" a="1"/>
  <c r="O663" i="2" a="1"/>
  <c r="P663" i="2"/>
  <c r="N664" i="2" a="1"/>
  <c r="O664" i="2" a="1"/>
  <c r="P664" i="2"/>
  <c r="N665" i="2" a="1"/>
  <c r="O665" i="2" a="1"/>
  <c r="P665" i="2"/>
  <c r="N666" i="2" a="1"/>
  <c r="O666" i="2" a="1"/>
  <c r="P666" i="2"/>
  <c r="N667" i="2" a="1"/>
  <c r="O667" i="2" a="1"/>
  <c r="P667" i="2"/>
  <c r="N668" i="2" a="1"/>
  <c r="O668" i="2" a="1"/>
  <c r="P668" i="2"/>
  <c r="N669" i="2" a="1"/>
  <c r="O669" i="2" a="1"/>
  <c r="P669" i="2"/>
  <c r="N670" i="2" a="1"/>
  <c r="O670" i="2" a="1"/>
  <c r="P670" i="2"/>
  <c r="N671" i="2" a="1"/>
  <c r="O671" i="2" a="1"/>
  <c r="P671" i="2"/>
  <c r="N672" i="2" a="1"/>
  <c r="O672" i="2" a="1"/>
  <c r="P672" i="2"/>
  <c r="N673" i="2" a="1"/>
  <c r="O673" i="2" a="1"/>
  <c r="P673" i="2"/>
  <c r="N674" i="2" a="1"/>
  <c r="O674" i="2" a="1"/>
  <c r="P674" i="2"/>
  <c r="N675" i="2" a="1"/>
  <c r="O675" i="2" a="1"/>
  <c r="P675" i="2"/>
  <c r="N676" i="2" a="1"/>
  <c r="O676" i="2" a="1"/>
  <c r="P676" i="2"/>
  <c r="N677" i="2" a="1"/>
  <c r="O677" i="2" a="1"/>
  <c r="P677" i="2"/>
  <c r="N678" i="2" a="1"/>
  <c r="O678" i="2" a="1"/>
  <c r="P678" i="2"/>
  <c r="N679" i="2" a="1"/>
  <c r="O679" i="2" a="1"/>
  <c r="P679" i="2"/>
  <c r="N680" i="2" a="1"/>
  <c r="O680" i="2" a="1"/>
  <c r="P680" i="2"/>
  <c r="N681" i="2" a="1"/>
  <c r="O681" i="2" a="1"/>
  <c r="P681" i="2"/>
  <c r="N682" i="2" a="1"/>
  <c r="O682" i="2" a="1"/>
  <c r="P682" i="2"/>
  <c r="N683" i="2" a="1"/>
  <c r="O683" i="2" a="1"/>
  <c r="P683" i="2"/>
  <c r="N684" i="2" a="1"/>
  <c r="O684" i="2" a="1"/>
  <c r="P684" i="2"/>
  <c r="N685" i="2" a="1"/>
  <c r="O685" i="2" a="1"/>
  <c r="P685" i="2"/>
  <c r="N686" i="2" a="1"/>
  <c r="O686" i="2" a="1"/>
  <c r="P686" i="2"/>
  <c r="N687" i="2" a="1"/>
  <c r="O687" i="2" a="1"/>
  <c r="P687" i="2"/>
  <c r="N688" i="2" a="1"/>
  <c r="O688" i="2" a="1"/>
  <c r="P688" i="2"/>
  <c r="N689" i="2" a="1"/>
  <c r="O689" i="2" a="1"/>
  <c r="P689" i="2"/>
  <c r="N690" i="2" a="1"/>
  <c r="O690" i="2" a="1"/>
  <c r="P690" i="2"/>
  <c r="N691" i="2" a="1"/>
  <c r="O691" i="2" a="1"/>
  <c r="P691" i="2"/>
  <c r="N692" i="2" a="1"/>
  <c r="O692" i="2" a="1"/>
  <c r="P692" i="2"/>
  <c r="N693" i="2" a="1"/>
  <c r="O693" i="2" a="1"/>
  <c r="P693" i="2"/>
  <c r="N694" i="2" a="1"/>
  <c r="O694" i="2" a="1"/>
  <c r="P694" i="2"/>
  <c r="N695" i="2" a="1"/>
  <c r="O695" i="2" a="1"/>
  <c r="P695" i="2"/>
  <c r="N696" i="2" a="1"/>
  <c r="O696" i="2" a="1"/>
  <c r="P696" i="2"/>
  <c r="N697" i="2" a="1"/>
  <c r="O697" i="2" a="1"/>
  <c r="P697" i="2"/>
  <c r="N698" i="2" a="1"/>
  <c r="O698" i="2" a="1"/>
  <c r="P698" i="2"/>
  <c r="N699" i="2" a="1"/>
  <c r="O699" i="2" a="1"/>
  <c r="P699" i="2"/>
  <c r="N700" i="2" a="1"/>
  <c r="O700" i="2" a="1"/>
  <c r="P700" i="2"/>
  <c r="N701" i="2" a="1"/>
  <c r="O701" i="2" a="1"/>
  <c r="P701" i="2"/>
  <c r="N702" i="2" a="1"/>
  <c r="O702" i="2" a="1"/>
  <c r="P702" i="2"/>
  <c r="N703" i="2" a="1"/>
  <c r="O703" i="2" a="1"/>
  <c r="P703" i="2"/>
  <c r="N704" i="2" a="1"/>
  <c r="O704" i="2" a="1"/>
  <c r="P704" i="2"/>
  <c r="N705" i="2" a="1"/>
  <c r="O705" i="2" a="1"/>
  <c r="P705" i="2"/>
  <c r="N706" i="2" a="1"/>
  <c r="O706" i="2" a="1"/>
  <c r="P706" i="2"/>
  <c r="N707" i="2" a="1"/>
  <c r="O707" i="2" a="1"/>
  <c r="P707" i="2"/>
  <c r="N708" i="2" a="1"/>
  <c r="O708" i="2" a="1"/>
  <c r="P708" i="2"/>
  <c r="N709" i="2" a="1"/>
  <c r="O709" i="2" a="1"/>
  <c r="P709" i="2"/>
  <c r="N710" i="2" a="1"/>
  <c r="O710" i="2" a="1"/>
  <c r="P710" i="2"/>
  <c r="N711" i="2" a="1"/>
  <c r="O711" i="2" a="1"/>
  <c r="P711" i="2"/>
  <c r="N712" i="2" a="1"/>
  <c r="O712" i="2" a="1"/>
  <c r="P712" i="2"/>
  <c r="N713" i="2" a="1"/>
  <c r="O713" i="2" a="1"/>
  <c r="P713" i="2"/>
  <c r="N714" i="2" a="1"/>
  <c r="O714" i="2" a="1"/>
  <c r="P714" i="2"/>
  <c r="N715" i="2" a="1"/>
  <c r="O715" i="2" a="1"/>
  <c r="P715" i="2"/>
  <c r="N716" i="2" a="1"/>
  <c r="O716" i="2" a="1"/>
  <c r="P716" i="2"/>
  <c r="N717" i="2" a="1"/>
  <c r="O717" i="2" a="1"/>
  <c r="P717" i="2"/>
  <c r="N718" i="2" a="1"/>
  <c r="O718" i="2" a="1"/>
  <c r="P718" i="2"/>
  <c r="N719" i="2" a="1"/>
  <c r="O719" i="2" a="1"/>
  <c r="P719" i="2"/>
  <c r="N720" i="2" a="1"/>
  <c r="O720" i="2" a="1"/>
  <c r="P720" i="2"/>
  <c r="N721" i="2" a="1"/>
  <c r="O721" i="2" a="1"/>
  <c r="P721" i="2"/>
  <c r="N722" i="2" a="1"/>
  <c r="O722" i="2" a="1"/>
  <c r="P722" i="2"/>
  <c r="N723" i="2" a="1"/>
  <c r="O723" i="2" a="1"/>
  <c r="P723" i="2"/>
  <c r="N724" i="2" a="1"/>
  <c r="O724" i="2" a="1"/>
  <c r="P724" i="2"/>
  <c r="N725" i="2" a="1"/>
  <c r="O725" i="2" a="1"/>
  <c r="P725" i="2"/>
  <c r="N726" i="2" a="1"/>
  <c r="O726" i="2" a="1"/>
  <c r="P726" i="2"/>
  <c r="N727" i="2" a="1"/>
  <c r="O727" i="2" a="1"/>
  <c r="P727" i="2"/>
  <c r="N728" i="2" a="1"/>
  <c r="O728" i="2" a="1"/>
  <c r="P728" i="2"/>
  <c r="N729" i="2" a="1"/>
  <c r="O729" i="2" a="1"/>
  <c r="P729" i="2"/>
  <c r="N730" i="2" a="1"/>
  <c r="O730" i="2" a="1"/>
  <c r="P730" i="2"/>
  <c r="N731" i="2" a="1"/>
  <c r="O731" i="2" a="1"/>
  <c r="P731" i="2"/>
  <c r="N732" i="2" a="1"/>
  <c r="O732" i="2" a="1"/>
  <c r="P732" i="2"/>
  <c r="N733" i="2" a="1"/>
  <c r="O733" i="2" a="1"/>
  <c r="P733" i="2"/>
  <c r="N734" i="2" a="1"/>
  <c r="O734" i="2" a="1"/>
  <c r="P734" i="2"/>
  <c r="N735" i="2" a="1"/>
  <c r="O735" i="2" a="1"/>
  <c r="P735" i="2"/>
  <c r="N736" i="2" a="1"/>
  <c r="O736" i="2" a="1"/>
  <c r="P736" i="2"/>
  <c r="N737" i="2" a="1"/>
  <c r="O737" i="2" a="1"/>
  <c r="P737" i="2"/>
  <c r="N738" i="2" a="1"/>
  <c r="O738" i="2" a="1"/>
  <c r="P738" i="2"/>
  <c r="N739" i="2" a="1"/>
  <c r="O739" i="2" a="1"/>
  <c r="P739" i="2"/>
  <c r="N740" i="2" a="1"/>
  <c r="O740" i="2" a="1"/>
  <c r="P740" i="2"/>
  <c r="N741" i="2" a="1"/>
  <c r="O741" i="2" a="1"/>
  <c r="P741" i="2"/>
  <c r="N742" i="2" a="1"/>
  <c r="O742" i="2" a="1"/>
  <c r="P742" i="2"/>
  <c r="N743" i="2" a="1"/>
  <c r="O743" i="2" a="1"/>
  <c r="P743" i="2"/>
  <c r="N744" i="2" a="1"/>
  <c r="O744" i="2" a="1"/>
  <c r="P744" i="2"/>
  <c r="N745" i="2" a="1"/>
  <c r="O745" i="2" a="1"/>
  <c r="P745" i="2"/>
  <c r="N746" i="2" a="1"/>
  <c r="O746" i="2" a="1"/>
  <c r="P746" i="2"/>
  <c r="N747" i="2" a="1"/>
  <c r="O747" i="2" a="1"/>
  <c r="P747" i="2"/>
  <c r="N748" i="2" a="1"/>
  <c r="O748" i="2" a="1"/>
  <c r="P748" i="2"/>
  <c r="N749" i="2" a="1"/>
  <c r="O749" i="2" a="1"/>
  <c r="P749" i="2"/>
  <c r="N750" i="2" a="1"/>
  <c r="O750" i="2" a="1"/>
  <c r="P750" i="2"/>
  <c r="N751" i="2" a="1"/>
  <c r="O751" i="2" a="1"/>
  <c r="P751" i="2"/>
  <c r="N752" i="2" a="1"/>
  <c r="O752" i="2" a="1"/>
  <c r="P752" i="2"/>
  <c r="N753" i="2" a="1"/>
  <c r="O753" i="2" a="1"/>
  <c r="P753" i="2"/>
  <c r="N754" i="2" a="1"/>
  <c r="O754" i="2" a="1"/>
  <c r="P754" i="2"/>
  <c r="N755" i="2" a="1"/>
  <c r="O755" i="2" a="1"/>
  <c r="P755" i="2"/>
  <c r="N756" i="2" a="1"/>
  <c r="O756" i="2" a="1"/>
  <c r="P756" i="2"/>
  <c r="N757" i="2" a="1"/>
  <c r="O757" i="2" a="1"/>
  <c r="P757" i="2"/>
  <c r="N758" i="2" a="1"/>
  <c r="O758" i="2" a="1"/>
  <c r="P758" i="2"/>
  <c r="N759" i="2" a="1"/>
  <c r="O759" i="2" a="1"/>
  <c r="P759" i="2"/>
  <c r="N760" i="2" a="1"/>
  <c r="O760" i="2" a="1"/>
  <c r="P760" i="2"/>
  <c r="N761" i="2" a="1"/>
  <c r="O761" i="2" a="1"/>
  <c r="P761" i="2"/>
  <c r="N762" i="2" a="1"/>
  <c r="O762" i="2" a="1"/>
  <c r="P762" i="2"/>
  <c r="N763" i="2" a="1"/>
  <c r="O763" i="2" a="1"/>
  <c r="P763" i="2"/>
  <c r="N764" i="2" a="1"/>
  <c r="O764" i="2" a="1"/>
  <c r="P764" i="2"/>
  <c r="N765" i="2" a="1"/>
  <c r="O765" i="2" a="1"/>
  <c r="P765" i="2"/>
  <c r="N766" i="2" a="1"/>
  <c r="O766" i="2" a="1"/>
  <c r="P766" i="2"/>
  <c r="N767" i="2" a="1"/>
  <c r="O767" i="2" a="1"/>
  <c r="P767" i="2"/>
  <c r="N768" i="2" a="1"/>
  <c r="O768" i="2" a="1"/>
  <c r="P768" i="2"/>
  <c r="N769" i="2" a="1"/>
  <c r="O769" i="2" a="1"/>
  <c r="P769" i="2"/>
  <c r="N770" i="2" a="1"/>
  <c r="O770" i="2" a="1"/>
  <c r="P770" i="2"/>
  <c r="N771" i="2" a="1"/>
  <c r="O771" i="2" a="1"/>
  <c r="P771" i="2"/>
  <c r="N772" i="2" a="1"/>
  <c r="O772" i="2" a="1"/>
  <c r="P772" i="2"/>
  <c r="N773" i="2" a="1"/>
  <c r="O773" i="2" a="1"/>
  <c r="P773" i="2"/>
  <c r="N774" i="2" a="1"/>
  <c r="O774" i="2" a="1"/>
  <c r="P774" i="2"/>
  <c r="N775" i="2" a="1"/>
  <c r="O775" i="2" a="1"/>
  <c r="P775" i="2"/>
  <c r="N776" i="2" a="1"/>
  <c r="O776" i="2" a="1"/>
  <c r="P776" i="2"/>
  <c r="N777" i="2" a="1"/>
  <c r="O777" i="2" a="1"/>
  <c r="P777" i="2"/>
  <c r="N778" i="2" a="1"/>
  <c r="O778" i="2" a="1"/>
  <c r="P778" i="2"/>
  <c r="N779" i="2" a="1"/>
  <c r="O779" i="2" a="1"/>
  <c r="P779" i="2"/>
  <c r="N780" i="2" a="1"/>
  <c r="O780" i="2" a="1"/>
  <c r="P780" i="2"/>
  <c r="N781" i="2" a="1"/>
  <c r="O781" i="2" a="1"/>
  <c r="P781" i="2"/>
  <c r="N782" i="2" a="1"/>
  <c r="O782" i="2" a="1"/>
  <c r="P782" i="2"/>
  <c r="N783" i="2" a="1"/>
  <c r="O783" i="2" a="1"/>
  <c r="P783" i="2"/>
  <c r="N784" i="2" a="1"/>
  <c r="O784" i="2" a="1"/>
  <c r="P784" i="2"/>
  <c r="N785" i="2" a="1"/>
  <c r="O785" i="2" a="1"/>
  <c r="P785" i="2"/>
  <c r="N786" i="2" a="1"/>
  <c r="O786" i="2" a="1"/>
  <c r="P786" i="2"/>
  <c r="N787" i="2" a="1"/>
  <c r="O787" i="2" a="1"/>
  <c r="P787" i="2"/>
  <c r="N788" i="2" a="1"/>
  <c r="O788" i="2" a="1"/>
  <c r="P788" i="2"/>
  <c r="N789" i="2" a="1"/>
  <c r="O789" i="2" a="1"/>
  <c r="P789" i="2"/>
  <c r="N790" i="2" a="1"/>
  <c r="O790" i="2" a="1"/>
  <c r="P790" i="2"/>
  <c r="N791" i="2" a="1"/>
  <c r="O791" i="2" a="1"/>
  <c r="P791" i="2"/>
  <c r="N792" i="2" a="1"/>
  <c r="O792" i="2" a="1"/>
  <c r="P792" i="2"/>
  <c r="N793" i="2" a="1"/>
  <c r="O793" i="2" a="1"/>
  <c r="P793" i="2"/>
  <c r="N794" i="2" a="1"/>
  <c r="O794" i="2" a="1"/>
  <c r="P794" i="2"/>
  <c r="N795" i="2" a="1"/>
  <c r="O795" i="2" a="1"/>
  <c r="P795" i="2"/>
  <c r="N796" i="2" a="1"/>
  <c r="O796" i="2" a="1"/>
  <c r="P796" i="2"/>
  <c r="N797" i="2" a="1"/>
  <c r="O797" i="2" a="1"/>
  <c r="P797" i="2"/>
  <c r="N798" i="2" a="1"/>
  <c r="O798" i="2" a="1"/>
  <c r="P798" i="2"/>
  <c r="N799" i="2" a="1"/>
  <c r="O799" i="2" a="1"/>
  <c r="P799" i="2"/>
  <c r="N800" i="2" a="1"/>
  <c r="O800" i="2" a="1"/>
  <c r="P800" i="2"/>
  <c r="N801" i="2" a="1"/>
  <c r="O801" i="2" a="1"/>
  <c r="P801" i="2"/>
  <c r="N802" i="2" a="1"/>
  <c r="O802" i="2" a="1"/>
  <c r="P802" i="2"/>
  <c r="N803" i="2" a="1"/>
  <c r="O803" i="2" a="1"/>
  <c r="P803" i="2"/>
  <c r="N804" i="2" a="1"/>
  <c r="O804" i="2" a="1"/>
  <c r="P804" i="2"/>
  <c r="N805" i="2" a="1"/>
  <c r="O805" i="2" a="1"/>
  <c r="P805" i="2"/>
  <c r="N806" i="2" a="1"/>
  <c r="O806" i="2" a="1"/>
  <c r="P806" i="2"/>
  <c r="N807" i="2" a="1"/>
  <c r="O807" i="2" a="1"/>
  <c r="P807" i="2"/>
  <c r="N808" i="2" a="1"/>
  <c r="O808" i="2" a="1"/>
  <c r="P808" i="2"/>
  <c r="N809" i="2" a="1"/>
  <c r="O809" i="2" a="1"/>
  <c r="P809" i="2"/>
  <c r="N810" i="2" a="1"/>
  <c r="O810" i="2" a="1"/>
  <c r="P810" i="2"/>
  <c r="N811" i="2" a="1"/>
  <c r="O811" i="2" a="1"/>
  <c r="P811" i="2"/>
  <c r="N812" i="2" a="1"/>
  <c r="O812" i="2" a="1"/>
  <c r="P812" i="2"/>
  <c r="N813" i="2" a="1"/>
  <c r="O813" i="2" a="1"/>
  <c r="P813" i="2"/>
  <c r="N814" i="2" a="1"/>
  <c r="O814" i="2" a="1"/>
  <c r="P814" i="2"/>
  <c r="N815" i="2" a="1"/>
  <c r="O815" i="2" a="1"/>
  <c r="P815" i="2"/>
  <c r="N816" i="2" a="1"/>
  <c r="O816" i="2" a="1"/>
  <c r="P816" i="2"/>
  <c r="N817" i="2" a="1"/>
  <c r="O817" i="2" a="1"/>
  <c r="P817" i="2"/>
  <c r="N818" i="2" a="1"/>
  <c r="O818" i="2" a="1"/>
  <c r="P818" i="2"/>
  <c r="N819" i="2" a="1"/>
  <c r="O819" i="2" a="1"/>
  <c r="P819" i="2"/>
  <c r="N820" i="2" a="1"/>
  <c r="O820" i="2" a="1"/>
  <c r="P820" i="2"/>
  <c r="N821" i="2" a="1"/>
  <c r="O821" i="2" a="1"/>
  <c r="P821" i="2"/>
  <c r="N822" i="2" a="1"/>
  <c r="O822" i="2" a="1"/>
  <c r="P822" i="2"/>
  <c r="N823" i="2" a="1"/>
  <c r="O823" i="2" a="1"/>
  <c r="P823" i="2"/>
  <c r="N824" i="2" a="1"/>
  <c r="O824" i="2" a="1"/>
  <c r="P824" i="2"/>
  <c r="N825" i="2" a="1"/>
  <c r="O825" i="2" a="1"/>
  <c r="P825" i="2"/>
  <c r="N826" i="2" a="1"/>
  <c r="O826" i="2" a="1"/>
  <c r="P826" i="2"/>
  <c r="N827" i="2" a="1"/>
  <c r="O827" i="2" a="1"/>
  <c r="P827" i="2"/>
  <c r="N828" i="2" a="1"/>
  <c r="O828" i="2" a="1"/>
  <c r="P828" i="2"/>
  <c r="N829" i="2" a="1"/>
  <c r="O829" i="2" a="1"/>
  <c r="P829" i="2"/>
  <c r="N830" i="2" a="1"/>
  <c r="O830" i="2" a="1"/>
  <c r="P830" i="2"/>
  <c r="N831" i="2" a="1"/>
  <c r="O831" i="2" a="1"/>
  <c r="P831" i="2"/>
  <c r="N832" i="2" a="1"/>
  <c r="O832" i="2" a="1"/>
  <c r="P832" i="2"/>
  <c r="N833" i="2" a="1"/>
  <c r="O833" i="2" a="1"/>
  <c r="P833" i="2"/>
  <c r="N834" i="2" a="1"/>
  <c r="O834" i="2" a="1"/>
  <c r="P834" i="2"/>
  <c r="N835" i="2" a="1"/>
  <c r="O835" i="2" a="1"/>
  <c r="P835" i="2"/>
  <c r="N836" i="2" a="1"/>
  <c r="O836" i="2" a="1"/>
  <c r="P836" i="2"/>
  <c r="N837" i="2" a="1"/>
  <c r="O837" i="2" a="1"/>
  <c r="P837" i="2"/>
  <c r="N838" i="2" a="1"/>
  <c r="O838" i="2" a="1"/>
  <c r="P838" i="2"/>
  <c r="N839" i="2" a="1"/>
  <c r="O839" i="2" a="1"/>
  <c r="P839" i="2"/>
  <c r="N840" i="2" a="1"/>
  <c r="O840" i="2" a="1"/>
  <c r="P840" i="2"/>
  <c r="N841" i="2" a="1"/>
  <c r="O841" i="2" a="1"/>
  <c r="P841" i="2"/>
  <c r="N842" i="2" a="1"/>
  <c r="O842" i="2" a="1"/>
  <c r="P842" i="2"/>
  <c r="N843" i="2" a="1"/>
  <c r="O843" i="2" a="1"/>
  <c r="P843" i="2"/>
  <c r="N844" i="2" a="1"/>
  <c r="O844" i="2" a="1"/>
  <c r="P844" i="2"/>
  <c r="N845" i="2" a="1"/>
  <c r="O845" i="2" a="1"/>
  <c r="P845" i="2"/>
  <c r="N846" i="2" a="1"/>
  <c r="O846" i="2" a="1"/>
  <c r="P846" i="2"/>
  <c r="N847" i="2" a="1"/>
  <c r="O847" i="2" a="1"/>
  <c r="P847" i="2"/>
  <c r="N848" i="2" a="1"/>
  <c r="O848" i="2" a="1"/>
  <c r="P848" i="2"/>
  <c r="N849" i="2" a="1"/>
  <c r="O849" i="2" a="1"/>
  <c r="P849" i="2"/>
  <c r="N850" i="2" a="1"/>
  <c r="O850" i="2" a="1"/>
  <c r="P850" i="2"/>
  <c r="N851" i="2" a="1"/>
  <c r="O851" i="2" a="1"/>
  <c r="P851" i="2"/>
  <c r="N852" i="2" a="1"/>
  <c r="O852" i="2" a="1"/>
  <c r="P852" i="2"/>
  <c r="N853" i="2" a="1"/>
  <c r="O853" i="2" a="1"/>
  <c r="P853" i="2"/>
  <c r="N854" i="2" a="1"/>
  <c r="O854" i="2" a="1"/>
  <c r="P854" i="2"/>
  <c r="N855" i="2" a="1"/>
  <c r="O855" i="2" a="1"/>
  <c r="P855" i="2"/>
  <c r="N856" i="2" a="1"/>
  <c r="O856" i="2" a="1"/>
  <c r="P856" i="2"/>
  <c r="N857" i="2" a="1"/>
  <c r="O857" i="2" a="1"/>
  <c r="P857" i="2"/>
  <c r="N858" i="2" a="1"/>
  <c r="O858" i="2" a="1"/>
  <c r="P858" i="2"/>
  <c r="N859" i="2" a="1"/>
  <c r="O859" i="2" a="1"/>
  <c r="P859" i="2"/>
  <c r="N860" i="2" a="1"/>
  <c r="O860" i="2" a="1"/>
  <c r="P860" i="2"/>
  <c r="N861" i="2" a="1"/>
  <c r="O861" i="2" a="1"/>
  <c r="P861" i="2"/>
  <c r="N862" i="2" a="1"/>
  <c r="O862" i="2" a="1"/>
  <c r="P862" i="2"/>
  <c r="N863" i="2" a="1"/>
  <c r="O863" i="2" a="1"/>
  <c r="P863" i="2"/>
  <c r="N864" i="2" a="1"/>
  <c r="O864" i="2" a="1"/>
  <c r="P864" i="2"/>
  <c r="N865" i="2" a="1"/>
  <c r="O865" i="2" a="1"/>
  <c r="P865" i="2"/>
  <c r="N866" i="2" a="1"/>
  <c r="O866" i="2" a="1"/>
  <c r="P866" i="2"/>
  <c r="N867" i="2" a="1"/>
  <c r="O867" i="2" a="1"/>
  <c r="P867" i="2"/>
  <c r="N868" i="2" a="1"/>
  <c r="O868" i="2" a="1"/>
  <c r="P868" i="2"/>
  <c r="N869" i="2" a="1"/>
  <c r="O869" i="2" a="1"/>
  <c r="P869" i="2"/>
  <c r="N870" i="2" a="1"/>
  <c r="O870" i="2" a="1"/>
  <c r="P870" i="2"/>
  <c r="N871" i="2" a="1"/>
  <c r="O871" i="2" a="1"/>
  <c r="P871" i="2"/>
  <c r="N872" i="2" a="1"/>
  <c r="O872" i="2" a="1"/>
  <c r="P872" i="2"/>
  <c r="N873" i="2" a="1"/>
  <c r="O873" i="2" a="1"/>
  <c r="P873" i="2"/>
  <c r="N874" i="2" a="1"/>
  <c r="O874" i="2" a="1"/>
  <c r="P874" i="2"/>
  <c r="N875" i="2" a="1"/>
  <c r="O875" i="2" a="1"/>
  <c r="P875" i="2"/>
  <c r="N876" i="2" a="1"/>
  <c r="O876" i="2" a="1"/>
  <c r="P876" i="2"/>
  <c r="N877" i="2" a="1"/>
  <c r="O877" i="2" a="1"/>
  <c r="P877" i="2"/>
  <c r="N878" i="2" a="1"/>
  <c r="O878" i="2" a="1"/>
  <c r="P878" i="2"/>
  <c r="N879" i="2" a="1"/>
  <c r="O879" i="2" a="1"/>
  <c r="P879" i="2"/>
  <c r="N880" i="2" a="1"/>
  <c r="O880" i="2" a="1"/>
  <c r="P880" i="2"/>
  <c r="N881" i="2" a="1"/>
  <c r="O881" i="2" a="1"/>
  <c r="P881" i="2"/>
  <c r="N882" i="2" a="1"/>
  <c r="O882" i="2" a="1"/>
  <c r="P882" i="2"/>
  <c r="N883" i="2" a="1"/>
  <c r="O883" i="2" a="1"/>
  <c r="P883" i="2"/>
  <c r="N884" i="2" a="1"/>
  <c r="O884" i="2" a="1"/>
  <c r="P884" i="2"/>
  <c r="N885" i="2" a="1"/>
  <c r="O885" i="2" a="1"/>
  <c r="P885" i="2"/>
  <c r="N886" i="2" a="1"/>
  <c r="O886" i="2" a="1"/>
  <c r="P886" i="2"/>
  <c r="N887" i="2" a="1"/>
  <c r="O887" i="2" a="1"/>
  <c r="P887" i="2"/>
  <c r="N888" i="2" a="1"/>
  <c r="O888" i="2" a="1"/>
  <c r="P888" i="2"/>
  <c r="N889" i="2" a="1"/>
  <c r="O889" i="2" a="1"/>
  <c r="P889" i="2"/>
  <c r="N890" i="2" a="1"/>
  <c r="O890" i="2" a="1"/>
  <c r="P890" i="2"/>
  <c r="N891" i="2" a="1"/>
  <c r="O891" i="2" a="1"/>
  <c r="P891" i="2"/>
  <c r="N892" i="2" a="1"/>
  <c r="O892" i="2" a="1"/>
  <c r="P892" i="2"/>
  <c r="N893" i="2" a="1"/>
  <c r="O893" i="2" a="1"/>
  <c r="P893" i="2"/>
  <c r="N894" i="2" a="1"/>
  <c r="O894" i="2" a="1"/>
  <c r="P894" i="2"/>
  <c r="N895" i="2" a="1"/>
  <c r="O895" i="2" a="1"/>
  <c r="P895" i="2"/>
  <c r="N896" i="2" a="1"/>
  <c r="O896" i="2" a="1"/>
  <c r="P896" i="2"/>
  <c r="N897" i="2" a="1"/>
  <c r="O897" i="2" a="1"/>
  <c r="P897" i="2"/>
  <c r="N898" i="2" a="1"/>
  <c r="O898" i="2" a="1"/>
  <c r="P898" i="2"/>
  <c r="N899" i="2" a="1"/>
  <c r="O899" i="2" a="1"/>
  <c r="P899" i="2"/>
  <c r="N900" i="2" a="1"/>
  <c r="O900" i="2" a="1"/>
  <c r="P900" i="2"/>
  <c r="N901" i="2" a="1"/>
  <c r="O901" i="2" a="1"/>
  <c r="P901" i="2"/>
  <c r="N902" i="2" a="1"/>
  <c r="O902" i="2" a="1"/>
  <c r="P902" i="2"/>
  <c r="N903" i="2" a="1"/>
  <c r="O903" i="2" a="1"/>
  <c r="P903" i="2"/>
  <c r="N904" i="2" a="1"/>
  <c r="O904" i="2" a="1"/>
  <c r="P904" i="2"/>
  <c r="N905" i="2" a="1"/>
  <c r="O905" i="2" a="1"/>
  <c r="P905" i="2"/>
  <c r="N906" i="2" a="1"/>
  <c r="O906" i="2" a="1"/>
  <c r="P906" i="2"/>
  <c r="N907" i="2" a="1"/>
  <c r="O907" i="2" a="1"/>
  <c r="P907" i="2"/>
  <c r="N908" i="2" a="1"/>
  <c r="O908" i="2" a="1"/>
  <c r="P908" i="2"/>
  <c r="N909" i="2" a="1"/>
  <c r="O909" i="2" a="1"/>
  <c r="P909" i="2"/>
  <c r="N910" i="2" a="1"/>
  <c r="O910" i="2" a="1"/>
  <c r="P910" i="2"/>
  <c r="N911" i="2" a="1"/>
  <c r="O911" i="2" a="1"/>
  <c r="P911" i="2"/>
  <c r="N912" i="2" a="1"/>
  <c r="O912" i="2" a="1"/>
  <c r="P912" i="2"/>
  <c r="N913" i="2" a="1"/>
  <c r="O913" i="2" a="1"/>
  <c r="P913" i="2"/>
  <c r="N914" i="2" a="1"/>
  <c r="O914" i="2" a="1"/>
  <c r="P914" i="2"/>
  <c r="N915" i="2" a="1"/>
  <c r="O915" i="2" a="1"/>
  <c r="P915" i="2"/>
  <c r="N916" i="2" a="1"/>
  <c r="O916" i="2" a="1"/>
  <c r="P916" i="2"/>
  <c r="N917" i="2" a="1"/>
  <c r="O917" i="2" a="1"/>
  <c r="P917" i="2"/>
  <c r="N918" i="2" a="1"/>
  <c r="O918" i="2" a="1"/>
  <c r="P918" i="2"/>
  <c r="N919" i="2" a="1"/>
  <c r="O919" i="2" a="1"/>
  <c r="P919" i="2"/>
  <c r="N920" i="2" a="1"/>
  <c r="O920" i="2" a="1"/>
  <c r="P920" i="2"/>
  <c r="N921" i="2" a="1"/>
  <c r="O921" i="2" a="1"/>
  <c r="P921" i="2"/>
  <c r="N922" i="2" a="1"/>
  <c r="O922" i="2" a="1"/>
  <c r="P922" i="2"/>
  <c r="N923" i="2" a="1"/>
  <c r="O923" i="2" a="1"/>
  <c r="P923" i="2"/>
  <c r="N924" i="2" a="1"/>
  <c r="O924" i="2" a="1"/>
  <c r="P924" i="2"/>
  <c r="N925" i="2" a="1"/>
  <c r="O925" i="2" a="1"/>
  <c r="P925" i="2"/>
  <c r="N926" i="2" a="1"/>
  <c r="O926" i="2" a="1"/>
  <c r="P926" i="2"/>
  <c r="N927" i="2" a="1"/>
  <c r="O927" i="2" a="1"/>
  <c r="P927" i="2"/>
  <c r="N928" i="2" a="1"/>
  <c r="O928" i="2" a="1"/>
  <c r="P928" i="2"/>
  <c r="N929" i="2" a="1"/>
  <c r="O929" i="2" a="1"/>
  <c r="P929" i="2"/>
  <c r="N930" i="2" a="1"/>
  <c r="O930" i="2" a="1"/>
  <c r="P930" i="2"/>
  <c r="N931" i="2" a="1"/>
  <c r="O931" i="2" a="1"/>
  <c r="P931" i="2"/>
  <c r="N932" i="2" a="1"/>
  <c r="O932" i="2" a="1"/>
  <c r="P932" i="2"/>
  <c r="N933" i="2" a="1"/>
  <c r="O933" i="2" a="1"/>
  <c r="P933" i="2"/>
  <c r="N934" i="2" a="1"/>
  <c r="O934" i="2" a="1"/>
  <c r="P934" i="2"/>
  <c r="N935" i="2" a="1"/>
  <c r="O935" i="2" a="1"/>
  <c r="P935" i="2"/>
  <c r="N936" i="2" a="1"/>
  <c r="O936" i="2" a="1"/>
  <c r="P936" i="2"/>
  <c r="N937" i="2" a="1"/>
  <c r="O937" i="2" a="1"/>
  <c r="P937" i="2"/>
  <c r="N938" i="2" a="1"/>
  <c r="O938" i="2" a="1"/>
  <c r="P938" i="2"/>
  <c r="N939" i="2" a="1"/>
  <c r="O939" i="2" a="1"/>
  <c r="P939" i="2"/>
  <c r="N940" i="2" a="1"/>
  <c r="O940" i="2" a="1"/>
  <c r="P940" i="2"/>
  <c r="N941" i="2" a="1"/>
  <c r="O941" i="2" a="1"/>
  <c r="P941" i="2"/>
  <c r="N942" i="2" a="1"/>
  <c r="O942" i="2" a="1"/>
  <c r="P942" i="2"/>
  <c r="N943" i="2" a="1"/>
  <c r="O943" i="2" a="1"/>
  <c r="P943" i="2"/>
  <c r="N944" i="2" a="1"/>
  <c r="O944" i="2" a="1"/>
  <c r="P944" i="2"/>
  <c r="N945" i="2" a="1"/>
  <c r="O945" i="2" a="1"/>
  <c r="P945" i="2"/>
  <c r="N946" i="2" a="1"/>
  <c r="O946" i="2" a="1"/>
  <c r="P946" i="2"/>
  <c r="N947" i="2" a="1"/>
  <c r="O947" i="2" a="1"/>
  <c r="P947" i="2"/>
  <c r="N948" i="2" a="1"/>
  <c r="O948" i="2" a="1"/>
  <c r="P948" i="2"/>
  <c r="N949" i="2" a="1"/>
  <c r="O949" i="2" a="1"/>
  <c r="P949" i="2"/>
  <c r="N950" i="2" a="1"/>
  <c r="O950" i="2" a="1"/>
  <c r="P950" i="2"/>
  <c r="N951" i="2" a="1"/>
  <c r="O951" i="2" a="1"/>
  <c r="P951" i="2"/>
  <c r="N952" i="2" a="1"/>
  <c r="O952" i="2" a="1"/>
  <c r="P952" i="2"/>
  <c r="N953" i="2" a="1"/>
  <c r="O953" i="2" a="1"/>
  <c r="P953" i="2"/>
  <c r="N954" i="2" a="1"/>
  <c r="O954" i="2" a="1"/>
  <c r="P954" i="2"/>
  <c r="N955" i="2" a="1"/>
  <c r="O955" i="2" a="1"/>
  <c r="P955" i="2"/>
  <c r="N956" i="2" a="1"/>
  <c r="O956" i="2" a="1"/>
  <c r="P956" i="2"/>
  <c r="N957" i="2" a="1"/>
  <c r="O957" i="2" a="1"/>
  <c r="P957" i="2"/>
  <c r="N958" i="2" a="1"/>
  <c r="O958" i="2" a="1"/>
  <c r="P958" i="2"/>
  <c r="N959" i="2" a="1"/>
  <c r="O959" i="2" a="1"/>
  <c r="P959" i="2"/>
  <c r="N960" i="2" a="1"/>
  <c r="O960" i="2" a="1"/>
  <c r="P960" i="2"/>
  <c r="N961" i="2" a="1"/>
  <c r="O961" i="2" a="1"/>
  <c r="P961" i="2"/>
  <c r="N962" i="2" a="1"/>
  <c r="O962" i="2" a="1"/>
  <c r="P962" i="2"/>
  <c r="N963" i="2" a="1"/>
  <c r="O963" i="2" a="1"/>
  <c r="P963" i="2"/>
  <c r="N964" i="2" a="1"/>
  <c r="O964" i="2" a="1"/>
  <c r="P964" i="2"/>
  <c r="N965" i="2" a="1"/>
  <c r="O965" i="2" a="1"/>
  <c r="P965" i="2"/>
  <c r="N966" i="2" a="1"/>
  <c r="O966" i="2" a="1"/>
  <c r="P966" i="2"/>
  <c r="N967" i="2" a="1"/>
  <c r="O967" i="2" a="1"/>
  <c r="P967" i="2"/>
  <c r="N968" i="2" a="1"/>
  <c r="O968" i="2" a="1"/>
  <c r="P968" i="2"/>
  <c r="N969" i="2" a="1"/>
  <c r="O969" i="2" a="1"/>
  <c r="P969" i="2"/>
  <c r="N970" i="2" a="1"/>
  <c r="O970" i="2" a="1"/>
  <c r="P970" i="2"/>
  <c r="N971" i="2" a="1"/>
  <c r="O971" i="2" a="1"/>
  <c r="P971" i="2"/>
  <c r="N972" i="2" a="1"/>
  <c r="O972" i="2" a="1"/>
  <c r="P972" i="2"/>
  <c r="N973" i="2" a="1"/>
  <c r="O973" i="2" a="1"/>
  <c r="P973" i="2"/>
  <c r="N974" i="2" a="1"/>
  <c r="O974" i="2" a="1"/>
  <c r="P974" i="2"/>
  <c r="N975" i="2" a="1"/>
  <c r="O975" i="2" a="1"/>
  <c r="P975" i="2"/>
  <c r="N976" i="2" a="1"/>
  <c r="O976" i="2" a="1"/>
  <c r="P976" i="2"/>
  <c r="N977" i="2" a="1"/>
  <c r="O977" i="2" a="1"/>
  <c r="P977" i="2"/>
  <c r="N978" i="2" a="1"/>
  <c r="O978" i="2" a="1"/>
  <c r="P978" i="2"/>
  <c r="N979" i="2" a="1"/>
  <c r="O979" i="2" a="1"/>
  <c r="P979" i="2"/>
  <c r="N980" i="2" a="1"/>
  <c r="O980" i="2" a="1"/>
  <c r="P980" i="2"/>
  <c r="N981" i="2" a="1"/>
  <c r="O981" i="2" a="1"/>
  <c r="P981" i="2"/>
  <c r="N982" i="2" a="1"/>
  <c r="O982" i="2" a="1"/>
  <c r="P982" i="2"/>
  <c r="N983" i="2" a="1"/>
  <c r="O983" i="2" a="1"/>
  <c r="P983" i="2"/>
  <c r="N984" i="2" a="1"/>
  <c r="O984" i="2" a="1"/>
  <c r="P984" i="2"/>
  <c r="N985" i="2" a="1"/>
  <c r="O985" i="2" a="1"/>
  <c r="P985" i="2"/>
  <c r="N986" i="2" a="1"/>
  <c r="O986" i="2" a="1"/>
  <c r="P986" i="2"/>
  <c r="N987" i="2" a="1"/>
  <c r="O987" i="2" a="1"/>
  <c r="P987" i="2"/>
  <c r="N988" i="2" a="1"/>
  <c r="O988" i="2" a="1"/>
  <c r="P988" i="2"/>
  <c r="N989" i="2" a="1"/>
  <c r="O989" i="2" a="1"/>
  <c r="P989" i="2"/>
  <c r="N990" i="2" a="1"/>
  <c r="O990" i="2" a="1"/>
  <c r="P990" i="2"/>
  <c r="N991" i="2" a="1"/>
  <c r="O991" i="2" a="1"/>
  <c r="P991" i="2"/>
  <c r="N992" i="2" a="1"/>
  <c r="O992" i="2" a="1"/>
  <c r="P992" i="2"/>
  <c r="N993" i="2" a="1"/>
  <c r="O993" i="2" a="1"/>
  <c r="P993" i="2"/>
  <c r="N994" i="2" a="1"/>
  <c r="O994" i="2" a="1"/>
  <c r="P994" i="2"/>
  <c r="N995" i="2" a="1"/>
  <c r="O995" i="2" a="1"/>
  <c r="P995" i="2"/>
  <c r="N996" i="2" a="1"/>
  <c r="O996" i="2" a="1"/>
  <c r="P996" i="2"/>
  <c r="N997" i="2" a="1"/>
  <c r="O997" i="2" a="1"/>
  <c r="P997" i="2"/>
  <c r="N998" i="2" a="1"/>
  <c r="O998" i="2" a="1"/>
  <c r="P998" i="2"/>
  <c r="N999" i="2" a="1"/>
  <c r="O999" i="2" a="1"/>
  <c r="P999" i="2"/>
  <c r="N1000" i="2" a="1"/>
  <c r="O1000" i="2" a="1"/>
  <c r="P1000" i="2"/>
  <c r="N1001" i="2" a="1"/>
  <c r="O1001" i="2" a="1"/>
  <c r="P1001" i="2"/>
  <c r="N1002" i="2" a="1"/>
  <c r="O1002" i="2" a="1"/>
  <c r="P1002" i="2"/>
  <c r="N1003" i="2" a="1"/>
  <c r="O1003" i="2" a="1"/>
  <c r="P1003" i="2"/>
  <c r="N1004" i="2" a="1"/>
  <c r="O1004" i="2" a="1"/>
  <c r="P1004" i="2"/>
  <c r="N1005" i="2" a="1"/>
  <c r="O1005" i="2" a="1"/>
  <c r="P1005" i="2"/>
  <c r="N1006" i="2" a="1"/>
  <c r="O1006" i="2" a="1"/>
  <c r="P1006" i="2"/>
  <c r="N1007" i="2" a="1"/>
  <c r="O1007" i="2" a="1"/>
  <c r="P1007" i="2"/>
  <c r="N1008" i="2" a="1"/>
  <c r="O1008" i="2" a="1"/>
  <c r="P1008" i="2"/>
  <c r="N1009" i="2" a="1"/>
  <c r="O1009" i="2" a="1"/>
  <c r="P1009" i="2"/>
  <c r="N1010" i="2" a="1"/>
  <c r="O1010" i="2" a="1"/>
  <c r="P1010" i="2"/>
  <c r="N1011" i="2" a="1"/>
  <c r="O1011" i="2" a="1"/>
  <c r="P1011" i="2"/>
  <c r="N1012" i="2" a="1"/>
  <c r="O1012" i="2" a="1"/>
  <c r="P1012" i="2"/>
  <c r="N1013" i="2" a="1"/>
  <c r="O1013" i="2" a="1"/>
  <c r="P1013" i="2"/>
  <c r="N1014" i="2" a="1"/>
  <c r="O1014" i="2" a="1"/>
  <c r="P1014" i="2"/>
  <c r="N1015" i="2" a="1"/>
  <c r="O1015" i="2" a="1"/>
  <c r="P1015" i="2"/>
  <c r="N1016" i="2" a="1"/>
  <c r="O1016" i="2" a="1"/>
  <c r="P1016" i="2"/>
  <c r="N1017" i="2" a="1"/>
  <c r="O1017" i="2" a="1"/>
  <c r="P1017" i="2"/>
  <c r="N1018" i="2" a="1"/>
  <c r="O1018" i="2" a="1"/>
  <c r="P1018" i="2"/>
  <c r="N1019" i="2" a="1"/>
  <c r="O1019" i="2" a="1"/>
  <c r="P1019" i="2"/>
  <c r="N1020" i="2" a="1"/>
  <c r="O1020" i="2" a="1"/>
  <c r="P1020" i="2"/>
  <c r="N1021" i="2" a="1"/>
  <c r="O1021" i="2" a="1"/>
  <c r="P1021" i="2"/>
  <c r="N1022" i="2" a="1"/>
  <c r="O1022" i="2" a="1"/>
  <c r="P1022" i="2"/>
  <c r="N1023" i="2" a="1"/>
  <c r="O1023" i="2" a="1"/>
  <c r="P1023" i="2"/>
  <c r="N1024" i="2" a="1"/>
  <c r="O1024" i="2" a="1"/>
  <c r="P1024" i="2"/>
  <c r="N1025" i="2" a="1"/>
  <c r="O1025" i="2" a="1"/>
  <c r="P1025" i="2"/>
  <c r="N1026" i="2" a="1"/>
  <c r="O1026" i="2" a="1"/>
  <c r="P1026" i="2"/>
  <c r="N1027" i="2" a="1"/>
  <c r="O1027" i="2" a="1"/>
  <c r="P1027" i="2"/>
  <c r="N1028" i="2" a="1"/>
  <c r="O1028" i="2" a="1"/>
  <c r="P1028" i="2"/>
  <c r="N1029" i="2" a="1"/>
  <c r="O1029" i="2" a="1"/>
  <c r="P1029" i="2"/>
  <c r="N1030" i="2" a="1"/>
  <c r="O1030" i="2" a="1"/>
  <c r="P1030" i="2"/>
  <c r="N1031" i="2" a="1"/>
  <c r="O1031" i="2" a="1"/>
  <c r="P1031" i="2"/>
  <c r="N1032" i="2" a="1"/>
  <c r="O1032" i="2" a="1"/>
  <c r="P1032" i="2"/>
  <c r="N1033" i="2" a="1"/>
  <c r="O1033" i="2" a="1"/>
  <c r="P1033" i="2"/>
  <c r="N1034" i="2" a="1"/>
  <c r="O1034" i="2" a="1"/>
  <c r="P1034" i="2"/>
  <c r="N1035" i="2" a="1"/>
  <c r="O1035" i="2" a="1"/>
  <c r="P1035" i="2"/>
  <c r="N1036" i="2" a="1"/>
  <c r="O1036" i="2" a="1"/>
  <c r="P1036" i="2"/>
  <c r="N1037" i="2" a="1"/>
  <c r="O1037" i="2" a="1"/>
  <c r="P1037" i="2"/>
  <c r="N1038" i="2" a="1"/>
  <c r="O1038" i="2" a="1"/>
  <c r="P1038" i="2"/>
  <c r="N1039" i="2" a="1"/>
  <c r="O1039" i="2" a="1"/>
  <c r="P1039" i="2"/>
  <c r="N1040" i="2" a="1"/>
  <c r="O1040" i="2" a="1"/>
  <c r="P1040" i="2"/>
  <c r="N1041" i="2" a="1"/>
  <c r="O1041" i="2" a="1"/>
  <c r="P1041" i="2"/>
  <c r="N1042" i="2" a="1"/>
  <c r="O1042" i="2" a="1"/>
  <c r="P1042" i="2"/>
  <c r="N1043" i="2" a="1"/>
  <c r="O1043" i="2" a="1"/>
  <c r="P1043" i="2"/>
  <c r="N1044" i="2" a="1"/>
  <c r="O1044" i="2" a="1"/>
  <c r="P1044" i="2"/>
  <c r="N1045" i="2" a="1"/>
  <c r="O1045" i="2" a="1"/>
  <c r="P1045" i="2"/>
  <c r="N1046" i="2" a="1"/>
  <c r="O1046" i="2" a="1"/>
  <c r="P1046" i="2"/>
  <c r="N1047" i="2" a="1"/>
  <c r="O1047" i="2" a="1"/>
  <c r="P1047" i="2"/>
  <c r="N1048" i="2" a="1"/>
  <c r="O1048" i="2" a="1"/>
  <c r="P1048" i="2"/>
  <c r="N1049" i="2" a="1"/>
  <c r="O1049" i="2" a="1"/>
  <c r="P1049" i="2"/>
  <c r="N1050" i="2" a="1"/>
  <c r="O1050" i="2" a="1"/>
  <c r="P1050" i="2"/>
  <c r="N1051" i="2" a="1"/>
  <c r="O1051" i="2" a="1"/>
  <c r="P1051" i="2"/>
  <c r="N1052" i="2" a="1"/>
  <c r="O1052" i="2" a="1"/>
  <c r="P1052" i="2"/>
  <c r="N1053" i="2" a="1"/>
  <c r="O1053" i="2" a="1"/>
  <c r="P1053" i="2"/>
  <c r="N1054" i="2" a="1"/>
  <c r="O1054" i="2" a="1"/>
  <c r="P1054" i="2"/>
  <c r="N1055" i="2" a="1"/>
  <c r="O1055" i="2" a="1"/>
  <c r="P1055" i="2"/>
  <c r="N1056" i="2" a="1"/>
  <c r="O1056" i="2" a="1"/>
  <c r="P1056" i="2"/>
  <c r="N1057" i="2" a="1"/>
  <c r="O1057" i="2" a="1"/>
  <c r="P1057" i="2"/>
  <c r="N1058" i="2" a="1"/>
  <c r="O1058" i="2" a="1"/>
  <c r="P1058" i="2"/>
  <c r="N1059" i="2" a="1"/>
  <c r="O1059" i="2" a="1"/>
  <c r="P1059" i="2"/>
  <c r="N1060" i="2" a="1"/>
  <c r="O1060" i="2" a="1"/>
  <c r="P1060" i="2"/>
  <c r="N1061" i="2" a="1"/>
  <c r="O1061" i="2" a="1"/>
  <c r="P1061" i="2"/>
  <c r="N1062" i="2" a="1"/>
  <c r="O1062" i="2" a="1"/>
  <c r="P1062" i="2"/>
  <c r="N1063" i="2" a="1"/>
  <c r="O1063" i="2" a="1"/>
  <c r="P1063" i="2"/>
  <c r="N1064" i="2" a="1"/>
  <c r="O1064" i="2" a="1"/>
  <c r="P1064" i="2"/>
  <c r="N1065" i="2" a="1"/>
  <c r="O1065" i="2" a="1"/>
  <c r="P1065" i="2"/>
  <c r="N1066" i="2" a="1"/>
  <c r="O1066" i="2" a="1"/>
  <c r="P1066" i="2"/>
  <c r="N1067" i="2" a="1"/>
  <c r="O1067" i="2" a="1"/>
  <c r="P1067" i="2"/>
  <c r="N1068" i="2" a="1"/>
  <c r="O1068" i="2" a="1"/>
  <c r="P1068" i="2"/>
  <c r="N1069" i="2" a="1"/>
  <c r="O1069" i="2" a="1"/>
  <c r="P1069" i="2"/>
  <c r="N1070" i="2" a="1"/>
  <c r="O1070" i="2" a="1"/>
  <c r="P1070" i="2"/>
  <c r="N1071" i="2" a="1"/>
  <c r="O1071" i="2" a="1"/>
  <c r="P1071" i="2"/>
  <c r="N1072" i="2" a="1"/>
  <c r="O1072" i="2" a="1"/>
  <c r="P1072" i="2"/>
  <c r="N1073" i="2" a="1"/>
  <c r="O1073" i="2" a="1"/>
  <c r="P1073" i="2"/>
  <c r="N1074" i="2" a="1"/>
  <c r="O1074" i="2" a="1"/>
  <c r="P1074" i="2"/>
  <c r="N1075" i="2" a="1"/>
  <c r="O1075" i="2" a="1"/>
  <c r="P1075" i="2"/>
  <c r="N1076" i="2" a="1"/>
  <c r="O1076" i="2" a="1"/>
  <c r="P1076" i="2"/>
  <c r="N1077" i="2" a="1"/>
  <c r="O1077" i="2" a="1"/>
  <c r="P1077" i="2"/>
  <c r="N1078" i="2" a="1"/>
  <c r="O1078" i="2" a="1"/>
  <c r="P1078" i="2"/>
  <c r="N1079" i="2" a="1"/>
  <c r="O1079" i="2" a="1"/>
  <c r="P1079" i="2"/>
  <c r="N1080" i="2" a="1"/>
  <c r="O1080" i="2" a="1"/>
  <c r="P1080" i="2"/>
  <c r="N1081" i="2" a="1"/>
  <c r="O1081" i="2" a="1"/>
  <c r="P1081" i="2"/>
  <c r="N1082" i="2" a="1"/>
  <c r="O1082" i="2" a="1"/>
  <c r="P1082" i="2"/>
  <c r="N1083" i="2" a="1"/>
  <c r="O1083" i="2" a="1"/>
  <c r="P1083" i="2"/>
  <c r="N1084" i="2" a="1"/>
  <c r="O1084" i="2" a="1"/>
  <c r="P1084" i="2"/>
  <c r="N1085" i="2" a="1"/>
  <c r="O1085" i="2" a="1"/>
  <c r="P1085" i="2"/>
  <c r="N1086" i="2" a="1"/>
  <c r="O1086" i="2" a="1"/>
  <c r="P1086" i="2"/>
  <c r="N1087" i="2" a="1"/>
  <c r="O1087" i="2" a="1"/>
  <c r="P1087" i="2"/>
  <c r="N1088" i="2" a="1"/>
  <c r="O1088" i="2" a="1"/>
  <c r="P1088" i="2"/>
  <c r="N1089" i="2" a="1"/>
  <c r="O1089" i="2" a="1"/>
  <c r="P1089" i="2"/>
  <c r="N1090" i="2" a="1"/>
  <c r="O1090" i="2" a="1"/>
  <c r="P1090" i="2"/>
  <c r="N1091" i="2" a="1"/>
  <c r="O1091" i="2" a="1"/>
  <c r="P1091" i="2"/>
  <c r="N1092" i="2" a="1"/>
  <c r="O1092" i="2" a="1"/>
  <c r="P1092" i="2"/>
  <c r="N1093" i="2" a="1"/>
  <c r="O1093" i="2" a="1"/>
  <c r="P1093" i="2"/>
  <c r="N1094" i="2" a="1"/>
  <c r="O1094" i="2" a="1"/>
  <c r="P1094" i="2"/>
  <c r="N1095" i="2" a="1"/>
  <c r="O1095" i="2" a="1"/>
  <c r="P1095" i="2"/>
  <c r="N1096" i="2" a="1"/>
  <c r="O1096" i="2" a="1"/>
  <c r="P1096" i="2"/>
  <c r="N1097" i="2" a="1"/>
  <c r="O1097" i="2" a="1"/>
  <c r="P1097" i="2"/>
  <c r="N1098" i="2" a="1"/>
  <c r="O1098" i="2" a="1"/>
  <c r="P1098" i="2"/>
  <c r="N1099" i="2" a="1"/>
  <c r="O1099" i="2" a="1"/>
  <c r="P1099" i="2"/>
  <c r="N1100" i="2" a="1"/>
  <c r="O1100" i="2" a="1"/>
  <c r="P1100" i="2"/>
  <c r="N1101" i="2" a="1"/>
  <c r="O1101" i="2" a="1"/>
  <c r="P1101" i="2"/>
  <c r="N1102" i="2" a="1"/>
  <c r="O1102" i="2" a="1"/>
  <c r="P1102" i="2"/>
  <c r="N1103" i="2" a="1"/>
  <c r="O1103" i="2" a="1"/>
  <c r="P1103" i="2"/>
  <c r="N1104" i="2" a="1"/>
  <c r="O1104" i="2" a="1"/>
  <c r="P1104" i="2"/>
  <c r="N1105" i="2" a="1"/>
  <c r="O1105" i="2" a="1"/>
  <c r="P1105" i="2"/>
  <c r="N1106" i="2" a="1"/>
  <c r="O1106" i="2" a="1"/>
  <c r="P1106" i="2"/>
  <c r="N1107" i="2" a="1"/>
  <c r="O1107" i="2" a="1"/>
  <c r="P1107" i="2"/>
  <c r="N1108" i="2" a="1"/>
  <c r="O1108" i="2" a="1"/>
  <c r="P1108" i="2"/>
  <c r="N1109" i="2" a="1"/>
  <c r="O1109" i="2" a="1"/>
  <c r="P1109" i="2"/>
  <c r="N1110" i="2" a="1"/>
  <c r="O1110" i="2" a="1"/>
  <c r="P1110" i="2"/>
  <c r="N1111" i="2" a="1"/>
  <c r="O1111" i="2" a="1"/>
  <c r="P1111" i="2"/>
  <c r="N1112" i="2" a="1"/>
  <c r="O1112" i="2" a="1"/>
  <c r="P1112" i="2"/>
  <c r="N1113" i="2" a="1"/>
  <c r="O1113" i="2" a="1"/>
  <c r="P1113" i="2"/>
  <c r="N1114" i="2" a="1"/>
  <c r="O1114" i="2" a="1"/>
  <c r="P1114" i="2"/>
  <c r="N1115" i="2" a="1"/>
  <c r="O1115" i="2" a="1"/>
  <c r="P1115" i="2"/>
  <c r="N1116" i="2" a="1"/>
  <c r="O1116" i="2" a="1"/>
  <c r="P1116" i="2"/>
  <c r="N1117" i="2" a="1"/>
  <c r="O1117" i="2" a="1"/>
  <c r="P1117" i="2"/>
  <c r="N1118" i="2" a="1"/>
  <c r="O1118" i="2" a="1"/>
  <c r="P1118" i="2"/>
  <c r="N1119" i="2" a="1"/>
  <c r="O1119" i="2" a="1"/>
  <c r="P1119" i="2"/>
  <c r="N1120" i="2" a="1"/>
  <c r="O1120" i="2" a="1"/>
  <c r="P1120" i="2"/>
  <c r="N1121" i="2" a="1"/>
  <c r="O1121" i="2" a="1"/>
  <c r="P1121" i="2"/>
  <c r="N1122" i="2" a="1"/>
  <c r="O1122" i="2" a="1"/>
  <c r="P1122" i="2"/>
  <c r="N1123" i="2" a="1"/>
  <c r="O1123" i="2" a="1"/>
  <c r="P1123" i="2"/>
  <c r="N1124" i="2" a="1"/>
  <c r="O1124" i="2" a="1"/>
  <c r="P1124" i="2"/>
  <c r="N1125" i="2" a="1"/>
  <c r="O1125" i="2" a="1"/>
  <c r="P1125" i="2"/>
  <c r="N1126" i="2" a="1"/>
  <c r="O1126" i="2" a="1"/>
  <c r="P1126" i="2"/>
  <c r="N1127" i="2" a="1"/>
  <c r="O1127" i="2" a="1"/>
  <c r="P1127" i="2"/>
  <c r="N1128" i="2" a="1"/>
  <c r="O1128" i="2" a="1"/>
  <c r="P1128" i="2"/>
  <c r="N1129" i="2" a="1"/>
  <c r="O1129" i="2" a="1"/>
  <c r="P1129" i="2"/>
  <c r="N1130" i="2" a="1"/>
  <c r="O1130" i="2" a="1"/>
  <c r="P1130" i="2"/>
  <c r="N1131" i="2" a="1"/>
  <c r="O1131" i="2" a="1"/>
  <c r="P1131" i="2"/>
  <c r="N1132" i="2" a="1"/>
  <c r="O1132" i="2" a="1"/>
  <c r="P1132" i="2"/>
  <c r="N1133" i="2" a="1"/>
  <c r="O1133" i="2" a="1"/>
  <c r="P1133" i="2"/>
  <c r="N1134" i="2" a="1"/>
  <c r="O1134" i="2" a="1"/>
  <c r="P1134" i="2"/>
  <c r="N1135" i="2" a="1"/>
  <c r="O1135" i="2" a="1"/>
  <c r="P1135" i="2"/>
  <c r="N1136" i="2" a="1"/>
  <c r="O1136" i="2" a="1"/>
  <c r="P1136" i="2"/>
  <c r="N1137" i="2" a="1"/>
  <c r="O1137" i="2" a="1"/>
  <c r="P1137" i="2"/>
  <c r="N1138" i="2" a="1"/>
  <c r="O1138" i="2" a="1"/>
  <c r="P1138" i="2"/>
  <c r="N1139" i="2" a="1"/>
  <c r="O1139" i="2" a="1"/>
  <c r="P1139" i="2"/>
  <c r="N1140" i="2" a="1"/>
  <c r="O1140" i="2" a="1"/>
  <c r="P1140" i="2"/>
  <c r="N1141" i="2" a="1"/>
  <c r="O1141" i="2" a="1"/>
  <c r="P1141" i="2"/>
  <c r="N1142" i="2" a="1"/>
  <c r="O1142" i="2" a="1"/>
  <c r="P1142" i="2"/>
  <c r="N1143" i="2" a="1"/>
  <c r="O1143" i="2" a="1"/>
  <c r="P1143" i="2"/>
  <c r="N1144" i="2" a="1"/>
  <c r="O1144" i="2" a="1"/>
  <c r="P1144" i="2"/>
  <c r="N1145" i="2" a="1"/>
  <c r="O1145" i="2" a="1"/>
  <c r="P1145" i="2"/>
  <c r="N1146" i="2" a="1"/>
  <c r="O1146" i="2" a="1"/>
  <c r="P1146" i="2"/>
  <c r="N1147" i="2" a="1"/>
  <c r="O1147" i="2" a="1"/>
  <c r="P1147" i="2"/>
  <c r="N1148" i="2" a="1"/>
  <c r="O1148" i="2" a="1"/>
  <c r="P1148" i="2"/>
  <c r="N1149" i="2" a="1"/>
  <c r="O1149" i="2" a="1"/>
  <c r="P1149" i="2"/>
  <c r="N1150" i="2" a="1"/>
  <c r="O1150" i="2" a="1"/>
  <c r="P1150" i="2"/>
  <c r="N1151" i="2" a="1"/>
  <c r="O1151" i="2" a="1"/>
  <c r="P1151" i="2"/>
  <c r="N1152" i="2" a="1"/>
  <c r="O1152" i="2" a="1"/>
  <c r="P1152" i="2"/>
  <c r="N1153" i="2" a="1"/>
  <c r="O1153" i="2" a="1"/>
  <c r="P1153" i="2"/>
  <c r="N1154" i="2" a="1"/>
  <c r="O1154" i="2" a="1"/>
  <c r="P1154" i="2"/>
  <c r="N1155" i="2" a="1"/>
  <c r="O1155" i="2" a="1"/>
  <c r="P1155" i="2"/>
  <c r="N1156" i="2" a="1"/>
  <c r="O1156" i="2" a="1"/>
  <c r="P1156" i="2"/>
  <c r="N1157" i="2" a="1"/>
  <c r="O1157" i="2" a="1"/>
  <c r="P1157" i="2"/>
  <c r="N1158" i="2" a="1"/>
  <c r="O1158" i="2" a="1"/>
  <c r="P1158" i="2"/>
  <c r="N1159" i="2" a="1"/>
  <c r="O1159" i="2" a="1"/>
  <c r="P1159" i="2"/>
  <c r="N1160" i="2" a="1"/>
  <c r="O1160" i="2" a="1"/>
  <c r="P1160" i="2"/>
  <c r="N1161" i="2" a="1"/>
  <c r="O1161" i="2" a="1"/>
  <c r="P1161" i="2"/>
  <c r="N1162" i="2" a="1"/>
  <c r="O1162" i="2" a="1"/>
  <c r="P1162" i="2"/>
  <c r="N1163" i="2" a="1"/>
  <c r="O1163" i="2" a="1"/>
  <c r="P1163" i="2"/>
  <c r="N1164" i="2" a="1"/>
  <c r="O1164" i="2" a="1"/>
  <c r="P1164" i="2"/>
  <c r="N1165" i="2" a="1"/>
  <c r="O1165" i="2" a="1"/>
  <c r="P1165" i="2"/>
  <c r="N1166" i="2" a="1"/>
  <c r="O1166" i="2" a="1"/>
  <c r="P1166" i="2"/>
  <c r="N1167" i="2" a="1"/>
  <c r="O1167" i="2" a="1"/>
  <c r="P1167" i="2"/>
  <c r="N1168" i="2" a="1"/>
  <c r="O1168" i="2" a="1"/>
  <c r="P1168" i="2"/>
  <c r="N1169" i="2" a="1"/>
  <c r="O1169" i="2" a="1"/>
  <c r="P1169" i="2"/>
  <c r="N1170" i="2" a="1"/>
  <c r="O1170" i="2" a="1"/>
  <c r="P1170" i="2"/>
  <c r="N1171" i="2" a="1"/>
  <c r="O1171" i="2" a="1"/>
  <c r="P1171" i="2"/>
  <c r="N1172" i="2" a="1"/>
  <c r="O1172" i="2" a="1"/>
  <c r="P1172" i="2"/>
  <c r="N1173" i="2" a="1"/>
  <c r="O1173" i="2" a="1"/>
  <c r="P1173" i="2"/>
  <c r="N1174" i="2" a="1"/>
  <c r="O1174" i="2" a="1"/>
  <c r="P1174" i="2"/>
  <c r="N1175" i="2" a="1"/>
  <c r="O1175" i="2" a="1"/>
  <c r="P1175" i="2"/>
  <c r="N1176" i="2" a="1"/>
  <c r="O1176" i="2" a="1"/>
  <c r="P1176" i="2"/>
  <c r="N1177" i="2" a="1"/>
  <c r="O1177" i="2" a="1"/>
  <c r="P1177" i="2"/>
  <c r="N1178" i="2" a="1"/>
  <c r="O1178" i="2" a="1"/>
  <c r="P1178" i="2"/>
  <c r="N1179" i="2" a="1"/>
  <c r="O1179" i="2" a="1"/>
  <c r="P1179" i="2"/>
  <c r="N1180" i="2" a="1"/>
  <c r="O1180" i="2" a="1"/>
  <c r="P1180" i="2"/>
  <c r="N1181" i="2" a="1"/>
  <c r="O1181" i="2" a="1"/>
  <c r="P1181" i="2"/>
  <c r="N1182" i="2" a="1"/>
  <c r="O1182" i="2" a="1"/>
  <c r="P1182" i="2"/>
  <c r="N1183" i="2" a="1"/>
  <c r="O1183" i="2" a="1"/>
  <c r="P1183" i="2"/>
  <c r="N1184" i="2" a="1"/>
  <c r="O1184" i="2" a="1"/>
  <c r="P1184" i="2"/>
  <c r="N1185" i="2" a="1"/>
  <c r="O1185" i="2" a="1"/>
  <c r="P1185" i="2"/>
  <c r="N1186" i="2" a="1"/>
  <c r="O1186" i="2" a="1"/>
  <c r="P1186" i="2"/>
  <c r="N1187" i="2" a="1"/>
  <c r="O1187" i="2" a="1"/>
  <c r="P1187" i="2"/>
  <c r="N1188" i="2" a="1"/>
  <c r="O1188" i="2" a="1"/>
  <c r="P1188" i="2"/>
  <c r="N1189" i="2" a="1"/>
  <c r="O1189" i="2" a="1"/>
  <c r="P1189" i="2"/>
  <c r="N1190" i="2" a="1"/>
  <c r="O1190" i="2" a="1"/>
  <c r="P1190" i="2"/>
  <c r="N1191" i="2" a="1"/>
  <c r="O1191" i="2" a="1"/>
  <c r="P1191" i="2"/>
  <c r="N1192" i="2" a="1"/>
  <c r="O1192" i="2" a="1"/>
  <c r="P1192" i="2"/>
  <c r="N1193" i="2" a="1"/>
  <c r="O1193" i="2" a="1"/>
  <c r="P1193" i="2"/>
  <c r="N1194" i="2" a="1"/>
  <c r="O1194" i="2" a="1"/>
  <c r="P1194" i="2"/>
  <c r="N1195" i="2" a="1"/>
  <c r="O1195" i="2" a="1"/>
  <c r="P1195" i="2"/>
  <c r="N1196" i="2" a="1"/>
  <c r="O1196" i="2" a="1"/>
  <c r="P1196" i="2"/>
  <c r="N1197" i="2" a="1"/>
  <c r="O1197" i="2" a="1"/>
  <c r="P1197" i="2"/>
  <c r="N1198" i="2" a="1"/>
  <c r="O1198" i="2" a="1"/>
  <c r="P1198" i="2"/>
  <c r="N1199" i="2" a="1"/>
  <c r="O1199" i="2" a="1"/>
  <c r="P1199" i="2"/>
  <c r="N1200" i="2" a="1"/>
  <c r="O1200" i="2" a="1"/>
  <c r="P1200" i="2"/>
  <c r="N1201" i="2" a="1"/>
  <c r="O1201" i="2" a="1"/>
  <c r="P1201" i="2"/>
  <c r="N1202" i="2" a="1"/>
  <c r="O1202" i="2" a="1"/>
  <c r="P1202" i="2"/>
  <c r="N1203" i="2" a="1"/>
  <c r="O1203" i="2" a="1"/>
  <c r="P1203" i="2"/>
  <c r="N1204" i="2" a="1"/>
  <c r="O1204" i="2" a="1"/>
  <c r="P1204" i="2"/>
  <c r="N1205" i="2" a="1"/>
  <c r="O1205" i="2" a="1"/>
  <c r="P1205" i="2"/>
  <c r="N1206" i="2" a="1"/>
  <c r="O1206" i="2" a="1"/>
  <c r="P1206" i="2"/>
  <c r="N1207" i="2" a="1"/>
  <c r="O1207" i="2" a="1"/>
  <c r="P1207" i="2"/>
  <c r="N1208" i="2" a="1"/>
  <c r="O1208" i="2" a="1"/>
  <c r="P1208" i="2"/>
  <c r="N1209" i="2" a="1"/>
  <c r="O1209" i="2" a="1"/>
  <c r="P1209" i="2"/>
  <c r="N1210" i="2" a="1"/>
  <c r="O1210" i="2" a="1"/>
  <c r="P1210" i="2"/>
  <c r="N1211" i="2" a="1"/>
  <c r="O1211" i="2" a="1"/>
  <c r="P1211" i="2"/>
  <c r="N1212" i="2" a="1"/>
  <c r="O1212" i="2" a="1"/>
  <c r="P1212" i="2"/>
  <c r="N1213" i="2" a="1"/>
  <c r="O1213" i="2" a="1"/>
  <c r="P1213" i="2"/>
  <c r="N1214" i="2" a="1"/>
  <c r="O1214" i="2" a="1"/>
  <c r="P1214" i="2"/>
  <c r="N1215" i="2" a="1"/>
  <c r="O1215" i="2" a="1"/>
  <c r="P1215" i="2"/>
  <c r="N1216" i="2" a="1"/>
  <c r="O1216" i="2" a="1"/>
  <c r="P1216" i="2"/>
  <c r="N1217" i="2" a="1"/>
  <c r="O1217" i="2" a="1"/>
  <c r="P1217" i="2"/>
  <c r="N1218" i="2" a="1"/>
  <c r="O1218" i="2" a="1"/>
  <c r="P1218" i="2"/>
  <c r="N1219" i="2" a="1"/>
  <c r="O1219" i="2" a="1"/>
  <c r="P1219" i="2"/>
  <c r="N1220" i="2" a="1"/>
  <c r="O1220" i="2" a="1"/>
  <c r="P1220" i="2"/>
  <c r="N1221" i="2" a="1"/>
  <c r="O1221" i="2" a="1"/>
  <c r="P1221" i="2"/>
  <c r="N1222" i="2" a="1"/>
  <c r="O1222" i="2" a="1"/>
  <c r="P1222" i="2"/>
  <c r="N1223" i="2" a="1"/>
  <c r="O1223" i="2" a="1"/>
  <c r="P1223" i="2"/>
  <c r="N1224" i="2" a="1"/>
  <c r="O1224" i="2" a="1"/>
  <c r="P1224" i="2"/>
  <c r="N1225" i="2" a="1"/>
  <c r="O1225" i="2" a="1"/>
  <c r="P1225" i="2"/>
  <c r="N1226" i="2" a="1"/>
  <c r="O1226" i="2" a="1"/>
  <c r="P1226" i="2"/>
  <c r="N1227" i="2" a="1"/>
  <c r="O1227" i="2" a="1"/>
  <c r="P1227" i="2"/>
  <c r="N1228" i="2" a="1"/>
  <c r="O1228" i="2" a="1"/>
  <c r="P1228" i="2"/>
  <c r="N1229" i="2" a="1"/>
  <c r="O1229" i="2" a="1"/>
  <c r="P1229" i="2"/>
  <c r="D16" i="3"/>
  <c r="D17" i="3"/>
  <c r="D18" i="3"/>
  <c r="D19" i="3"/>
  <c r="D20" i="3"/>
  <c r="D21" i="3"/>
  <c r="D22" i="3"/>
  <c r="D23"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1" i="3"/>
  <c r="D192" i="3"/>
  <c r="G34" i="3"/>
  <c r="G31" i="3"/>
  <c r="G28" i="3"/>
  <c r="H193" i="3"/>
  <c r="I193" i="3"/>
  <c r="H194" i="3"/>
  <c r="I194" i="3"/>
  <c r="H195" i="3"/>
  <c r="I195" i="3"/>
  <c r="H196" i="3"/>
  <c r="I196" i="3"/>
  <c r="H197" i="3"/>
  <c r="I197" i="3"/>
  <c r="H198" i="3"/>
  <c r="I198" i="3"/>
  <c r="H199" i="3"/>
  <c r="I199" i="3"/>
  <c r="H200" i="3"/>
  <c r="I200" i="3"/>
  <c r="H201" i="3"/>
  <c r="I201" i="3"/>
  <c r="H202" i="3"/>
  <c r="I202" i="3"/>
  <c r="H203" i="3"/>
  <c r="I203" i="3"/>
  <c r="H204" i="3"/>
  <c r="I204" i="3"/>
  <c r="H205" i="3"/>
  <c r="I205" i="3"/>
  <c r="H206" i="3"/>
  <c r="I206" i="3"/>
  <c r="H207" i="3"/>
  <c r="I207" i="3"/>
  <c r="H208" i="3"/>
  <c r="I208" i="3"/>
  <c r="H209" i="3"/>
  <c r="I209" i="3"/>
  <c r="H210" i="3"/>
  <c r="I210" i="3"/>
  <c r="H211" i="3"/>
  <c r="I211" i="3"/>
  <c r="H212" i="3"/>
  <c r="I212" i="3"/>
  <c r="H213" i="3"/>
  <c r="I213" i="3"/>
  <c r="H214" i="3"/>
  <c r="I214" i="3"/>
  <c r="H215" i="3"/>
  <c r="I215" i="3"/>
  <c r="H216" i="3"/>
  <c r="I216" i="3"/>
  <c r="H217" i="3"/>
  <c r="I217" i="3"/>
  <c r="H218" i="3"/>
  <c r="I218" i="3"/>
  <c r="H219" i="3"/>
  <c r="I219" i="3"/>
  <c r="H220" i="3"/>
  <c r="I220" i="3"/>
  <c r="H221" i="3"/>
  <c r="I221" i="3"/>
  <c r="H222" i="3"/>
  <c r="I222" i="3"/>
  <c r="H223" i="3"/>
  <c r="I223" i="3"/>
  <c r="H224" i="3"/>
  <c r="I224" i="3"/>
  <c r="H225" i="3"/>
  <c r="I225" i="3"/>
  <c r="H226" i="3"/>
  <c r="I226" i="3"/>
  <c r="H227" i="3"/>
  <c r="I227" i="3"/>
  <c r="H228" i="3"/>
  <c r="I228" i="3"/>
  <c r="H229" i="3"/>
  <c r="I229" i="3"/>
  <c r="H230" i="3"/>
  <c r="I230" i="3"/>
  <c r="H231" i="3"/>
  <c r="I231" i="3"/>
  <c r="H232" i="3"/>
  <c r="I232" i="3"/>
  <c r="H233" i="3"/>
  <c r="I233" i="3"/>
  <c r="H234" i="3"/>
  <c r="I234" i="3"/>
  <c r="H235" i="3"/>
  <c r="I235" i="3"/>
  <c r="H236" i="3"/>
  <c r="I236" i="3"/>
  <c r="H237" i="3"/>
  <c r="I237" i="3"/>
  <c r="H238" i="3"/>
  <c r="I238" i="3"/>
  <c r="H239" i="3"/>
  <c r="I239" i="3"/>
  <c r="H240" i="3"/>
  <c r="I240" i="3"/>
  <c r="H241" i="3"/>
  <c r="I241" i="3"/>
  <c r="H242" i="3"/>
  <c r="I242" i="3"/>
  <c r="H243" i="3"/>
  <c r="I243" i="3"/>
  <c r="H244" i="3"/>
  <c r="I244" i="3"/>
  <c r="H245" i="3"/>
  <c r="I245" i="3"/>
  <c r="H246" i="3"/>
  <c r="I246" i="3"/>
  <c r="H247" i="3"/>
  <c r="I247" i="3"/>
  <c r="H248" i="3"/>
  <c r="I248" i="3"/>
  <c r="H249" i="3"/>
  <c r="I249" i="3"/>
  <c r="H250" i="3"/>
  <c r="I250" i="3"/>
  <c r="H251" i="3"/>
  <c r="I251" i="3"/>
  <c r="H252" i="3"/>
  <c r="I252" i="3"/>
  <c r="H253" i="3"/>
  <c r="I253" i="3"/>
  <c r="H254" i="3"/>
  <c r="I254" i="3"/>
  <c r="H255" i="3"/>
  <c r="I255" i="3"/>
  <c r="H256" i="3"/>
  <c r="I256" i="3"/>
  <c r="H257" i="3"/>
  <c r="I257" i="3"/>
  <c r="H258" i="3"/>
  <c r="I258" i="3"/>
  <c r="H259" i="3"/>
  <c r="I259" i="3"/>
  <c r="H260" i="3"/>
  <c r="I260" i="3"/>
  <c r="H261" i="3"/>
  <c r="I261" i="3"/>
  <c r="H262" i="3"/>
  <c r="I262" i="3"/>
  <c r="H263" i="3"/>
  <c r="I263" i="3"/>
  <c r="H264" i="3"/>
  <c r="I264" i="3"/>
  <c r="H265" i="3"/>
  <c r="I265" i="3"/>
  <c r="H266" i="3"/>
  <c r="I266" i="3"/>
  <c r="H267" i="3"/>
  <c r="I267" i="3"/>
  <c r="H268" i="3"/>
  <c r="I268" i="3"/>
  <c r="H269" i="3"/>
  <c r="I269" i="3"/>
  <c r="H270" i="3"/>
  <c r="I270" i="3"/>
  <c r="H271" i="3"/>
  <c r="I271" i="3"/>
  <c r="H272" i="3"/>
  <c r="I272" i="3"/>
  <c r="H273" i="3"/>
  <c r="I273" i="3"/>
  <c r="H274" i="3"/>
  <c r="I274" i="3"/>
  <c r="H275" i="3"/>
  <c r="I275" i="3"/>
  <c r="H276" i="3"/>
  <c r="I276" i="3"/>
  <c r="H277" i="3"/>
  <c r="I277" i="3"/>
  <c r="H278" i="3"/>
  <c r="I278" i="3"/>
  <c r="H279" i="3"/>
  <c r="I279" i="3"/>
  <c r="H280" i="3"/>
  <c r="I280" i="3"/>
  <c r="H281" i="3"/>
  <c r="I281" i="3"/>
  <c r="H282" i="3"/>
  <c r="I282" i="3"/>
  <c r="H283" i="3"/>
  <c r="I283" i="3"/>
  <c r="H284" i="3"/>
  <c r="I284" i="3"/>
  <c r="H285" i="3"/>
  <c r="I285" i="3"/>
  <c r="H286" i="3"/>
  <c r="I286" i="3"/>
  <c r="H287" i="3"/>
  <c r="I287" i="3"/>
  <c r="H288" i="3"/>
  <c r="I288" i="3"/>
  <c r="H289" i="3"/>
  <c r="I289" i="3"/>
  <c r="H290" i="3"/>
  <c r="I290" i="3"/>
  <c r="H291" i="3"/>
  <c r="I291" i="3"/>
  <c r="H292" i="3"/>
  <c r="I292" i="3"/>
  <c r="H293" i="3"/>
  <c r="I293" i="3"/>
  <c r="H294" i="3"/>
  <c r="I294" i="3"/>
  <c r="H295" i="3"/>
  <c r="I295" i="3"/>
  <c r="H296" i="3"/>
  <c r="I296" i="3"/>
  <c r="H297" i="3"/>
  <c r="I297" i="3"/>
  <c r="H298" i="3"/>
  <c r="I298" i="3"/>
  <c r="H299" i="3"/>
  <c r="I299" i="3"/>
  <c r="H300" i="3"/>
  <c r="I300" i="3"/>
  <c r="H301" i="3"/>
  <c r="I301" i="3"/>
  <c r="H302" i="3"/>
  <c r="I302" i="3"/>
  <c r="H303" i="3"/>
  <c r="I303" i="3"/>
  <c r="H304" i="3"/>
  <c r="I304" i="3"/>
  <c r="H305" i="3"/>
  <c r="I305" i="3"/>
  <c r="H306" i="3"/>
  <c r="I306" i="3"/>
  <c r="H307" i="3"/>
  <c r="I307" i="3"/>
  <c r="H308" i="3"/>
  <c r="I308" i="3"/>
  <c r="H309" i="3"/>
  <c r="I309" i="3"/>
  <c r="H310" i="3"/>
  <c r="I310" i="3"/>
  <c r="H311" i="3"/>
  <c r="I311" i="3"/>
  <c r="H312" i="3"/>
  <c r="I312" i="3"/>
  <c r="H313" i="3"/>
  <c r="I313" i="3"/>
  <c r="H314" i="3"/>
  <c r="I314" i="3"/>
  <c r="H315" i="3"/>
  <c r="I315" i="3"/>
  <c r="H316" i="3"/>
  <c r="I316" i="3"/>
  <c r="H317" i="3"/>
  <c r="I317" i="3"/>
  <c r="H318" i="3"/>
  <c r="I318" i="3"/>
  <c r="H319" i="3"/>
  <c r="I319" i="3"/>
  <c r="H320" i="3"/>
  <c r="I320" i="3"/>
  <c r="H321" i="3"/>
  <c r="I321" i="3"/>
  <c r="H322" i="3"/>
  <c r="I322" i="3"/>
  <c r="H323" i="3"/>
  <c r="I323" i="3"/>
  <c r="H324" i="3"/>
  <c r="I324" i="3"/>
  <c r="H325" i="3"/>
  <c r="I325" i="3"/>
  <c r="H326" i="3"/>
  <c r="I326" i="3"/>
  <c r="H327" i="3"/>
  <c r="I327" i="3"/>
  <c r="H328" i="3"/>
  <c r="I328" i="3"/>
  <c r="H329" i="3"/>
  <c r="I329" i="3"/>
  <c r="H330" i="3"/>
  <c r="I330" i="3"/>
  <c r="H331" i="3"/>
  <c r="I331" i="3"/>
  <c r="H332" i="3"/>
  <c r="I332" i="3"/>
  <c r="H333" i="3"/>
  <c r="I333" i="3"/>
  <c r="H334" i="3"/>
  <c r="I334" i="3"/>
  <c r="H335" i="3"/>
  <c r="I335" i="3"/>
  <c r="H336" i="3"/>
  <c r="I336" i="3"/>
  <c r="H337" i="3"/>
  <c r="I337" i="3"/>
  <c r="H338" i="3"/>
  <c r="I338" i="3"/>
  <c r="H339" i="3"/>
  <c r="I339" i="3"/>
  <c r="H340" i="3"/>
  <c r="I340" i="3"/>
  <c r="H341" i="3"/>
  <c r="I341" i="3"/>
  <c r="H342" i="3"/>
  <c r="I342" i="3"/>
  <c r="H343" i="3"/>
  <c r="I343" i="3"/>
  <c r="H344" i="3"/>
  <c r="I344" i="3"/>
  <c r="H345" i="3"/>
  <c r="I345" i="3"/>
  <c r="H346" i="3"/>
  <c r="I346" i="3"/>
  <c r="H347" i="3"/>
  <c r="I347" i="3"/>
  <c r="H348" i="3"/>
  <c r="I348" i="3"/>
  <c r="H349" i="3"/>
  <c r="I349" i="3"/>
  <c r="H350" i="3"/>
  <c r="I350" i="3"/>
  <c r="H351" i="3"/>
  <c r="I351" i="3"/>
  <c r="H352" i="3"/>
  <c r="I352" i="3"/>
  <c r="H353" i="3"/>
  <c r="I353" i="3"/>
  <c r="H354" i="3"/>
  <c r="I354" i="3"/>
  <c r="H355" i="3"/>
  <c r="I355" i="3"/>
  <c r="H356" i="3"/>
  <c r="I356" i="3"/>
  <c r="H357" i="3"/>
  <c r="I357" i="3"/>
  <c r="H358" i="3"/>
  <c r="I358" i="3"/>
  <c r="H359" i="3"/>
  <c r="I359" i="3"/>
  <c r="H360" i="3"/>
  <c r="I360" i="3"/>
  <c r="H361" i="3"/>
  <c r="I361" i="3"/>
  <c r="H362" i="3"/>
  <c r="I362" i="3"/>
  <c r="H363" i="3"/>
  <c r="I363" i="3"/>
  <c r="H364" i="3"/>
  <c r="I364" i="3"/>
  <c r="H365" i="3"/>
  <c r="I365" i="3"/>
  <c r="H366" i="3"/>
  <c r="I366" i="3"/>
  <c r="H367" i="3"/>
  <c r="I367" i="3"/>
  <c r="H368" i="3"/>
  <c r="I368" i="3"/>
  <c r="H369" i="3"/>
  <c r="I369" i="3"/>
  <c r="H370" i="3"/>
  <c r="I370" i="3"/>
  <c r="H371" i="3"/>
  <c r="I371" i="3"/>
  <c r="H372" i="3"/>
  <c r="I372" i="3"/>
  <c r="H373" i="3"/>
  <c r="I373" i="3"/>
  <c r="H374" i="3"/>
  <c r="I374" i="3"/>
  <c r="H375" i="3"/>
  <c r="I375" i="3"/>
  <c r="H376" i="3"/>
  <c r="I376" i="3"/>
  <c r="H377" i="3"/>
  <c r="I377" i="3"/>
  <c r="H378" i="3"/>
  <c r="I378" i="3"/>
  <c r="H379" i="3"/>
  <c r="I379" i="3"/>
  <c r="H380" i="3"/>
  <c r="I380" i="3"/>
  <c r="H381" i="3"/>
  <c r="I381" i="3"/>
  <c r="H382" i="3"/>
  <c r="I382" i="3"/>
  <c r="H383" i="3"/>
  <c r="I383" i="3"/>
  <c r="H384" i="3"/>
  <c r="I384" i="3"/>
  <c r="H385" i="3"/>
  <c r="I385" i="3"/>
  <c r="H386" i="3"/>
  <c r="I386" i="3"/>
  <c r="H387" i="3"/>
  <c r="I387" i="3"/>
  <c r="H388" i="3"/>
  <c r="I388" i="3"/>
  <c r="H389" i="3"/>
  <c r="I389" i="3"/>
  <c r="H390" i="3"/>
  <c r="I390" i="3"/>
  <c r="H391" i="3"/>
  <c r="I391" i="3"/>
  <c r="H392" i="3"/>
  <c r="I392" i="3"/>
  <c r="H393" i="3"/>
  <c r="I393" i="3"/>
  <c r="H394" i="3"/>
  <c r="I394" i="3"/>
  <c r="H395" i="3"/>
  <c r="I395" i="3"/>
  <c r="H396" i="3"/>
  <c r="I396" i="3"/>
  <c r="H397" i="3"/>
  <c r="I397" i="3"/>
  <c r="H398" i="3"/>
  <c r="I398" i="3"/>
  <c r="H399" i="3"/>
  <c r="I399" i="3"/>
  <c r="H400" i="3"/>
  <c r="I400" i="3"/>
  <c r="H401" i="3"/>
  <c r="I401" i="3"/>
  <c r="H402" i="3"/>
  <c r="I402" i="3"/>
  <c r="H403" i="3"/>
  <c r="I403" i="3"/>
  <c r="H404" i="3"/>
  <c r="I404" i="3"/>
  <c r="H405" i="3"/>
  <c r="I405" i="3"/>
  <c r="H406" i="3"/>
  <c r="I406" i="3"/>
  <c r="H407" i="3"/>
  <c r="I407" i="3"/>
  <c r="H408" i="3"/>
  <c r="I408" i="3"/>
  <c r="H409" i="3"/>
  <c r="I409" i="3"/>
  <c r="H410" i="3"/>
  <c r="I410" i="3"/>
  <c r="H411" i="3"/>
  <c r="I411" i="3"/>
  <c r="H412" i="3"/>
  <c r="I412" i="3"/>
  <c r="H413" i="3"/>
  <c r="I413" i="3"/>
  <c r="H414" i="3"/>
  <c r="I414" i="3"/>
  <c r="H415" i="3"/>
  <c r="I415" i="3"/>
  <c r="H416" i="3"/>
  <c r="I416" i="3"/>
  <c r="H417" i="3"/>
  <c r="I417" i="3"/>
  <c r="H418" i="3"/>
  <c r="I418" i="3"/>
  <c r="H419" i="3"/>
  <c r="I419" i="3"/>
  <c r="H420" i="3"/>
  <c r="I420" i="3"/>
  <c r="H421" i="3"/>
  <c r="I421" i="3"/>
  <c r="H422" i="3"/>
  <c r="I422" i="3"/>
  <c r="H423" i="3"/>
  <c r="I423" i="3"/>
  <c r="H424" i="3"/>
  <c r="I424" i="3"/>
  <c r="H425" i="3"/>
  <c r="I425" i="3"/>
  <c r="H426" i="3"/>
  <c r="I426" i="3"/>
  <c r="H427" i="3"/>
  <c r="I427" i="3"/>
  <c r="H428" i="3"/>
  <c r="I428" i="3"/>
  <c r="H429" i="3"/>
  <c r="I429" i="3"/>
  <c r="H430" i="3"/>
  <c r="I430" i="3"/>
  <c r="H431" i="3"/>
  <c r="I431" i="3"/>
  <c r="H432" i="3"/>
  <c r="I432" i="3"/>
  <c r="H433" i="3"/>
  <c r="I433" i="3"/>
  <c r="H434" i="3"/>
  <c r="I434" i="3"/>
  <c r="H435" i="3"/>
  <c r="I435" i="3"/>
  <c r="H436" i="3"/>
  <c r="I436" i="3"/>
  <c r="H437" i="3"/>
  <c r="I437" i="3"/>
  <c r="H438" i="3"/>
  <c r="I438" i="3"/>
  <c r="H439" i="3"/>
  <c r="I439" i="3"/>
  <c r="H440" i="3"/>
  <c r="I440" i="3"/>
  <c r="H441" i="3"/>
  <c r="I441" i="3"/>
  <c r="H442" i="3"/>
  <c r="I442" i="3"/>
  <c r="H443" i="3"/>
  <c r="I443" i="3"/>
  <c r="H444" i="3"/>
  <c r="I444" i="3"/>
  <c r="H445" i="3"/>
  <c r="I445" i="3"/>
  <c r="H446" i="3"/>
  <c r="I446" i="3"/>
  <c r="H447" i="3"/>
  <c r="I447" i="3"/>
  <c r="H448" i="3"/>
  <c r="I448" i="3"/>
  <c r="H449" i="3"/>
  <c r="I449" i="3"/>
  <c r="H450" i="3"/>
  <c r="I450" i="3"/>
  <c r="H451" i="3"/>
  <c r="I451" i="3"/>
  <c r="H452" i="3"/>
  <c r="I452" i="3"/>
  <c r="H453" i="3"/>
  <c r="I453" i="3"/>
  <c r="H454" i="3"/>
  <c r="I454" i="3"/>
  <c r="H455" i="3"/>
  <c r="I455" i="3"/>
  <c r="H456" i="3"/>
  <c r="I456" i="3"/>
  <c r="H457" i="3"/>
  <c r="I457" i="3"/>
  <c r="H458" i="3"/>
  <c r="I458" i="3"/>
  <c r="H459" i="3"/>
  <c r="I459" i="3"/>
  <c r="H460" i="3"/>
  <c r="I460" i="3"/>
  <c r="H461" i="3"/>
  <c r="I461" i="3"/>
  <c r="H462" i="3"/>
  <c r="I462" i="3"/>
  <c r="H463" i="3"/>
  <c r="I463" i="3"/>
  <c r="H464" i="3"/>
  <c r="I464" i="3"/>
  <c r="H465" i="3"/>
  <c r="I465" i="3"/>
  <c r="H466" i="3"/>
  <c r="I466" i="3"/>
  <c r="H467" i="3"/>
  <c r="I467" i="3"/>
  <c r="H468" i="3"/>
  <c r="I468" i="3"/>
  <c r="H469" i="3"/>
  <c r="I469" i="3"/>
  <c r="H470" i="3"/>
  <c r="I470" i="3"/>
  <c r="H471" i="3"/>
  <c r="I471" i="3"/>
  <c r="H472" i="3"/>
  <c r="I472" i="3"/>
  <c r="H473" i="3"/>
  <c r="I473" i="3"/>
  <c r="H474" i="3"/>
  <c r="I474" i="3"/>
  <c r="H475" i="3"/>
  <c r="I475" i="3"/>
  <c r="H476" i="3"/>
  <c r="I476" i="3"/>
  <c r="H477" i="3"/>
  <c r="I477" i="3"/>
  <c r="H478" i="3"/>
  <c r="I478" i="3"/>
  <c r="H479" i="3"/>
  <c r="I479" i="3"/>
  <c r="H480" i="3"/>
  <c r="I480" i="3"/>
  <c r="H481" i="3"/>
  <c r="I481" i="3"/>
  <c r="H482" i="3"/>
  <c r="I482" i="3"/>
  <c r="H483" i="3"/>
  <c r="I483" i="3"/>
  <c r="H484" i="3"/>
  <c r="I484" i="3"/>
  <c r="H485" i="3"/>
  <c r="I485" i="3"/>
  <c r="H486" i="3"/>
  <c r="I486" i="3"/>
  <c r="H487" i="3"/>
  <c r="I487" i="3"/>
  <c r="H488" i="3"/>
  <c r="I488" i="3"/>
  <c r="H489" i="3"/>
  <c r="I489" i="3"/>
  <c r="H490" i="3"/>
  <c r="I490" i="3"/>
  <c r="H491" i="3"/>
  <c r="I491" i="3"/>
  <c r="H492" i="3"/>
  <c r="I492" i="3"/>
  <c r="H493" i="3"/>
  <c r="I493" i="3"/>
  <c r="H494" i="3"/>
  <c r="I494" i="3"/>
  <c r="H495" i="3"/>
  <c r="I495" i="3"/>
  <c r="H496" i="3"/>
  <c r="I496" i="3"/>
  <c r="H497" i="3"/>
  <c r="I497" i="3"/>
  <c r="H498" i="3"/>
  <c r="I498" i="3"/>
  <c r="H499" i="3"/>
  <c r="I499" i="3"/>
  <c r="H500" i="3"/>
  <c r="I500" i="3"/>
  <c r="H501" i="3"/>
  <c r="I501" i="3"/>
  <c r="H502" i="3"/>
  <c r="I502" i="3"/>
  <c r="H503" i="3"/>
  <c r="I503" i="3"/>
  <c r="H504" i="3"/>
  <c r="I504" i="3"/>
  <c r="H505" i="3"/>
  <c r="I505" i="3"/>
  <c r="H506" i="3"/>
  <c r="I506" i="3"/>
  <c r="H507" i="3"/>
  <c r="I507" i="3"/>
  <c r="H508" i="3"/>
  <c r="I508" i="3"/>
  <c r="H509" i="3"/>
  <c r="I509" i="3"/>
  <c r="H510" i="3"/>
  <c r="I510" i="3"/>
  <c r="H511" i="3"/>
  <c r="I511" i="3"/>
  <c r="H512" i="3"/>
  <c r="I512" i="3"/>
  <c r="H513" i="3"/>
  <c r="I513" i="3"/>
  <c r="H514" i="3"/>
  <c r="I514" i="3"/>
  <c r="H515" i="3"/>
  <c r="I515" i="3"/>
  <c r="H516" i="3"/>
  <c r="I516" i="3"/>
  <c r="H517" i="3"/>
  <c r="I517" i="3"/>
  <c r="H518" i="3"/>
  <c r="I518" i="3"/>
  <c r="H519" i="3"/>
  <c r="I519" i="3"/>
  <c r="H520" i="3"/>
  <c r="I520" i="3"/>
  <c r="H521" i="3"/>
  <c r="I521" i="3"/>
  <c r="H522" i="3"/>
  <c r="I522" i="3"/>
  <c r="H523" i="3"/>
  <c r="I523" i="3"/>
  <c r="H524" i="3"/>
  <c r="I524" i="3"/>
  <c r="H525" i="3"/>
  <c r="I525" i="3"/>
  <c r="H526" i="3"/>
  <c r="I526" i="3"/>
  <c r="H527" i="3"/>
  <c r="I527" i="3"/>
  <c r="H528" i="3"/>
  <c r="I528" i="3"/>
  <c r="H529" i="3"/>
  <c r="I529" i="3"/>
  <c r="H530" i="3"/>
  <c r="I530" i="3"/>
  <c r="H531" i="3"/>
  <c r="I531" i="3"/>
  <c r="H532" i="3"/>
  <c r="I532" i="3"/>
  <c r="H533" i="3"/>
  <c r="I533" i="3"/>
  <c r="H534" i="3"/>
  <c r="I534" i="3"/>
  <c r="H535" i="3"/>
  <c r="I535" i="3"/>
  <c r="H536" i="3"/>
  <c r="I536" i="3"/>
  <c r="H537" i="3"/>
  <c r="I537" i="3"/>
  <c r="H538" i="3"/>
  <c r="I538" i="3"/>
  <c r="H539" i="3"/>
  <c r="I539" i="3"/>
  <c r="H540" i="3"/>
  <c r="I540" i="3"/>
  <c r="H541" i="3"/>
  <c r="I541" i="3"/>
  <c r="H542" i="3"/>
  <c r="I542" i="3"/>
  <c r="H543" i="3"/>
  <c r="I543" i="3"/>
  <c r="H544" i="3"/>
  <c r="I544" i="3"/>
  <c r="H545" i="3"/>
  <c r="I545" i="3"/>
  <c r="H546" i="3"/>
  <c r="I546" i="3"/>
  <c r="H547" i="3"/>
  <c r="I547" i="3"/>
  <c r="H548" i="3"/>
  <c r="I548" i="3"/>
  <c r="H549" i="3"/>
  <c r="I549" i="3"/>
  <c r="H550" i="3"/>
  <c r="I550" i="3"/>
  <c r="H551" i="3"/>
  <c r="I551" i="3"/>
  <c r="H552" i="3"/>
  <c r="I552" i="3"/>
  <c r="H553" i="3"/>
  <c r="I553" i="3"/>
  <c r="H554" i="3"/>
  <c r="I554" i="3"/>
  <c r="H555" i="3"/>
  <c r="I555" i="3"/>
  <c r="H556" i="3"/>
  <c r="I556" i="3"/>
  <c r="H557" i="3"/>
  <c r="I557" i="3"/>
  <c r="H558" i="3"/>
  <c r="I558" i="3"/>
  <c r="H559" i="3"/>
  <c r="I559" i="3"/>
  <c r="H560" i="3"/>
  <c r="I560" i="3"/>
  <c r="H561" i="3"/>
  <c r="I561" i="3"/>
  <c r="H562" i="3"/>
  <c r="I562" i="3"/>
  <c r="H563" i="3"/>
  <c r="I563" i="3"/>
  <c r="H564" i="3"/>
  <c r="I564" i="3"/>
  <c r="H565" i="3"/>
  <c r="I565" i="3"/>
  <c r="H566" i="3"/>
  <c r="I566" i="3"/>
  <c r="H567" i="3"/>
  <c r="I567" i="3"/>
  <c r="H568" i="3"/>
  <c r="I568" i="3"/>
  <c r="H569" i="3"/>
  <c r="I569" i="3"/>
  <c r="H570" i="3"/>
  <c r="I570" i="3"/>
  <c r="H571" i="3"/>
  <c r="I571" i="3"/>
  <c r="H572" i="3"/>
  <c r="I572" i="3"/>
  <c r="H573" i="3"/>
  <c r="I573" i="3"/>
  <c r="H574" i="3"/>
  <c r="I574" i="3"/>
  <c r="H575" i="3"/>
  <c r="I575" i="3"/>
  <c r="H576" i="3"/>
  <c r="I576" i="3"/>
  <c r="H577" i="3"/>
  <c r="I577" i="3"/>
  <c r="H578" i="3"/>
  <c r="I578" i="3"/>
  <c r="H579" i="3"/>
  <c r="I579" i="3"/>
  <c r="H580" i="3"/>
  <c r="I580" i="3"/>
  <c r="H581" i="3"/>
  <c r="I581" i="3"/>
  <c r="H582" i="3"/>
  <c r="I582" i="3"/>
  <c r="H583" i="3"/>
  <c r="I583" i="3"/>
  <c r="H584" i="3"/>
  <c r="I584" i="3"/>
  <c r="H585" i="3"/>
  <c r="I585" i="3"/>
  <c r="H586" i="3"/>
  <c r="I586" i="3"/>
  <c r="H587" i="3"/>
  <c r="I587" i="3"/>
  <c r="H588" i="3"/>
  <c r="I588" i="3"/>
  <c r="H589" i="3"/>
  <c r="I589" i="3"/>
  <c r="H590" i="3"/>
  <c r="I590" i="3"/>
  <c r="H591" i="3"/>
  <c r="I591" i="3"/>
  <c r="H592" i="3"/>
  <c r="I592" i="3"/>
  <c r="H593" i="3"/>
  <c r="I593" i="3"/>
  <c r="H594" i="3"/>
  <c r="I594" i="3"/>
  <c r="H595" i="3"/>
  <c r="I595" i="3"/>
  <c r="H596" i="3"/>
  <c r="I596" i="3"/>
  <c r="H597" i="3"/>
  <c r="I597" i="3"/>
  <c r="H598" i="3"/>
  <c r="I598" i="3"/>
  <c r="H599" i="3"/>
  <c r="I599" i="3"/>
  <c r="H600" i="3"/>
  <c r="I600" i="3"/>
  <c r="H601" i="3"/>
  <c r="I601" i="3"/>
  <c r="H602" i="3"/>
  <c r="I602" i="3"/>
  <c r="H603" i="3"/>
  <c r="I603" i="3"/>
  <c r="H604" i="3"/>
  <c r="I604" i="3"/>
  <c r="H605" i="3"/>
  <c r="I605" i="3"/>
  <c r="H606" i="3"/>
  <c r="I606" i="3"/>
  <c r="H607" i="3"/>
  <c r="I607" i="3"/>
  <c r="H608" i="3"/>
  <c r="I608" i="3"/>
  <c r="H609" i="3"/>
  <c r="I609" i="3"/>
  <c r="H610" i="3"/>
  <c r="I610" i="3"/>
  <c r="H611" i="3"/>
  <c r="I611" i="3"/>
  <c r="H612" i="3"/>
  <c r="I612" i="3"/>
  <c r="H613" i="3"/>
  <c r="I613" i="3"/>
  <c r="H614" i="3"/>
  <c r="I614" i="3"/>
  <c r="H615" i="3"/>
  <c r="I615" i="3"/>
  <c r="H616" i="3"/>
  <c r="I616" i="3"/>
  <c r="H617" i="3"/>
  <c r="I617" i="3"/>
  <c r="H618" i="3"/>
  <c r="I618" i="3"/>
  <c r="H619" i="3"/>
  <c r="I619" i="3"/>
  <c r="H620" i="3"/>
  <c r="I620" i="3"/>
  <c r="H621" i="3"/>
  <c r="I621" i="3"/>
  <c r="H622" i="3"/>
  <c r="I622" i="3"/>
  <c r="H623" i="3"/>
  <c r="I623" i="3"/>
  <c r="H624" i="3"/>
  <c r="I624" i="3"/>
  <c r="H625" i="3"/>
  <c r="I625" i="3"/>
  <c r="H626" i="3"/>
  <c r="I626" i="3"/>
  <c r="H627" i="3"/>
  <c r="I627" i="3"/>
  <c r="H628" i="3"/>
  <c r="I628" i="3"/>
  <c r="H629" i="3"/>
  <c r="I629" i="3"/>
  <c r="H630" i="3"/>
  <c r="I630" i="3"/>
  <c r="H631" i="3"/>
  <c r="I631" i="3"/>
  <c r="H632" i="3"/>
  <c r="I632" i="3"/>
  <c r="H633" i="3"/>
  <c r="I633" i="3"/>
  <c r="H634" i="3"/>
  <c r="I634" i="3"/>
  <c r="H635" i="3"/>
  <c r="I635" i="3"/>
  <c r="H636" i="3"/>
  <c r="I636" i="3"/>
  <c r="H637" i="3"/>
  <c r="I637" i="3"/>
  <c r="H638" i="3"/>
  <c r="I638" i="3"/>
  <c r="H639" i="3"/>
  <c r="I639" i="3"/>
  <c r="H640" i="3"/>
  <c r="I640" i="3"/>
  <c r="G3" i="3"/>
  <c r="G4" i="3"/>
  <c r="G5" i="3"/>
  <c r="G6" i="3"/>
  <c r="G7" i="3"/>
  <c r="G8" i="3"/>
  <c r="G9" i="3"/>
  <c r="G10" i="3"/>
  <c r="G11" i="3"/>
  <c r="G12" i="3"/>
  <c r="G13" i="3"/>
  <c r="G14" i="3"/>
  <c r="G15" i="3"/>
  <c r="G16" i="3"/>
  <c r="G17" i="3"/>
  <c r="G18" i="3"/>
  <c r="G19" i="3"/>
  <c r="G20" i="3"/>
  <c r="G21" i="3"/>
  <c r="G22" i="3"/>
  <c r="G23" i="3"/>
  <c r="G25" i="3"/>
  <c r="G26" i="3"/>
  <c r="G27" i="3"/>
  <c r="G29" i="3"/>
  <c r="G30" i="3"/>
  <c r="G32" i="3"/>
  <c r="G33"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2" i="3"/>
  <c r="M645" i="2" a="1"/>
  <c r="M645" i="2"/>
  <c r="R297" i="2"/>
  <c r="R292" i="2"/>
  <c r="R275" i="2"/>
  <c r="R302" i="2"/>
  <c r="A646" i="2"/>
  <c r="K646" i="2" a="1"/>
  <c r="L646" i="2" a="1"/>
  <c r="M646" i="2" a="1"/>
  <c r="O646" i="2"/>
  <c r="L646" i="2"/>
  <c r="A647" i="2"/>
  <c r="K647" i="2" a="1"/>
  <c r="L647" i="2" a="1"/>
  <c r="M647" i="2" a="1"/>
  <c r="A648" i="2"/>
  <c r="K648" i="2" a="1"/>
  <c r="L648" i="2" a="1"/>
  <c r="M648" i="2" a="1"/>
  <c r="A649" i="2"/>
  <c r="K649" i="2" a="1"/>
  <c r="L649" i="2" a="1"/>
  <c r="M649" i="2" a="1"/>
  <c r="A650" i="2"/>
  <c r="K650" i="2" a="1"/>
  <c r="L650" i="2" a="1"/>
  <c r="M650" i="2" a="1"/>
  <c r="A651" i="2"/>
  <c r="K651" i="2" a="1"/>
  <c r="L651" i="2" a="1"/>
  <c r="M651" i="2" a="1"/>
  <c r="A652" i="2"/>
  <c r="K652" i="2" a="1"/>
  <c r="L652" i="2" a="1"/>
  <c r="M652" i="2" a="1"/>
  <c r="A653" i="2"/>
  <c r="K653" i="2" a="1"/>
  <c r="L653" i="2" a="1"/>
  <c r="M653" i="2" a="1"/>
  <c r="A654" i="2"/>
  <c r="K654" i="2" a="1"/>
  <c r="L654" i="2" a="1"/>
  <c r="M654" i="2" a="1"/>
  <c r="A655" i="2"/>
  <c r="K655" i="2" a="1"/>
  <c r="L655" i="2" a="1"/>
  <c r="M655" i="2" a="1"/>
  <c r="A656" i="2"/>
  <c r="K656" i="2" a="1"/>
  <c r="L656" i="2" a="1"/>
  <c r="M656" i="2" a="1"/>
  <c r="A657" i="2"/>
  <c r="K657" i="2" a="1"/>
  <c r="L657" i="2" a="1"/>
  <c r="M657" i="2" a="1"/>
  <c r="A658" i="2"/>
  <c r="K658" i="2" a="1"/>
  <c r="L658" i="2" a="1"/>
  <c r="M658" i="2" a="1"/>
  <c r="A659" i="2"/>
  <c r="K659" i="2" a="1"/>
  <c r="L659" i="2" a="1"/>
  <c r="M659" i="2" a="1"/>
  <c r="A660" i="2"/>
  <c r="K660" i="2" a="1"/>
  <c r="L660" i="2" a="1"/>
  <c r="M660" i="2" a="1"/>
  <c r="A661" i="2"/>
  <c r="K661" i="2" a="1"/>
  <c r="L661" i="2" a="1"/>
  <c r="M661" i="2" a="1"/>
  <c r="A662" i="2"/>
  <c r="K662" i="2" a="1"/>
  <c r="L662" i="2" a="1"/>
  <c r="M662" i="2" a="1"/>
  <c r="A663" i="2"/>
  <c r="K663" i="2" a="1"/>
  <c r="L663" i="2" a="1"/>
  <c r="M663" i="2" a="1"/>
  <c r="A664" i="2"/>
  <c r="K664" i="2" a="1"/>
  <c r="L664" i="2" a="1"/>
  <c r="M664" i="2" a="1"/>
  <c r="A665" i="2"/>
  <c r="K665" i="2" a="1"/>
  <c r="L665" i="2" a="1"/>
  <c r="M665" i="2" a="1"/>
  <c r="A666" i="2"/>
  <c r="K666" i="2" a="1"/>
  <c r="L666" i="2" a="1"/>
  <c r="M666" i="2" a="1"/>
  <c r="A667" i="2"/>
  <c r="K667" i="2" a="1"/>
  <c r="L667" i="2" a="1"/>
  <c r="M667" i="2" a="1"/>
  <c r="A668" i="2"/>
  <c r="K668" i="2" a="1"/>
  <c r="L668" i="2" a="1"/>
  <c r="M668" i="2" a="1"/>
  <c r="A669" i="2"/>
  <c r="K669" i="2" a="1"/>
  <c r="L669" i="2" a="1"/>
  <c r="M669" i="2" a="1"/>
  <c r="A670" i="2"/>
  <c r="K670" i="2" a="1"/>
  <c r="L670" i="2" a="1"/>
  <c r="M670" i="2" a="1"/>
  <c r="A671" i="2"/>
  <c r="K671" i="2" a="1"/>
  <c r="L671" i="2" a="1"/>
  <c r="M671" i="2" a="1"/>
  <c r="A672" i="2"/>
  <c r="K672" i="2" a="1"/>
  <c r="L672" i="2" a="1"/>
  <c r="M672" i="2" a="1"/>
  <c r="A673" i="2"/>
  <c r="K673" i="2" a="1"/>
  <c r="L673" i="2" a="1"/>
  <c r="M673" i="2" a="1"/>
  <c r="A674" i="2"/>
  <c r="K674" i="2" a="1"/>
  <c r="L674" i="2" a="1"/>
  <c r="M674" i="2" a="1"/>
  <c r="A675" i="2"/>
  <c r="K675" i="2" a="1"/>
  <c r="L675" i="2" a="1"/>
  <c r="M675" i="2" a="1"/>
  <c r="A676" i="2"/>
  <c r="K676" i="2" a="1"/>
  <c r="L676" i="2" a="1"/>
  <c r="M676" i="2" a="1"/>
  <c r="A677" i="2"/>
  <c r="K677" i="2" a="1"/>
  <c r="L677" i="2" a="1"/>
  <c r="M677" i="2" a="1"/>
  <c r="A678" i="2"/>
  <c r="K678" i="2" a="1"/>
  <c r="L678" i="2" a="1"/>
  <c r="M678" i="2" a="1"/>
  <c r="A679" i="2"/>
  <c r="K679" i="2" a="1"/>
  <c r="L679" i="2" a="1"/>
  <c r="M679" i="2" a="1"/>
  <c r="A680" i="2"/>
  <c r="K680" i="2" a="1"/>
  <c r="L680" i="2" a="1"/>
  <c r="M680" i="2" a="1"/>
  <c r="A681" i="2"/>
  <c r="K681" i="2" a="1"/>
  <c r="L681" i="2" a="1"/>
  <c r="M681" i="2" a="1"/>
  <c r="A682" i="2"/>
  <c r="K682" i="2" a="1"/>
  <c r="L682" i="2" a="1"/>
  <c r="M682" i="2" a="1"/>
  <c r="A683" i="2"/>
  <c r="K683" i="2" a="1"/>
  <c r="L683" i="2" a="1"/>
  <c r="M683" i="2" a="1"/>
  <c r="A684" i="2"/>
  <c r="K684" i="2" a="1"/>
  <c r="L684" i="2" a="1"/>
  <c r="M684" i="2" a="1"/>
  <c r="A685" i="2"/>
  <c r="K685" i="2" a="1"/>
  <c r="L685" i="2" a="1"/>
  <c r="M685" i="2" a="1"/>
  <c r="A686" i="2"/>
  <c r="K686" i="2" a="1"/>
  <c r="L686" i="2" a="1"/>
  <c r="M686" i="2" a="1"/>
  <c r="A687" i="2"/>
  <c r="K687" i="2" a="1"/>
  <c r="L687" i="2" a="1"/>
  <c r="M687" i="2" a="1"/>
  <c r="A688" i="2"/>
  <c r="K688" i="2" a="1"/>
  <c r="L688" i="2" a="1"/>
  <c r="M688" i="2" a="1"/>
  <c r="A689" i="2"/>
  <c r="K689" i="2" a="1"/>
  <c r="L689" i="2" a="1"/>
  <c r="M689" i="2" a="1"/>
  <c r="A690" i="2"/>
  <c r="K690" i="2" a="1"/>
  <c r="L690" i="2" a="1"/>
  <c r="M690" i="2" a="1"/>
  <c r="A691" i="2"/>
  <c r="K691" i="2" a="1"/>
  <c r="L691" i="2" a="1"/>
  <c r="M691" i="2" a="1"/>
  <c r="A692" i="2"/>
  <c r="K692" i="2" a="1"/>
  <c r="L692" i="2" a="1"/>
  <c r="M692" i="2" a="1"/>
  <c r="A693" i="2"/>
  <c r="K693" i="2" a="1"/>
  <c r="L693" i="2" a="1"/>
  <c r="M693" i="2" a="1"/>
  <c r="A694" i="2"/>
  <c r="K694" i="2" a="1"/>
  <c r="L694" i="2" a="1"/>
  <c r="M694" i="2" a="1"/>
  <c r="A695" i="2"/>
  <c r="K695" i="2" a="1"/>
  <c r="L695" i="2" a="1"/>
  <c r="M695" i="2" a="1"/>
  <c r="A696" i="2"/>
  <c r="K696" i="2" a="1"/>
  <c r="L696" i="2" a="1"/>
  <c r="M696" i="2" a="1"/>
  <c r="A697" i="2"/>
  <c r="K697" i="2" a="1"/>
  <c r="L697" i="2" a="1"/>
  <c r="M697" i="2" a="1"/>
  <c r="A698" i="2"/>
  <c r="K698" i="2" a="1"/>
  <c r="L698" i="2" a="1"/>
  <c r="M698" i="2" a="1"/>
  <c r="A699" i="2"/>
  <c r="K699" i="2" a="1"/>
  <c r="L699" i="2" a="1"/>
  <c r="M699" i="2" a="1"/>
  <c r="A700" i="2"/>
  <c r="K700" i="2" a="1"/>
  <c r="L700" i="2" a="1"/>
  <c r="M700" i="2" a="1"/>
  <c r="A701" i="2"/>
  <c r="K701" i="2" a="1"/>
  <c r="L701" i="2" a="1"/>
  <c r="M701" i="2" a="1"/>
  <c r="A702" i="2"/>
  <c r="K702" i="2" a="1"/>
  <c r="L702" i="2" a="1"/>
  <c r="M702" i="2" a="1"/>
  <c r="A703" i="2"/>
  <c r="K703" i="2" a="1"/>
  <c r="L703" i="2" a="1"/>
  <c r="M703" i="2" a="1"/>
  <c r="A704" i="2"/>
  <c r="K704" i="2" a="1"/>
  <c r="L704" i="2" a="1"/>
  <c r="M704" i="2" a="1"/>
  <c r="A705" i="2"/>
  <c r="K705" i="2" a="1"/>
  <c r="L705" i="2" a="1"/>
  <c r="M705" i="2" a="1"/>
  <c r="A706" i="2"/>
  <c r="K706" i="2" a="1"/>
  <c r="L706" i="2" a="1"/>
  <c r="M706" i="2" a="1"/>
  <c r="A707" i="2"/>
  <c r="K707" i="2" a="1"/>
  <c r="L707" i="2" a="1"/>
  <c r="M707" i="2" a="1"/>
  <c r="A708" i="2"/>
  <c r="K708" i="2" a="1"/>
  <c r="L708" i="2" a="1"/>
  <c r="M708" i="2" a="1"/>
  <c r="A709" i="2"/>
  <c r="K709" i="2" a="1"/>
  <c r="L709" i="2" a="1"/>
  <c r="M709" i="2" a="1"/>
  <c r="A710" i="2"/>
  <c r="K710" i="2" a="1"/>
  <c r="L710" i="2" a="1"/>
  <c r="M710" i="2" a="1"/>
  <c r="A711" i="2"/>
  <c r="K711" i="2" a="1"/>
  <c r="L711" i="2" a="1"/>
  <c r="M711" i="2" a="1"/>
  <c r="A712" i="2"/>
  <c r="K712" i="2" a="1"/>
  <c r="L712" i="2" a="1"/>
  <c r="M712" i="2" a="1"/>
  <c r="A713" i="2"/>
  <c r="K713" i="2" a="1"/>
  <c r="L713" i="2" a="1"/>
  <c r="M713" i="2" a="1"/>
  <c r="A714" i="2"/>
  <c r="K714" i="2" a="1"/>
  <c r="L714" i="2" a="1"/>
  <c r="M714" i="2" a="1"/>
  <c r="A715" i="2"/>
  <c r="K715" i="2" a="1"/>
  <c r="L715" i="2" a="1"/>
  <c r="M715" i="2" a="1"/>
  <c r="A716" i="2"/>
  <c r="K716" i="2" a="1"/>
  <c r="L716" i="2" a="1"/>
  <c r="M716" i="2" a="1"/>
  <c r="A717" i="2"/>
  <c r="K717" i="2" a="1"/>
  <c r="L717" i="2" a="1"/>
  <c r="M717" i="2" a="1"/>
  <c r="A718" i="2"/>
  <c r="K718" i="2" a="1"/>
  <c r="L718" i="2" a="1"/>
  <c r="M718" i="2" a="1"/>
  <c r="A719" i="2"/>
  <c r="K719" i="2" a="1"/>
  <c r="L719" i="2" a="1"/>
  <c r="M719" i="2" a="1"/>
  <c r="A720" i="2"/>
  <c r="K720" i="2" a="1"/>
  <c r="L720" i="2" a="1"/>
  <c r="M720" i="2" a="1"/>
  <c r="A721" i="2"/>
  <c r="K721" i="2" a="1"/>
  <c r="L721" i="2" a="1"/>
  <c r="M721" i="2" a="1"/>
  <c r="A722" i="2"/>
  <c r="K722" i="2" a="1"/>
  <c r="L722" i="2" a="1"/>
  <c r="M722" i="2" a="1"/>
  <c r="A723" i="2"/>
  <c r="K723" i="2" a="1"/>
  <c r="L723" i="2" a="1"/>
  <c r="M723" i="2" a="1"/>
  <c r="A724" i="2"/>
  <c r="K724" i="2" a="1"/>
  <c r="L724" i="2" a="1"/>
  <c r="M724" i="2" a="1"/>
  <c r="A725" i="2"/>
  <c r="K725" i="2" a="1"/>
  <c r="L725" i="2" a="1"/>
  <c r="M725" i="2" a="1"/>
  <c r="A726" i="2"/>
  <c r="K726" i="2" a="1"/>
  <c r="L726" i="2" a="1"/>
  <c r="M726" i="2" a="1"/>
  <c r="A727" i="2"/>
  <c r="K727" i="2" a="1"/>
  <c r="L727" i="2" a="1"/>
  <c r="M727" i="2" a="1"/>
  <c r="A728" i="2"/>
  <c r="K728" i="2" a="1"/>
  <c r="L728" i="2" a="1"/>
  <c r="M728" i="2" a="1"/>
  <c r="A729" i="2"/>
  <c r="K729" i="2" a="1"/>
  <c r="L729" i="2" a="1"/>
  <c r="M729" i="2" a="1"/>
  <c r="A730" i="2"/>
  <c r="K730" i="2" a="1"/>
  <c r="L730" i="2" a="1"/>
  <c r="M730" i="2" a="1"/>
  <c r="A731" i="2"/>
  <c r="K731" i="2" a="1"/>
  <c r="L731" i="2" a="1"/>
  <c r="M731" i="2" a="1"/>
  <c r="A732" i="2"/>
  <c r="K732" i="2" a="1"/>
  <c r="L732" i="2" a="1"/>
  <c r="M732" i="2" a="1"/>
  <c r="A733" i="2"/>
  <c r="K733" i="2" a="1"/>
  <c r="L733" i="2" a="1"/>
  <c r="M733" i="2" a="1"/>
  <c r="A734" i="2"/>
  <c r="K734" i="2" a="1"/>
  <c r="L734" i="2" a="1"/>
  <c r="M734" i="2" a="1"/>
  <c r="A735" i="2"/>
  <c r="K735" i="2" a="1"/>
  <c r="L735" i="2" a="1"/>
  <c r="M735" i="2" a="1"/>
  <c r="A736" i="2"/>
  <c r="K736" i="2" a="1"/>
  <c r="L736" i="2" a="1"/>
  <c r="M736" i="2" a="1"/>
  <c r="A737" i="2"/>
  <c r="K737" i="2" a="1"/>
  <c r="L737" i="2" a="1"/>
  <c r="M737" i="2" a="1"/>
  <c r="A738" i="2"/>
  <c r="K738" i="2" a="1"/>
  <c r="L738" i="2" a="1"/>
  <c r="M738" i="2" a="1"/>
  <c r="A739" i="2"/>
  <c r="K739" i="2" a="1"/>
  <c r="L739" i="2" a="1"/>
  <c r="M739" i="2" a="1"/>
  <c r="A740" i="2"/>
  <c r="K740" i="2" a="1"/>
  <c r="L740" i="2" a="1"/>
  <c r="M740" i="2" a="1"/>
  <c r="A741" i="2"/>
  <c r="K741" i="2" a="1"/>
  <c r="L741" i="2" a="1"/>
  <c r="M741" i="2" a="1"/>
  <c r="A742" i="2"/>
  <c r="K742" i="2" a="1"/>
  <c r="L742" i="2" a="1"/>
  <c r="M742" i="2" a="1"/>
  <c r="A743" i="2"/>
  <c r="K743" i="2" a="1"/>
  <c r="L743" i="2" a="1"/>
  <c r="M743" i="2" a="1"/>
  <c r="A744" i="2"/>
  <c r="K744" i="2" a="1"/>
  <c r="L744" i="2" a="1"/>
  <c r="M744" i="2" a="1"/>
  <c r="A745" i="2"/>
  <c r="K745" i="2" a="1"/>
  <c r="L745" i="2" a="1"/>
  <c r="M745" i="2" a="1"/>
  <c r="A746" i="2"/>
  <c r="K746" i="2" a="1"/>
  <c r="L746" i="2" a="1"/>
  <c r="M746" i="2" a="1"/>
  <c r="A747" i="2"/>
  <c r="K747" i="2" a="1"/>
  <c r="L747" i="2" a="1"/>
  <c r="M747" i="2" a="1"/>
  <c r="A748" i="2"/>
  <c r="K748" i="2" a="1"/>
  <c r="L748" i="2" a="1"/>
  <c r="M748" i="2" a="1"/>
  <c r="A749" i="2"/>
  <c r="K749" i="2" a="1"/>
  <c r="L749" i="2" a="1"/>
  <c r="M749" i="2" a="1"/>
  <c r="A750" i="2"/>
  <c r="K750" i="2" a="1"/>
  <c r="L750" i="2" a="1"/>
  <c r="M750" i="2" a="1"/>
  <c r="A751" i="2"/>
  <c r="K751" i="2" a="1"/>
  <c r="L751" i="2" a="1"/>
  <c r="M751" i="2" a="1"/>
  <c r="A752" i="2"/>
  <c r="K752" i="2" a="1"/>
  <c r="L752" i="2" a="1"/>
  <c r="M752" i="2" a="1"/>
  <c r="A753" i="2"/>
  <c r="K753" i="2" a="1"/>
  <c r="L753" i="2" a="1"/>
  <c r="M753" i="2" a="1"/>
  <c r="A754" i="2"/>
  <c r="K754" i="2" a="1"/>
  <c r="L754" i="2" a="1"/>
  <c r="M754" i="2" a="1"/>
  <c r="A755" i="2"/>
  <c r="K755" i="2" a="1"/>
  <c r="L755" i="2" a="1"/>
  <c r="M755" i="2" a="1"/>
  <c r="A756" i="2"/>
  <c r="K756" i="2" a="1"/>
  <c r="L756" i="2" a="1"/>
  <c r="M756" i="2" a="1"/>
  <c r="A757" i="2"/>
  <c r="K757" i="2" a="1"/>
  <c r="L757" i="2" a="1"/>
  <c r="M757" i="2" a="1"/>
  <c r="A758" i="2"/>
  <c r="K758" i="2" a="1"/>
  <c r="L758" i="2" a="1"/>
  <c r="M758" i="2" a="1"/>
  <c r="A759" i="2"/>
  <c r="K759" i="2" a="1"/>
  <c r="L759" i="2" a="1"/>
  <c r="M759" i="2" a="1"/>
  <c r="A760" i="2"/>
  <c r="K760" i="2" a="1"/>
  <c r="L760" i="2" a="1"/>
  <c r="M760" i="2" a="1"/>
  <c r="A761" i="2"/>
  <c r="K761" i="2" a="1"/>
  <c r="L761" i="2" a="1"/>
  <c r="M761" i="2" a="1"/>
  <c r="A762" i="2"/>
  <c r="K762" i="2" a="1"/>
  <c r="L762" i="2" a="1"/>
  <c r="M762" i="2" a="1"/>
  <c r="A763" i="2"/>
  <c r="K763" i="2" a="1"/>
  <c r="L763" i="2" a="1"/>
  <c r="M763" i="2" a="1"/>
  <c r="A764" i="2"/>
  <c r="K764" i="2" a="1"/>
  <c r="L764" i="2" a="1"/>
  <c r="M764" i="2" a="1"/>
  <c r="A765" i="2"/>
  <c r="K765" i="2" a="1"/>
  <c r="L765" i="2" a="1"/>
  <c r="M765" i="2" a="1"/>
  <c r="A766" i="2"/>
  <c r="K766" i="2" a="1"/>
  <c r="L766" i="2" a="1"/>
  <c r="M766" i="2" a="1"/>
  <c r="A767" i="2"/>
  <c r="K767" i="2" a="1"/>
  <c r="L767" i="2" a="1"/>
  <c r="M767" i="2" a="1"/>
  <c r="A768" i="2"/>
  <c r="K768" i="2" a="1"/>
  <c r="L768" i="2" a="1"/>
  <c r="M768" i="2" a="1"/>
  <c r="A769" i="2"/>
  <c r="K769" i="2" a="1"/>
  <c r="L769" i="2" a="1"/>
  <c r="M769" i="2" a="1"/>
  <c r="A770" i="2"/>
  <c r="K770" i="2" a="1"/>
  <c r="L770" i="2" a="1"/>
  <c r="M770" i="2" a="1"/>
  <c r="A771" i="2"/>
  <c r="K771" i="2" a="1"/>
  <c r="L771" i="2" a="1"/>
  <c r="M771" i="2" a="1"/>
  <c r="A772" i="2"/>
  <c r="K772" i="2" a="1"/>
  <c r="L772" i="2" a="1"/>
  <c r="M772" i="2" a="1"/>
  <c r="A773" i="2"/>
  <c r="K773" i="2" a="1"/>
  <c r="L773" i="2" a="1"/>
  <c r="M773" i="2" a="1"/>
  <c r="A774" i="2"/>
  <c r="K774" i="2" a="1"/>
  <c r="L774" i="2" a="1"/>
  <c r="M774" i="2" a="1"/>
  <c r="A775" i="2"/>
  <c r="K775" i="2" a="1"/>
  <c r="L775" i="2" a="1"/>
  <c r="M775" i="2" a="1"/>
  <c r="A776" i="2"/>
  <c r="K776" i="2" a="1"/>
  <c r="L776" i="2" a="1"/>
  <c r="M776" i="2" a="1"/>
  <c r="A777" i="2"/>
  <c r="K777" i="2" a="1"/>
  <c r="L777" i="2" a="1"/>
  <c r="M777" i="2" a="1"/>
  <c r="A778" i="2"/>
  <c r="K778" i="2" a="1"/>
  <c r="L778" i="2" a="1"/>
  <c r="M778" i="2" a="1"/>
  <c r="A779" i="2"/>
  <c r="K779" i="2" a="1"/>
  <c r="L779" i="2" a="1"/>
  <c r="M779" i="2" a="1"/>
  <c r="A780" i="2"/>
  <c r="K780" i="2" a="1"/>
  <c r="L780" i="2" a="1"/>
  <c r="M780" i="2" a="1"/>
  <c r="A781" i="2"/>
  <c r="K781" i="2" a="1"/>
  <c r="L781" i="2" a="1"/>
  <c r="M781" i="2" a="1"/>
  <c r="A782" i="2"/>
  <c r="K782" i="2" a="1"/>
  <c r="L782" i="2" a="1"/>
  <c r="M782" i="2" a="1"/>
  <c r="A783" i="2"/>
  <c r="K783" i="2" a="1"/>
  <c r="L783" i="2" a="1"/>
  <c r="M783" i="2" a="1"/>
  <c r="A784" i="2"/>
  <c r="K784" i="2" a="1"/>
  <c r="L784" i="2" a="1"/>
  <c r="M784" i="2" a="1"/>
  <c r="A785" i="2"/>
  <c r="K785" i="2" a="1"/>
  <c r="L785" i="2" a="1"/>
  <c r="M785" i="2" a="1"/>
  <c r="A786" i="2"/>
  <c r="K786" i="2" a="1"/>
  <c r="L786" i="2" a="1"/>
  <c r="M786" i="2" a="1"/>
  <c r="A787" i="2"/>
  <c r="K787" i="2" a="1"/>
  <c r="L787" i="2" a="1"/>
  <c r="M787" i="2" a="1"/>
  <c r="A788" i="2"/>
  <c r="K788" i="2" a="1"/>
  <c r="L788" i="2" a="1"/>
  <c r="M788" i="2" a="1"/>
  <c r="A789" i="2"/>
  <c r="K789" i="2" a="1"/>
  <c r="L789" i="2" a="1"/>
  <c r="M789" i="2" a="1"/>
  <c r="A790" i="2"/>
  <c r="K790" i="2" a="1"/>
  <c r="L790" i="2" a="1"/>
  <c r="M790" i="2" a="1"/>
  <c r="A791" i="2"/>
  <c r="K791" i="2" a="1"/>
  <c r="L791" i="2" a="1"/>
  <c r="M791" i="2" a="1"/>
  <c r="A792" i="2"/>
  <c r="K792" i="2" a="1"/>
  <c r="L792" i="2" a="1"/>
  <c r="M792" i="2" a="1"/>
  <c r="A793" i="2"/>
  <c r="K793" i="2" a="1"/>
  <c r="L793" i="2" a="1"/>
  <c r="M793" i="2" a="1"/>
  <c r="A794" i="2"/>
  <c r="K794" i="2" a="1"/>
  <c r="L794" i="2" a="1"/>
  <c r="M794" i="2" a="1"/>
  <c r="A795" i="2"/>
  <c r="K795" i="2" a="1"/>
  <c r="L795" i="2" a="1"/>
  <c r="M795" i="2" a="1"/>
  <c r="A796" i="2"/>
  <c r="K796" i="2" a="1"/>
  <c r="L796" i="2" a="1"/>
  <c r="M796" i="2" a="1"/>
  <c r="A797" i="2"/>
  <c r="K797" i="2" a="1"/>
  <c r="L797" i="2" a="1"/>
  <c r="M797" i="2" a="1"/>
  <c r="A798" i="2"/>
  <c r="K798" i="2" a="1"/>
  <c r="L798" i="2" a="1"/>
  <c r="M798" i="2" a="1"/>
  <c r="A799" i="2"/>
  <c r="K799" i="2" a="1"/>
  <c r="L799" i="2" a="1"/>
  <c r="M799" i="2" a="1"/>
  <c r="A800" i="2"/>
  <c r="K800" i="2" a="1"/>
  <c r="L800" i="2" a="1"/>
  <c r="M800" i="2" a="1"/>
  <c r="A801" i="2"/>
  <c r="K801" i="2" a="1"/>
  <c r="L801" i="2" a="1"/>
  <c r="M801" i="2" a="1"/>
  <c r="A802" i="2"/>
  <c r="K802" i="2" a="1"/>
  <c r="L802" i="2" a="1"/>
  <c r="M802" i="2" a="1"/>
  <c r="A803" i="2"/>
  <c r="K803" i="2" a="1"/>
  <c r="L803" i="2" a="1"/>
  <c r="M803" i="2" a="1"/>
  <c r="A804" i="2"/>
  <c r="K804" i="2" a="1"/>
  <c r="L804" i="2" a="1"/>
  <c r="M804" i="2" a="1"/>
  <c r="A805" i="2"/>
  <c r="K805" i="2" a="1"/>
  <c r="L805" i="2" a="1"/>
  <c r="M805" i="2" a="1"/>
  <c r="A806" i="2"/>
  <c r="K806" i="2" a="1"/>
  <c r="L806" i="2" a="1"/>
  <c r="M806" i="2" a="1"/>
  <c r="A807" i="2"/>
  <c r="K807" i="2" a="1"/>
  <c r="L807" i="2" a="1"/>
  <c r="M807" i="2" a="1"/>
  <c r="A808" i="2"/>
  <c r="K808" i="2" a="1"/>
  <c r="L808" i="2" a="1"/>
  <c r="M808" i="2" a="1"/>
  <c r="A809" i="2"/>
  <c r="K809" i="2" a="1"/>
  <c r="L809" i="2" a="1"/>
  <c r="M809" i="2" a="1"/>
  <c r="A810" i="2"/>
  <c r="K810" i="2" a="1"/>
  <c r="L810" i="2" a="1"/>
  <c r="M810" i="2" a="1"/>
  <c r="A811" i="2"/>
  <c r="K811" i="2" a="1"/>
  <c r="L811" i="2" a="1"/>
  <c r="M811" i="2" a="1"/>
  <c r="A812" i="2"/>
  <c r="K812" i="2" a="1"/>
  <c r="L812" i="2" a="1"/>
  <c r="M812" i="2" a="1"/>
  <c r="A813" i="2"/>
  <c r="K813" i="2" a="1"/>
  <c r="L813" i="2" a="1"/>
  <c r="M813" i="2" a="1"/>
  <c r="A814" i="2"/>
  <c r="K814" i="2" a="1"/>
  <c r="L814" i="2" a="1"/>
  <c r="M814" i="2" a="1"/>
  <c r="A815" i="2"/>
  <c r="K815" i="2" a="1"/>
  <c r="L815" i="2" a="1"/>
  <c r="M815" i="2" a="1"/>
  <c r="A816" i="2"/>
  <c r="K816" i="2" a="1"/>
  <c r="L816" i="2" a="1"/>
  <c r="M816" i="2" a="1"/>
  <c r="A817" i="2"/>
  <c r="K817" i="2" a="1"/>
  <c r="L817" i="2" a="1"/>
  <c r="M817" i="2" a="1"/>
  <c r="A818" i="2"/>
  <c r="K818" i="2" a="1"/>
  <c r="L818" i="2" a="1"/>
  <c r="M818" i="2" a="1"/>
  <c r="A819" i="2"/>
  <c r="K819" i="2" a="1"/>
  <c r="L819" i="2" a="1"/>
  <c r="M819" i="2" a="1"/>
  <c r="A820" i="2"/>
  <c r="K820" i="2" a="1"/>
  <c r="L820" i="2" a="1"/>
  <c r="M820" i="2" a="1"/>
  <c r="A821" i="2"/>
  <c r="K821" i="2" a="1"/>
  <c r="L821" i="2" a="1"/>
  <c r="M821" i="2" a="1"/>
  <c r="A822" i="2"/>
  <c r="K822" i="2" a="1"/>
  <c r="L822" i="2" a="1"/>
  <c r="M822" i="2" a="1"/>
  <c r="A823" i="2"/>
  <c r="K823" i="2" a="1"/>
  <c r="L823" i="2" a="1"/>
  <c r="M823" i="2" a="1"/>
  <c r="A824" i="2"/>
  <c r="K824" i="2" a="1"/>
  <c r="L824" i="2" a="1"/>
  <c r="M824" i="2" a="1"/>
  <c r="A825" i="2"/>
  <c r="K825" i="2" a="1"/>
  <c r="L825" i="2" a="1"/>
  <c r="M825" i="2" a="1"/>
  <c r="A826" i="2"/>
  <c r="K826" i="2" a="1"/>
  <c r="L826" i="2" a="1"/>
  <c r="M826" i="2" a="1"/>
  <c r="A827" i="2"/>
  <c r="K827" i="2" a="1"/>
  <c r="L827" i="2" a="1"/>
  <c r="M827" i="2" a="1"/>
  <c r="A828" i="2"/>
  <c r="K828" i="2" a="1"/>
  <c r="L828" i="2" a="1"/>
  <c r="M828" i="2" a="1"/>
  <c r="A829" i="2"/>
  <c r="K829" i="2" a="1"/>
  <c r="L829" i="2" a="1"/>
  <c r="M829" i="2" a="1"/>
  <c r="A830" i="2"/>
  <c r="K830" i="2" a="1"/>
  <c r="L830" i="2" a="1"/>
  <c r="M830" i="2" a="1"/>
  <c r="A831" i="2"/>
  <c r="K831" i="2" a="1"/>
  <c r="L831" i="2" a="1"/>
  <c r="M831" i="2" a="1"/>
  <c r="A832" i="2"/>
  <c r="K832" i="2" a="1"/>
  <c r="L832" i="2" a="1"/>
  <c r="M832" i="2" a="1"/>
  <c r="A833" i="2"/>
  <c r="K833" i="2" a="1"/>
  <c r="L833" i="2" a="1"/>
  <c r="M833" i="2" a="1"/>
  <c r="A834" i="2"/>
  <c r="K834" i="2" a="1"/>
  <c r="L834" i="2" a="1"/>
  <c r="M834" i="2" a="1"/>
  <c r="A835" i="2"/>
  <c r="K835" i="2" a="1"/>
  <c r="L835" i="2" a="1"/>
  <c r="M835" i="2" a="1"/>
  <c r="A836" i="2"/>
  <c r="K836" i="2" a="1"/>
  <c r="L836" i="2" a="1"/>
  <c r="M836" i="2" a="1"/>
  <c r="A837" i="2"/>
  <c r="K837" i="2" a="1"/>
  <c r="L837" i="2" a="1"/>
  <c r="M837" i="2" a="1"/>
  <c r="A838" i="2"/>
  <c r="K838" i="2" a="1"/>
  <c r="L838" i="2" a="1"/>
  <c r="M838" i="2" a="1"/>
  <c r="A839" i="2"/>
  <c r="K839" i="2" a="1"/>
  <c r="L839" i="2" a="1"/>
  <c r="M839" i="2" a="1"/>
  <c r="A840" i="2"/>
  <c r="K840" i="2" a="1"/>
  <c r="L840" i="2" a="1"/>
  <c r="M840" i="2" a="1"/>
  <c r="A841" i="2"/>
  <c r="K841" i="2" a="1"/>
  <c r="L841" i="2" a="1"/>
  <c r="M841" i="2" a="1"/>
  <c r="A842" i="2"/>
  <c r="K842" i="2" a="1"/>
  <c r="L842" i="2" a="1"/>
  <c r="M842" i="2" a="1"/>
  <c r="A843" i="2"/>
  <c r="K843" i="2" a="1"/>
  <c r="L843" i="2" a="1"/>
  <c r="M843" i="2" a="1"/>
  <c r="A844" i="2"/>
  <c r="K844" i="2" a="1"/>
  <c r="L844" i="2" a="1"/>
  <c r="M844" i="2" a="1"/>
  <c r="A845" i="2"/>
  <c r="K845" i="2" a="1"/>
  <c r="L845" i="2" a="1"/>
  <c r="M845" i="2" a="1"/>
  <c r="A846" i="2"/>
  <c r="K846" i="2" a="1"/>
  <c r="L846" i="2" a="1"/>
  <c r="M846" i="2" a="1"/>
  <c r="A847" i="2"/>
  <c r="K847" i="2" a="1"/>
  <c r="L847" i="2" a="1"/>
  <c r="M847" i="2" a="1"/>
  <c r="A848" i="2"/>
  <c r="K848" i="2" a="1"/>
  <c r="L848" i="2" a="1"/>
  <c r="M848" i="2" a="1"/>
  <c r="A849" i="2"/>
  <c r="K849" i="2" a="1"/>
  <c r="L849" i="2" a="1"/>
  <c r="M849" i="2" a="1"/>
  <c r="A850" i="2"/>
  <c r="K850" i="2" a="1"/>
  <c r="L850" i="2" a="1"/>
  <c r="M850" i="2" a="1"/>
  <c r="A851" i="2"/>
  <c r="K851" i="2" a="1"/>
  <c r="L851" i="2" a="1"/>
  <c r="M851" i="2" a="1"/>
  <c r="A852" i="2"/>
  <c r="K852" i="2" a="1"/>
  <c r="L852" i="2" a="1"/>
  <c r="M852" i="2" a="1"/>
  <c r="A853" i="2"/>
  <c r="K853" i="2" a="1"/>
  <c r="L853" i="2" a="1"/>
  <c r="M853" i="2" a="1"/>
  <c r="A854" i="2"/>
  <c r="K854" i="2" a="1"/>
  <c r="L854" i="2" a="1"/>
  <c r="M854" i="2" a="1"/>
  <c r="A855" i="2"/>
  <c r="K855" i="2" a="1"/>
  <c r="L855" i="2" a="1"/>
  <c r="M855" i="2" a="1"/>
  <c r="A856" i="2"/>
  <c r="K856" i="2" a="1"/>
  <c r="L856" i="2" a="1"/>
  <c r="M856" i="2" a="1"/>
  <c r="A857" i="2"/>
  <c r="K857" i="2" a="1"/>
  <c r="L857" i="2" a="1"/>
  <c r="M857" i="2" a="1"/>
  <c r="A858" i="2"/>
  <c r="K858" i="2" a="1"/>
  <c r="L858" i="2" a="1"/>
  <c r="M858" i="2" a="1"/>
  <c r="A859" i="2"/>
  <c r="K859" i="2" a="1"/>
  <c r="L859" i="2" a="1"/>
  <c r="M859" i="2" a="1"/>
  <c r="A860" i="2"/>
  <c r="K860" i="2" a="1"/>
  <c r="L860" i="2" a="1"/>
  <c r="M860" i="2" a="1"/>
  <c r="A861" i="2"/>
  <c r="K861" i="2" a="1"/>
  <c r="L861" i="2" a="1"/>
  <c r="M861" i="2" a="1"/>
  <c r="A862" i="2"/>
  <c r="K862" i="2" a="1"/>
  <c r="L862" i="2" a="1"/>
  <c r="M862" i="2" a="1"/>
  <c r="A863" i="2"/>
  <c r="K863" i="2" a="1"/>
  <c r="L863" i="2" a="1"/>
  <c r="M863" i="2" a="1"/>
  <c r="A864" i="2"/>
  <c r="K864" i="2" a="1"/>
  <c r="L864" i="2" a="1"/>
  <c r="M864" i="2" a="1"/>
  <c r="A865" i="2"/>
  <c r="K865" i="2" a="1"/>
  <c r="L865" i="2" a="1"/>
  <c r="M865" i="2" a="1"/>
  <c r="A866" i="2"/>
  <c r="K866" i="2" a="1"/>
  <c r="L866" i="2" a="1"/>
  <c r="M866" i="2" a="1"/>
  <c r="A867" i="2"/>
  <c r="K867" i="2" a="1"/>
  <c r="L867" i="2" a="1"/>
  <c r="M867" i="2" a="1"/>
  <c r="A868" i="2"/>
  <c r="K868" i="2" a="1"/>
  <c r="L868" i="2" a="1"/>
  <c r="M868" i="2" a="1"/>
  <c r="A869" i="2"/>
  <c r="K869" i="2" a="1"/>
  <c r="L869" i="2" a="1"/>
  <c r="M869" i="2" a="1"/>
  <c r="A870" i="2"/>
  <c r="K870" i="2" a="1"/>
  <c r="L870" i="2" a="1"/>
  <c r="M870" i="2" a="1"/>
  <c r="A871" i="2"/>
  <c r="K871" i="2" a="1"/>
  <c r="L871" i="2" a="1"/>
  <c r="M871" i="2" a="1"/>
  <c r="A872" i="2"/>
  <c r="K872" i="2" a="1"/>
  <c r="L872" i="2" a="1"/>
  <c r="M872" i="2" a="1"/>
  <c r="A873" i="2"/>
  <c r="K873" i="2" a="1"/>
  <c r="L873" i="2" a="1"/>
  <c r="M873" i="2" a="1"/>
  <c r="A874" i="2"/>
  <c r="K874" i="2" a="1"/>
  <c r="L874" i="2" a="1"/>
  <c r="M874" i="2" a="1"/>
  <c r="A875" i="2"/>
  <c r="K875" i="2" a="1"/>
  <c r="L875" i="2" a="1"/>
  <c r="M875" i="2" a="1"/>
  <c r="A876" i="2"/>
  <c r="K876" i="2" a="1"/>
  <c r="L876" i="2" a="1"/>
  <c r="M876" i="2" a="1"/>
  <c r="A877" i="2"/>
  <c r="K877" i="2" a="1"/>
  <c r="L877" i="2" a="1"/>
  <c r="M877" i="2" a="1"/>
  <c r="A878" i="2"/>
  <c r="K878" i="2" a="1"/>
  <c r="L878" i="2" a="1"/>
  <c r="M878" i="2" a="1"/>
  <c r="A879" i="2"/>
  <c r="K879" i="2" a="1"/>
  <c r="L879" i="2" a="1"/>
  <c r="M879" i="2" a="1"/>
  <c r="A880" i="2"/>
  <c r="K880" i="2" a="1"/>
  <c r="L880" i="2" a="1"/>
  <c r="M880" i="2" a="1"/>
  <c r="A881" i="2"/>
  <c r="K881" i="2" a="1"/>
  <c r="L881" i="2" a="1"/>
  <c r="M881" i="2" a="1"/>
  <c r="A882" i="2"/>
  <c r="K882" i="2" a="1"/>
  <c r="L882" i="2" a="1"/>
  <c r="M882" i="2" a="1"/>
  <c r="A883" i="2"/>
  <c r="K883" i="2" a="1"/>
  <c r="L883" i="2" a="1"/>
  <c r="M883" i="2" a="1"/>
  <c r="A884" i="2"/>
  <c r="K884" i="2" a="1"/>
  <c r="L884" i="2" a="1"/>
  <c r="M884" i="2" a="1"/>
  <c r="A885" i="2"/>
  <c r="K885" i="2" a="1"/>
  <c r="L885" i="2" a="1"/>
  <c r="M885" i="2" a="1"/>
  <c r="A886" i="2"/>
  <c r="K886" i="2" a="1"/>
  <c r="L886" i="2" a="1"/>
  <c r="M886" i="2" a="1"/>
  <c r="A887" i="2"/>
  <c r="K887" i="2" a="1"/>
  <c r="L887" i="2" a="1"/>
  <c r="M887" i="2" a="1"/>
  <c r="A888" i="2"/>
  <c r="K888" i="2" a="1"/>
  <c r="L888" i="2" a="1"/>
  <c r="M888" i="2" a="1"/>
  <c r="A889" i="2"/>
  <c r="K889" i="2" a="1"/>
  <c r="L889" i="2" a="1"/>
  <c r="M889" i="2" a="1"/>
  <c r="A890" i="2"/>
  <c r="K890" i="2" a="1"/>
  <c r="L890" i="2" a="1"/>
  <c r="M890" i="2" a="1"/>
  <c r="A891" i="2"/>
  <c r="K891" i="2" a="1"/>
  <c r="L891" i="2" a="1"/>
  <c r="M891" i="2" a="1"/>
  <c r="A892" i="2"/>
  <c r="K892" i="2" a="1"/>
  <c r="L892" i="2" a="1"/>
  <c r="M892" i="2" a="1"/>
  <c r="A893" i="2"/>
  <c r="K893" i="2" a="1"/>
  <c r="L893" i="2" a="1"/>
  <c r="M893" i="2" a="1"/>
  <c r="A894" i="2"/>
  <c r="K894" i="2" a="1"/>
  <c r="L894" i="2" a="1"/>
  <c r="M894" i="2" a="1"/>
  <c r="A895" i="2"/>
  <c r="K895" i="2" a="1"/>
  <c r="L895" i="2" a="1"/>
  <c r="M895" i="2" a="1"/>
  <c r="A896" i="2"/>
  <c r="K896" i="2" a="1"/>
  <c r="L896" i="2" a="1"/>
  <c r="M896" i="2" a="1"/>
  <c r="A897" i="2"/>
  <c r="K897" i="2" a="1"/>
  <c r="L897" i="2" a="1"/>
  <c r="M897" i="2" a="1"/>
  <c r="A898" i="2"/>
  <c r="K898" i="2" a="1"/>
  <c r="L898" i="2" a="1"/>
  <c r="M898" i="2" a="1"/>
  <c r="A899" i="2"/>
  <c r="K899" i="2" a="1"/>
  <c r="L899" i="2" a="1"/>
  <c r="M899" i="2" a="1"/>
  <c r="A900" i="2"/>
  <c r="K900" i="2" a="1"/>
  <c r="L900" i="2" a="1"/>
  <c r="M900" i="2" a="1"/>
  <c r="A901" i="2"/>
  <c r="K901" i="2" a="1"/>
  <c r="L901" i="2" a="1"/>
  <c r="M901" i="2" a="1"/>
  <c r="A902" i="2"/>
  <c r="K902" i="2" a="1"/>
  <c r="L902" i="2" a="1"/>
  <c r="M902" i="2" a="1"/>
  <c r="A903" i="2"/>
  <c r="K903" i="2" a="1"/>
  <c r="L903" i="2" a="1"/>
  <c r="M903" i="2" a="1"/>
  <c r="A904" i="2"/>
  <c r="K904" i="2" a="1"/>
  <c r="L904" i="2" a="1"/>
  <c r="M904" i="2" a="1"/>
  <c r="A905" i="2"/>
  <c r="K905" i="2" a="1"/>
  <c r="L905" i="2" a="1"/>
  <c r="M905" i="2" a="1"/>
  <c r="A906" i="2"/>
  <c r="K906" i="2" a="1"/>
  <c r="L906" i="2" a="1"/>
  <c r="M906" i="2" a="1"/>
  <c r="A907" i="2"/>
  <c r="K907" i="2" a="1"/>
  <c r="L907" i="2" a="1"/>
  <c r="M907" i="2" a="1"/>
  <c r="A908" i="2"/>
  <c r="K908" i="2" a="1"/>
  <c r="L908" i="2" a="1"/>
  <c r="M908" i="2" a="1"/>
  <c r="A909" i="2"/>
  <c r="K909" i="2" a="1"/>
  <c r="L909" i="2" a="1"/>
  <c r="M909" i="2" a="1"/>
  <c r="A910" i="2"/>
  <c r="K910" i="2" a="1"/>
  <c r="L910" i="2" a="1"/>
  <c r="M910" i="2" a="1"/>
  <c r="A911" i="2"/>
  <c r="K911" i="2" a="1"/>
  <c r="L911" i="2" a="1"/>
  <c r="M911" i="2" a="1"/>
  <c r="A912" i="2"/>
  <c r="K912" i="2" a="1"/>
  <c r="L912" i="2" a="1"/>
  <c r="M912" i="2" a="1"/>
  <c r="A913" i="2"/>
  <c r="K913" i="2" a="1"/>
  <c r="L913" i="2" a="1"/>
  <c r="M913" i="2" a="1"/>
  <c r="A914" i="2"/>
  <c r="K914" i="2" a="1"/>
  <c r="L914" i="2" a="1"/>
  <c r="M914" i="2" a="1"/>
  <c r="A915" i="2"/>
  <c r="K915" i="2" a="1"/>
  <c r="L915" i="2" a="1"/>
  <c r="M915" i="2" a="1"/>
  <c r="A916" i="2"/>
  <c r="K916" i="2" a="1"/>
  <c r="L916" i="2" a="1"/>
  <c r="M916" i="2" a="1"/>
  <c r="A917" i="2"/>
  <c r="K917" i="2" a="1"/>
  <c r="L917" i="2" a="1"/>
  <c r="M917" i="2" a="1"/>
  <c r="A918" i="2"/>
  <c r="K918" i="2" a="1"/>
  <c r="L918" i="2" a="1"/>
  <c r="M918" i="2" a="1"/>
  <c r="A919" i="2"/>
  <c r="K919" i="2" a="1"/>
  <c r="L919" i="2" a="1"/>
  <c r="M919" i="2" a="1"/>
  <c r="A920" i="2"/>
  <c r="K920" i="2" a="1"/>
  <c r="L920" i="2" a="1"/>
  <c r="M920" i="2" a="1"/>
  <c r="A921" i="2"/>
  <c r="K921" i="2" a="1"/>
  <c r="L921" i="2" a="1"/>
  <c r="M921" i="2" a="1"/>
  <c r="A922" i="2"/>
  <c r="K922" i="2" a="1"/>
  <c r="L922" i="2" a="1"/>
  <c r="M922" i="2" a="1"/>
  <c r="A923" i="2"/>
  <c r="K923" i="2" a="1"/>
  <c r="L923" i="2" a="1"/>
  <c r="M923" i="2" a="1"/>
  <c r="A924" i="2"/>
  <c r="K924" i="2" a="1"/>
  <c r="L924" i="2" a="1"/>
  <c r="M924" i="2" a="1"/>
  <c r="A925" i="2"/>
  <c r="K925" i="2" a="1"/>
  <c r="L925" i="2" a="1"/>
  <c r="M925" i="2" a="1"/>
  <c r="A926" i="2"/>
  <c r="K926" i="2" a="1"/>
  <c r="L926" i="2" a="1"/>
  <c r="M926" i="2" a="1"/>
  <c r="A927" i="2"/>
  <c r="K927" i="2" a="1"/>
  <c r="L927" i="2" a="1"/>
  <c r="M927" i="2" a="1"/>
  <c r="A928" i="2"/>
  <c r="K928" i="2" a="1"/>
  <c r="L928" i="2" a="1"/>
  <c r="M928" i="2" a="1"/>
  <c r="A929" i="2"/>
  <c r="K929" i="2" a="1"/>
  <c r="L929" i="2" a="1"/>
  <c r="M929" i="2" a="1"/>
  <c r="A930" i="2"/>
  <c r="K930" i="2" a="1"/>
  <c r="L930" i="2" a="1"/>
  <c r="M930" i="2" a="1"/>
  <c r="A931" i="2"/>
  <c r="K931" i="2" a="1"/>
  <c r="L931" i="2" a="1"/>
  <c r="M931" i="2" a="1"/>
  <c r="A932" i="2"/>
  <c r="K932" i="2" a="1"/>
  <c r="L932" i="2" a="1"/>
  <c r="M932" i="2" a="1"/>
  <c r="A933" i="2"/>
  <c r="K933" i="2" a="1"/>
  <c r="L933" i="2" a="1"/>
  <c r="M933" i="2" a="1"/>
  <c r="A934" i="2"/>
  <c r="K934" i="2" a="1"/>
  <c r="L934" i="2" a="1"/>
  <c r="M934" i="2" a="1"/>
  <c r="A935" i="2"/>
  <c r="K935" i="2" a="1"/>
  <c r="L935" i="2" a="1"/>
  <c r="M935" i="2" a="1"/>
  <c r="A936" i="2"/>
  <c r="K936" i="2" a="1"/>
  <c r="L936" i="2" a="1"/>
  <c r="M936" i="2" a="1"/>
  <c r="A937" i="2"/>
  <c r="K937" i="2" a="1"/>
  <c r="L937" i="2" a="1"/>
  <c r="M937" i="2" a="1"/>
  <c r="A938" i="2"/>
  <c r="K938" i="2" a="1"/>
  <c r="L938" i="2" a="1"/>
  <c r="M938" i="2" a="1"/>
  <c r="A939" i="2"/>
  <c r="K939" i="2" a="1"/>
  <c r="L939" i="2" a="1"/>
  <c r="M939" i="2" a="1"/>
  <c r="A940" i="2"/>
  <c r="K940" i="2" a="1"/>
  <c r="L940" i="2" a="1"/>
  <c r="M940" i="2" a="1"/>
  <c r="A941" i="2"/>
  <c r="K941" i="2" a="1"/>
  <c r="L941" i="2" a="1"/>
  <c r="M941" i="2" a="1"/>
  <c r="A942" i="2"/>
  <c r="K942" i="2" a="1"/>
  <c r="L942" i="2" a="1"/>
  <c r="M942" i="2" a="1"/>
  <c r="A943" i="2"/>
  <c r="K943" i="2" a="1"/>
  <c r="L943" i="2" a="1"/>
  <c r="M943" i="2" a="1"/>
  <c r="A944" i="2"/>
  <c r="K944" i="2" a="1"/>
  <c r="L944" i="2" a="1"/>
  <c r="M944" i="2" a="1"/>
  <c r="A945" i="2"/>
  <c r="K945" i="2" a="1"/>
  <c r="L945" i="2" a="1"/>
  <c r="M945" i="2" a="1"/>
  <c r="A946" i="2"/>
  <c r="K946" i="2" a="1"/>
  <c r="L946" i="2" a="1"/>
  <c r="M946" i="2" a="1"/>
  <c r="A947" i="2"/>
  <c r="K947" i="2" a="1"/>
  <c r="L947" i="2" a="1"/>
  <c r="M947" i="2" a="1"/>
  <c r="A948" i="2"/>
  <c r="K948" i="2" a="1"/>
  <c r="L948" i="2" a="1"/>
  <c r="M948" i="2" a="1"/>
  <c r="A949" i="2"/>
  <c r="K949" i="2" a="1"/>
  <c r="L949" i="2" a="1"/>
  <c r="M949" i="2" a="1"/>
  <c r="A950" i="2"/>
  <c r="K950" i="2" a="1"/>
  <c r="L950" i="2" a="1"/>
  <c r="M950" i="2" a="1"/>
  <c r="A951" i="2"/>
  <c r="K951" i="2" a="1"/>
  <c r="L951" i="2" a="1"/>
  <c r="M951" i="2" a="1"/>
  <c r="A952" i="2"/>
  <c r="K952" i="2" a="1"/>
  <c r="L952" i="2" a="1"/>
  <c r="M952" i="2" a="1"/>
  <c r="A953" i="2"/>
  <c r="K953" i="2" a="1"/>
  <c r="L953" i="2" a="1"/>
  <c r="M953" i="2" a="1"/>
  <c r="A954" i="2"/>
  <c r="K954" i="2" a="1"/>
  <c r="L954" i="2" a="1"/>
  <c r="M954" i="2" a="1"/>
  <c r="A955" i="2"/>
  <c r="K955" i="2" a="1"/>
  <c r="L955" i="2" a="1"/>
  <c r="M955" i="2" a="1"/>
  <c r="A956" i="2"/>
  <c r="K956" i="2" a="1"/>
  <c r="L956" i="2" a="1"/>
  <c r="M956" i="2" a="1"/>
  <c r="A957" i="2"/>
  <c r="K957" i="2" a="1"/>
  <c r="L957" i="2" a="1"/>
  <c r="M957" i="2" a="1"/>
  <c r="A958" i="2"/>
  <c r="K958" i="2" a="1"/>
  <c r="L958" i="2" a="1"/>
  <c r="M958" i="2" a="1"/>
  <c r="A959" i="2"/>
  <c r="K959" i="2" a="1"/>
  <c r="L959" i="2" a="1"/>
  <c r="M959" i="2" a="1"/>
  <c r="A960" i="2"/>
  <c r="K960" i="2" a="1"/>
  <c r="L960" i="2" a="1"/>
  <c r="M960" i="2" a="1"/>
  <c r="A961" i="2"/>
  <c r="K961" i="2" a="1"/>
  <c r="L961" i="2" a="1"/>
  <c r="M961" i="2" a="1"/>
  <c r="A962" i="2"/>
  <c r="K962" i="2" a="1"/>
  <c r="L962" i="2" a="1"/>
  <c r="M962" i="2" a="1"/>
  <c r="A963" i="2"/>
  <c r="K963" i="2" a="1"/>
  <c r="L963" i="2" a="1"/>
  <c r="M963" i="2" a="1"/>
  <c r="A964" i="2"/>
  <c r="K964" i="2" a="1"/>
  <c r="L964" i="2" a="1"/>
  <c r="M964" i="2" a="1"/>
  <c r="A965" i="2"/>
  <c r="K965" i="2" a="1"/>
  <c r="L965" i="2" a="1"/>
  <c r="M965" i="2" a="1"/>
  <c r="A966" i="2"/>
  <c r="K966" i="2" a="1"/>
  <c r="L966" i="2" a="1"/>
  <c r="M966" i="2" a="1"/>
  <c r="A967" i="2"/>
  <c r="K967" i="2" a="1"/>
  <c r="L967" i="2" a="1"/>
  <c r="M967" i="2" a="1"/>
  <c r="A968" i="2"/>
  <c r="K968" i="2" a="1"/>
  <c r="L968" i="2" a="1"/>
  <c r="M968" i="2" a="1"/>
  <c r="A969" i="2"/>
  <c r="K969" i="2" a="1"/>
  <c r="L969" i="2" a="1"/>
  <c r="M969" i="2" a="1"/>
  <c r="A970" i="2"/>
  <c r="K970" i="2" a="1"/>
  <c r="L970" i="2" a="1"/>
  <c r="M970" i="2" a="1"/>
  <c r="A971" i="2"/>
  <c r="K971" i="2" a="1"/>
  <c r="L971" i="2" a="1"/>
  <c r="M971" i="2" a="1"/>
  <c r="A972" i="2"/>
  <c r="K972" i="2" a="1"/>
  <c r="L972" i="2" a="1"/>
  <c r="M972" i="2" a="1"/>
  <c r="A973" i="2"/>
  <c r="K973" i="2" a="1"/>
  <c r="L973" i="2" a="1"/>
  <c r="M973" i="2" a="1"/>
  <c r="A974" i="2"/>
  <c r="K974" i="2" a="1"/>
  <c r="L974" i="2" a="1"/>
  <c r="M974" i="2" a="1"/>
  <c r="A975" i="2"/>
  <c r="K975" i="2" a="1"/>
  <c r="L975" i="2" a="1"/>
  <c r="M975" i="2" a="1"/>
  <c r="A976" i="2"/>
  <c r="K976" i="2" a="1"/>
  <c r="L976" i="2" a="1"/>
  <c r="M976" i="2" a="1"/>
  <c r="A977" i="2"/>
  <c r="K977" i="2" a="1"/>
  <c r="L977" i="2" a="1"/>
  <c r="M977" i="2" a="1"/>
  <c r="A978" i="2"/>
  <c r="K978" i="2" a="1"/>
  <c r="L978" i="2" a="1"/>
  <c r="M978" i="2" a="1"/>
  <c r="A979" i="2"/>
  <c r="K979" i="2" a="1"/>
  <c r="L979" i="2" a="1"/>
  <c r="M979" i="2" a="1"/>
  <c r="A980" i="2"/>
  <c r="K980" i="2" a="1"/>
  <c r="L980" i="2" a="1"/>
  <c r="M980" i="2" a="1"/>
  <c r="A981" i="2"/>
  <c r="K981" i="2" a="1"/>
  <c r="L981" i="2" a="1"/>
  <c r="M981" i="2" a="1"/>
  <c r="A982" i="2"/>
  <c r="K982" i="2" a="1"/>
  <c r="L982" i="2" a="1"/>
  <c r="M982" i="2" a="1"/>
  <c r="A983" i="2"/>
  <c r="K983" i="2" a="1"/>
  <c r="L983" i="2" a="1"/>
  <c r="M983" i="2" a="1"/>
  <c r="A984" i="2"/>
  <c r="K984" i="2" a="1"/>
  <c r="L984" i="2" a="1"/>
  <c r="M984" i="2" a="1"/>
  <c r="A985" i="2"/>
  <c r="K985" i="2" a="1"/>
  <c r="L985" i="2" a="1"/>
  <c r="M985" i="2" a="1"/>
  <c r="A986" i="2"/>
  <c r="K986" i="2" a="1"/>
  <c r="L986" i="2" a="1"/>
  <c r="M986" i="2" a="1"/>
  <c r="A987" i="2"/>
  <c r="K987" i="2" a="1"/>
  <c r="L987" i="2" a="1"/>
  <c r="M987" i="2" a="1"/>
  <c r="A988" i="2"/>
  <c r="K988" i="2" a="1"/>
  <c r="L988" i="2" a="1"/>
  <c r="M988" i="2" a="1"/>
  <c r="A989" i="2"/>
  <c r="K989" i="2" a="1"/>
  <c r="L989" i="2" a="1"/>
  <c r="M989" i="2" a="1"/>
  <c r="A990" i="2"/>
  <c r="K990" i="2" a="1"/>
  <c r="L990" i="2" a="1"/>
  <c r="M990" i="2" a="1"/>
  <c r="A991" i="2"/>
  <c r="K991" i="2" a="1"/>
  <c r="L991" i="2" a="1"/>
  <c r="M991" i="2" a="1"/>
  <c r="A992" i="2"/>
  <c r="K992" i="2" a="1"/>
  <c r="L992" i="2" a="1"/>
  <c r="M992" i="2" a="1"/>
  <c r="A993" i="2"/>
  <c r="K993" i="2" a="1"/>
  <c r="L993" i="2" a="1"/>
  <c r="M993" i="2" a="1"/>
  <c r="A994" i="2"/>
  <c r="K994" i="2" a="1"/>
  <c r="L994" i="2" a="1"/>
  <c r="M994" i="2" a="1"/>
  <c r="A995" i="2"/>
  <c r="K995" i="2" a="1"/>
  <c r="L995" i="2" a="1"/>
  <c r="M995" i="2" a="1"/>
  <c r="A996" i="2"/>
  <c r="K996" i="2" a="1"/>
  <c r="L996" i="2" a="1"/>
  <c r="M996" i="2" a="1"/>
  <c r="A997" i="2"/>
  <c r="K997" i="2" a="1"/>
  <c r="L997" i="2" a="1"/>
  <c r="M997" i="2" a="1"/>
  <c r="A998" i="2"/>
  <c r="K998" i="2" a="1"/>
  <c r="L998" i="2" a="1"/>
  <c r="M998" i="2" a="1"/>
  <c r="A999" i="2"/>
  <c r="K999" i="2" a="1"/>
  <c r="L999" i="2" a="1"/>
  <c r="M999" i="2" a="1"/>
  <c r="A1000" i="2"/>
  <c r="K1000" i="2" a="1"/>
  <c r="L1000" i="2" a="1"/>
  <c r="M1000" i="2" a="1"/>
  <c r="A1001" i="2"/>
  <c r="K1001" i="2" a="1"/>
  <c r="L1001" i="2" a="1"/>
  <c r="M1001" i="2" a="1"/>
  <c r="A1002" i="2"/>
  <c r="K1002" i="2" a="1"/>
  <c r="L1002" i="2" a="1"/>
  <c r="M1002" i="2" a="1"/>
  <c r="A1003" i="2"/>
  <c r="K1003" i="2" a="1"/>
  <c r="L1003" i="2" a="1"/>
  <c r="M1003" i="2" a="1"/>
  <c r="A1004" i="2"/>
  <c r="K1004" i="2" a="1"/>
  <c r="L1004" i="2" a="1"/>
  <c r="M1004" i="2" a="1"/>
  <c r="A1005" i="2"/>
  <c r="K1005" i="2" a="1"/>
  <c r="L1005" i="2" a="1"/>
  <c r="M1005" i="2" a="1"/>
  <c r="A1006" i="2"/>
  <c r="K1006" i="2" a="1"/>
  <c r="L1006" i="2" a="1"/>
  <c r="M1006" i="2" a="1"/>
  <c r="A1007" i="2"/>
  <c r="K1007" i="2" a="1"/>
  <c r="L1007" i="2" a="1"/>
  <c r="M1007" i="2" a="1"/>
  <c r="A1008" i="2"/>
  <c r="K1008" i="2" a="1"/>
  <c r="L1008" i="2" a="1"/>
  <c r="M1008" i="2" a="1"/>
  <c r="A1009" i="2"/>
  <c r="K1009" i="2" a="1"/>
  <c r="L1009" i="2" a="1"/>
  <c r="M1009" i="2" a="1"/>
  <c r="A1010" i="2"/>
  <c r="K1010" i="2" a="1"/>
  <c r="L1010" i="2" a="1"/>
  <c r="M1010" i="2" a="1"/>
  <c r="A1011" i="2"/>
  <c r="K1011" i="2" a="1"/>
  <c r="L1011" i="2" a="1"/>
  <c r="M1011" i="2" a="1"/>
  <c r="A1012" i="2"/>
  <c r="K1012" i="2" a="1"/>
  <c r="L1012" i="2" a="1"/>
  <c r="M1012" i="2" a="1"/>
  <c r="A1013" i="2"/>
  <c r="K1013" i="2" a="1"/>
  <c r="L1013" i="2" a="1"/>
  <c r="M1013" i="2" a="1"/>
  <c r="A1014" i="2"/>
  <c r="K1014" i="2" a="1"/>
  <c r="L1014" i="2" a="1"/>
  <c r="M1014" i="2" a="1"/>
  <c r="A1015" i="2"/>
  <c r="K1015" i="2" a="1"/>
  <c r="L1015" i="2" a="1"/>
  <c r="M1015" i="2" a="1"/>
  <c r="A1016" i="2"/>
  <c r="K1016" i="2" a="1"/>
  <c r="L1016" i="2" a="1"/>
  <c r="M1016" i="2" a="1"/>
  <c r="A1017" i="2"/>
  <c r="K1017" i="2" a="1"/>
  <c r="L1017" i="2" a="1"/>
  <c r="M1017" i="2" a="1"/>
  <c r="A1018" i="2"/>
  <c r="K1018" i="2" a="1"/>
  <c r="L1018" i="2" a="1"/>
  <c r="M1018" i="2" a="1"/>
  <c r="A1019" i="2"/>
  <c r="K1019" i="2" a="1"/>
  <c r="L1019" i="2" a="1"/>
  <c r="M1019" i="2" a="1"/>
  <c r="A1020" i="2"/>
  <c r="K1020" i="2" a="1"/>
  <c r="L1020" i="2" a="1"/>
  <c r="M1020" i="2" a="1"/>
  <c r="A1021" i="2"/>
  <c r="K1021" i="2" a="1"/>
  <c r="L1021" i="2" a="1"/>
  <c r="M1021" i="2" a="1"/>
  <c r="A1022" i="2"/>
  <c r="K1022" i="2" a="1"/>
  <c r="L1022" i="2" a="1"/>
  <c r="M1022" i="2" a="1"/>
  <c r="A1023" i="2"/>
  <c r="K1023" i="2" a="1"/>
  <c r="L1023" i="2" a="1"/>
  <c r="M1023" i="2" a="1"/>
  <c r="A1024" i="2"/>
  <c r="K1024" i="2" a="1"/>
  <c r="L1024" i="2" a="1"/>
  <c r="M1024" i="2" a="1"/>
  <c r="A1025" i="2"/>
  <c r="K1025" i="2" a="1"/>
  <c r="L1025" i="2" a="1"/>
  <c r="M1025" i="2" a="1"/>
  <c r="A1026" i="2"/>
  <c r="K1026" i="2" a="1"/>
  <c r="L1026" i="2" a="1"/>
  <c r="M1026" i="2" a="1"/>
  <c r="A1027" i="2"/>
  <c r="K1027" i="2" a="1"/>
  <c r="L1027" i="2" a="1"/>
  <c r="M1027" i="2" a="1"/>
  <c r="A1028" i="2"/>
  <c r="K1028" i="2" a="1"/>
  <c r="L1028" i="2" a="1"/>
  <c r="M1028" i="2" a="1"/>
  <c r="A1029" i="2"/>
  <c r="K1029" i="2" a="1"/>
  <c r="L1029" i="2" a="1"/>
  <c r="M1029" i="2" a="1"/>
  <c r="A1030" i="2"/>
  <c r="K1030" i="2" a="1"/>
  <c r="L1030" i="2" a="1"/>
  <c r="M1030" i="2" a="1"/>
  <c r="A1031" i="2"/>
  <c r="K1031" i="2" a="1"/>
  <c r="L1031" i="2" a="1"/>
  <c r="M1031" i="2" a="1"/>
  <c r="A1032" i="2"/>
  <c r="K1032" i="2" a="1"/>
  <c r="L1032" i="2" a="1"/>
  <c r="M1032" i="2" a="1"/>
  <c r="A1033" i="2"/>
  <c r="K1033" i="2" a="1"/>
  <c r="L1033" i="2" a="1"/>
  <c r="M1033" i="2" a="1"/>
  <c r="A1034" i="2"/>
  <c r="K1034" i="2" a="1"/>
  <c r="L1034" i="2" a="1"/>
  <c r="M1034" i="2" a="1"/>
  <c r="A1035" i="2"/>
  <c r="K1035" i="2" a="1"/>
  <c r="L1035" i="2" a="1"/>
  <c r="M1035" i="2" a="1"/>
  <c r="A1036" i="2"/>
  <c r="K1036" i="2" a="1"/>
  <c r="L1036" i="2" a="1"/>
  <c r="M1036" i="2" a="1"/>
  <c r="A1037" i="2"/>
  <c r="K1037" i="2" a="1"/>
  <c r="L1037" i="2" a="1"/>
  <c r="M1037" i="2" a="1"/>
  <c r="A1038" i="2"/>
  <c r="K1038" i="2" a="1"/>
  <c r="L1038" i="2" a="1"/>
  <c r="M1038" i="2" a="1"/>
  <c r="A1039" i="2"/>
  <c r="K1039" i="2" a="1"/>
  <c r="L1039" i="2" a="1"/>
  <c r="M1039" i="2" a="1"/>
  <c r="A1040" i="2"/>
  <c r="K1040" i="2" a="1"/>
  <c r="L1040" i="2" a="1"/>
  <c r="M1040" i="2" a="1"/>
  <c r="A1041" i="2"/>
  <c r="K1041" i="2" a="1"/>
  <c r="L1041" i="2" a="1"/>
  <c r="M1041" i="2" a="1"/>
  <c r="A1042" i="2"/>
  <c r="K1042" i="2" a="1"/>
  <c r="L1042" i="2" a="1"/>
  <c r="M1042" i="2" a="1"/>
  <c r="A1043" i="2"/>
  <c r="K1043" i="2" a="1"/>
  <c r="L1043" i="2" a="1"/>
  <c r="M1043" i="2" a="1"/>
  <c r="A1044" i="2"/>
  <c r="K1044" i="2" a="1"/>
  <c r="L1044" i="2" a="1"/>
  <c r="M1044" i="2" a="1"/>
  <c r="A1045" i="2"/>
  <c r="K1045" i="2" a="1"/>
  <c r="L1045" i="2" a="1"/>
  <c r="M1045" i="2" a="1"/>
  <c r="A1046" i="2"/>
  <c r="K1046" i="2" a="1"/>
  <c r="L1046" i="2" a="1"/>
  <c r="M1046" i="2" a="1"/>
  <c r="A1047" i="2"/>
  <c r="K1047" i="2" a="1"/>
  <c r="L1047" i="2" a="1"/>
  <c r="M1047" i="2" a="1"/>
  <c r="A1048" i="2"/>
  <c r="K1048" i="2" a="1"/>
  <c r="L1048" i="2" a="1"/>
  <c r="M1048" i="2" a="1"/>
  <c r="A1049" i="2"/>
  <c r="K1049" i="2" a="1"/>
  <c r="L1049" i="2" a="1"/>
  <c r="M1049" i="2" a="1"/>
  <c r="A1050" i="2"/>
  <c r="K1050" i="2" a="1"/>
  <c r="L1050" i="2" a="1"/>
  <c r="M1050" i="2" a="1"/>
  <c r="A1051" i="2"/>
  <c r="K1051" i="2" a="1"/>
  <c r="L1051" i="2" a="1"/>
  <c r="M1051" i="2" a="1"/>
  <c r="A1052" i="2"/>
  <c r="K1052" i="2" a="1"/>
  <c r="L1052" i="2" a="1"/>
  <c r="M1052" i="2" a="1"/>
  <c r="A1053" i="2"/>
  <c r="K1053" i="2" a="1"/>
  <c r="L1053" i="2" a="1"/>
  <c r="M1053" i="2" a="1"/>
  <c r="A1054" i="2"/>
  <c r="K1054" i="2" a="1"/>
  <c r="L1054" i="2" a="1"/>
  <c r="M1054" i="2" a="1"/>
  <c r="A1055" i="2"/>
  <c r="K1055" i="2" a="1"/>
  <c r="L1055" i="2" a="1"/>
  <c r="M1055" i="2" a="1"/>
  <c r="A1056" i="2"/>
  <c r="K1056" i="2" a="1"/>
  <c r="L1056" i="2" a="1"/>
  <c r="M1056" i="2" a="1"/>
  <c r="A1057" i="2"/>
  <c r="K1057" i="2" a="1"/>
  <c r="L1057" i="2" a="1"/>
  <c r="M1057" i="2" a="1"/>
  <c r="A1058" i="2"/>
  <c r="K1058" i="2" a="1"/>
  <c r="L1058" i="2" a="1"/>
  <c r="M1058" i="2" a="1"/>
  <c r="A1059" i="2"/>
  <c r="K1059" i="2" a="1"/>
  <c r="L1059" i="2" a="1"/>
  <c r="M1059" i="2" a="1"/>
  <c r="A1060" i="2"/>
  <c r="K1060" i="2" a="1"/>
  <c r="L1060" i="2" a="1"/>
  <c r="M1060" i="2" a="1"/>
  <c r="A1061" i="2"/>
  <c r="K1061" i="2" a="1"/>
  <c r="L1061" i="2" a="1"/>
  <c r="M1061" i="2" a="1"/>
  <c r="A1062" i="2"/>
  <c r="K1062" i="2" a="1"/>
  <c r="L1062" i="2" a="1"/>
  <c r="M1062" i="2" a="1"/>
  <c r="A1063" i="2"/>
  <c r="K1063" i="2" a="1"/>
  <c r="L1063" i="2" a="1"/>
  <c r="M1063" i="2" a="1"/>
  <c r="A1064" i="2"/>
  <c r="K1064" i="2" a="1"/>
  <c r="L1064" i="2" a="1"/>
  <c r="M1064" i="2" a="1"/>
  <c r="A1065" i="2"/>
  <c r="K1065" i="2" a="1"/>
  <c r="L1065" i="2" a="1"/>
  <c r="M1065" i="2" a="1"/>
  <c r="A1066" i="2"/>
  <c r="K1066" i="2" a="1"/>
  <c r="L1066" i="2" a="1"/>
  <c r="M1066" i="2" a="1"/>
  <c r="A1067" i="2"/>
  <c r="K1067" i="2" a="1"/>
  <c r="L1067" i="2" a="1"/>
  <c r="M1067" i="2" a="1"/>
  <c r="A1068" i="2"/>
  <c r="K1068" i="2" a="1"/>
  <c r="L1068" i="2" a="1"/>
  <c r="M1068" i="2" a="1"/>
  <c r="A1069" i="2"/>
  <c r="K1069" i="2" a="1"/>
  <c r="L1069" i="2" a="1"/>
  <c r="M1069" i="2" a="1"/>
  <c r="A1070" i="2"/>
  <c r="K1070" i="2" a="1"/>
  <c r="L1070" i="2" a="1"/>
  <c r="M1070" i="2" a="1"/>
  <c r="A1071" i="2"/>
  <c r="K1071" i="2" a="1"/>
  <c r="L1071" i="2" a="1"/>
  <c r="M1071" i="2" a="1"/>
  <c r="A1072" i="2"/>
  <c r="K1072" i="2" a="1"/>
  <c r="L1072" i="2" a="1"/>
  <c r="M1072" i="2" a="1"/>
  <c r="A1073" i="2"/>
  <c r="K1073" i="2" a="1"/>
  <c r="L1073" i="2" a="1"/>
  <c r="M1073" i="2" a="1"/>
  <c r="A1074" i="2"/>
  <c r="K1074" i="2" a="1"/>
  <c r="L1074" i="2" a="1"/>
  <c r="M1074" i="2" a="1"/>
  <c r="A1075" i="2"/>
  <c r="K1075" i="2" a="1"/>
  <c r="L1075" i="2" a="1"/>
  <c r="M1075" i="2" a="1"/>
  <c r="A1076" i="2"/>
  <c r="K1076" i="2" a="1"/>
  <c r="L1076" i="2" a="1"/>
  <c r="M1076" i="2" a="1"/>
  <c r="A1077" i="2"/>
  <c r="K1077" i="2" a="1"/>
  <c r="L1077" i="2" a="1"/>
  <c r="M1077" i="2" a="1"/>
  <c r="A1078" i="2"/>
  <c r="K1078" i="2" a="1"/>
  <c r="L1078" i="2" a="1"/>
  <c r="M1078" i="2" a="1"/>
  <c r="A1079" i="2"/>
  <c r="K1079" i="2" a="1"/>
  <c r="L1079" i="2" a="1"/>
  <c r="M1079" i="2" a="1"/>
  <c r="A1080" i="2"/>
  <c r="K1080" i="2" a="1"/>
  <c r="L1080" i="2" a="1"/>
  <c r="M1080" i="2" a="1"/>
  <c r="A1081" i="2"/>
  <c r="K1081" i="2" a="1"/>
  <c r="L1081" i="2" a="1"/>
  <c r="M1081" i="2" a="1"/>
  <c r="A1082" i="2"/>
  <c r="K1082" i="2" a="1"/>
  <c r="L1082" i="2" a="1"/>
  <c r="M1082" i="2" a="1"/>
  <c r="A1083" i="2"/>
  <c r="K1083" i="2" a="1"/>
  <c r="L1083" i="2" a="1"/>
  <c r="M1083" i="2" a="1"/>
  <c r="A1084" i="2"/>
  <c r="K1084" i="2" a="1"/>
  <c r="L1084" i="2" a="1"/>
  <c r="M1084" i="2" a="1"/>
  <c r="A1085" i="2"/>
  <c r="K1085" i="2" a="1"/>
  <c r="L1085" i="2" a="1"/>
  <c r="M1085" i="2" a="1"/>
  <c r="A1086" i="2"/>
  <c r="K1086" i="2" a="1"/>
  <c r="L1086" i="2" a="1"/>
  <c r="M1086" i="2" a="1"/>
  <c r="A1087" i="2"/>
  <c r="K1087" i="2" a="1"/>
  <c r="L1087" i="2" a="1"/>
  <c r="M1087" i="2" a="1"/>
  <c r="A1088" i="2"/>
  <c r="K1088" i="2" a="1"/>
  <c r="L1088" i="2" a="1"/>
  <c r="M1088" i="2" a="1"/>
  <c r="A1089" i="2"/>
  <c r="K1089" i="2" a="1"/>
  <c r="L1089" i="2" a="1"/>
  <c r="M1089" i="2" a="1"/>
  <c r="A1090" i="2"/>
  <c r="K1090" i="2" a="1"/>
  <c r="L1090" i="2" a="1"/>
  <c r="M1090" i="2" a="1"/>
  <c r="A1091" i="2"/>
  <c r="K1091" i="2" a="1"/>
  <c r="L1091" i="2" a="1"/>
  <c r="M1091" i="2" a="1"/>
  <c r="A1092" i="2"/>
  <c r="K1092" i="2" a="1"/>
  <c r="L1092" i="2" a="1"/>
  <c r="M1092" i="2" a="1"/>
  <c r="A1093" i="2"/>
  <c r="K1093" i="2" a="1"/>
  <c r="L1093" i="2" a="1"/>
  <c r="M1093" i="2" a="1"/>
  <c r="A1094" i="2"/>
  <c r="K1094" i="2" a="1"/>
  <c r="L1094" i="2" a="1"/>
  <c r="M1094" i="2" a="1"/>
  <c r="A1095" i="2"/>
  <c r="K1095" i="2" a="1"/>
  <c r="L1095" i="2" a="1"/>
  <c r="M1095" i="2" a="1"/>
  <c r="A1096" i="2"/>
  <c r="K1096" i="2" a="1"/>
  <c r="L1096" i="2" a="1"/>
  <c r="M1096" i="2" a="1"/>
  <c r="A1097" i="2"/>
  <c r="K1097" i="2" a="1"/>
  <c r="L1097" i="2" a="1"/>
  <c r="M1097" i="2" a="1"/>
  <c r="A1098" i="2"/>
  <c r="K1098" i="2" a="1"/>
  <c r="L1098" i="2" a="1"/>
  <c r="M1098" i="2" a="1"/>
  <c r="A1099" i="2"/>
  <c r="K1099" i="2" a="1"/>
  <c r="L1099" i="2" a="1"/>
  <c r="M1099" i="2" a="1"/>
  <c r="A1100" i="2"/>
  <c r="K1100" i="2" a="1"/>
  <c r="L1100" i="2" a="1"/>
  <c r="M1100" i="2" a="1"/>
  <c r="A1101" i="2"/>
  <c r="K1101" i="2" a="1"/>
  <c r="L1101" i="2" a="1"/>
  <c r="M1101" i="2" a="1"/>
  <c r="A1102" i="2"/>
  <c r="K1102" i="2" a="1"/>
  <c r="L1102" i="2" a="1"/>
  <c r="M1102" i="2" a="1"/>
  <c r="A1103" i="2"/>
  <c r="K1103" i="2" a="1"/>
  <c r="L1103" i="2" a="1"/>
  <c r="M1103" i="2" a="1"/>
  <c r="A1104" i="2"/>
  <c r="K1104" i="2" a="1"/>
  <c r="L1104" i="2" a="1"/>
  <c r="M1104" i="2" a="1"/>
  <c r="A1105" i="2"/>
  <c r="K1105" i="2" a="1"/>
  <c r="L1105" i="2" a="1"/>
  <c r="M1105" i="2" a="1"/>
  <c r="A1106" i="2"/>
  <c r="K1106" i="2" a="1"/>
  <c r="L1106" i="2" a="1"/>
  <c r="M1106" i="2" a="1"/>
  <c r="A1107" i="2"/>
  <c r="K1107" i="2" a="1"/>
  <c r="L1107" i="2" a="1"/>
  <c r="M1107" i="2" a="1"/>
  <c r="A1108" i="2"/>
  <c r="K1108" i="2" a="1"/>
  <c r="L1108" i="2" a="1"/>
  <c r="M1108" i="2" a="1"/>
  <c r="A1109" i="2"/>
  <c r="K1109" i="2" a="1"/>
  <c r="L1109" i="2" a="1"/>
  <c r="M1109" i="2" a="1"/>
  <c r="A1110" i="2"/>
  <c r="K1110" i="2" a="1"/>
  <c r="L1110" i="2" a="1"/>
  <c r="M1110" i="2" a="1"/>
  <c r="A1111" i="2"/>
  <c r="K1111" i="2" a="1"/>
  <c r="L1111" i="2" a="1"/>
  <c r="M1111" i="2" a="1"/>
  <c r="A1112" i="2"/>
  <c r="K1112" i="2" a="1"/>
  <c r="L1112" i="2" a="1"/>
  <c r="M1112" i="2" a="1"/>
  <c r="A1113" i="2"/>
  <c r="K1113" i="2" a="1"/>
  <c r="L1113" i="2" a="1"/>
  <c r="M1113" i="2" a="1"/>
  <c r="A1114" i="2"/>
  <c r="K1114" i="2" a="1"/>
  <c r="L1114" i="2" a="1"/>
  <c r="M1114" i="2" a="1"/>
  <c r="A1115" i="2"/>
  <c r="K1115" i="2" a="1"/>
  <c r="L1115" i="2" a="1"/>
  <c r="M1115" i="2" a="1"/>
  <c r="A1116" i="2"/>
  <c r="K1116" i="2" a="1"/>
  <c r="L1116" i="2" a="1"/>
  <c r="M1116" i="2" a="1"/>
  <c r="A1117" i="2"/>
  <c r="K1117" i="2" a="1"/>
  <c r="L1117" i="2" a="1"/>
  <c r="M1117" i="2" a="1"/>
  <c r="A1118" i="2"/>
  <c r="K1118" i="2" a="1"/>
  <c r="L1118" i="2" a="1"/>
  <c r="M1118" i="2" a="1"/>
  <c r="A1119" i="2"/>
  <c r="K1119" i="2" a="1"/>
  <c r="L1119" i="2" a="1"/>
  <c r="M1119" i="2" a="1"/>
  <c r="A1120" i="2"/>
  <c r="K1120" i="2" a="1"/>
  <c r="L1120" i="2" a="1"/>
  <c r="M1120" i="2" a="1"/>
  <c r="A1121" i="2"/>
  <c r="K1121" i="2" a="1"/>
  <c r="L1121" i="2" a="1"/>
  <c r="M1121" i="2" a="1"/>
  <c r="A1122" i="2"/>
  <c r="K1122" i="2" a="1"/>
  <c r="L1122" i="2" a="1"/>
  <c r="M1122" i="2" a="1"/>
  <c r="A1123" i="2"/>
  <c r="K1123" i="2" a="1"/>
  <c r="L1123" i="2" a="1"/>
  <c r="M1123" i="2" a="1"/>
  <c r="A1124" i="2"/>
  <c r="K1124" i="2" a="1"/>
  <c r="L1124" i="2" a="1"/>
  <c r="M1124" i="2" a="1"/>
  <c r="A1125" i="2"/>
  <c r="K1125" i="2" a="1"/>
  <c r="L1125" i="2" a="1"/>
  <c r="M1125" i="2" a="1"/>
  <c r="A1126" i="2"/>
  <c r="K1126" i="2" a="1"/>
  <c r="L1126" i="2" a="1"/>
  <c r="M1126" i="2" a="1"/>
  <c r="A1127" i="2"/>
  <c r="K1127" i="2" a="1"/>
  <c r="L1127" i="2" a="1"/>
  <c r="M1127" i="2" a="1"/>
  <c r="A1128" i="2"/>
  <c r="K1128" i="2" a="1"/>
  <c r="L1128" i="2" a="1"/>
  <c r="M1128" i="2" a="1"/>
  <c r="A1129" i="2"/>
  <c r="K1129" i="2" a="1"/>
  <c r="L1129" i="2" a="1"/>
  <c r="M1129" i="2" a="1"/>
  <c r="A1130" i="2"/>
  <c r="K1130" i="2" a="1"/>
  <c r="L1130" i="2" a="1"/>
  <c r="M1130" i="2" a="1"/>
  <c r="A1131" i="2"/>
  <c r="K1131" i="2" a="1"/>
  <c r="L1131" i="2" a="1"/>
  <c r="M1131" i="2" a="1"/>
  <c r="A1132" i="2"/>
  <c r="K1132" i="2" a="1"/>
  <c r="L1132" i="2" a="1"/>
  <c r="M1132" i="2" a="1"/>
  <c r="A1133" i="2"/>
  <c r="K1133" i="2" a="1"/>
  <c r="L1133" i="2" a="1"/>
  <c r="M1133" i="2" a="1"/>
  <c r="A1134" i="2"/>
  <c r="K1134" i="2" a="1"/>
  <c r="L1134" i="2" a="1"/>
  <c r="M1134" i="2" a="1"/>
  <c r="A1135" i="2"/>
  <c r="K1135" i="2" a="1"/>
  <c r="L1135" i="2" a="1"/>
  <c r="M1135" i="2" a="1"/>
  <c r="A1136" i="2"/>
  <c r="K1136" i="2" a="1"/>
  <c r="L1136" i="2" a="1"/>
  <c r="M1136" i="2" a="1"/>
  <c r="A1137" i="2"/>
  <c r="K1137" i="2" a="1"/>
  <c r="L1137" i="2" a="1"/>
  <c r="M1137" i="2" a="1"/>
  <c r="A1138" i="2"/>
  <c r="K1138" i="2" a="1"/>
  <c r="L1138" i="2" a="1"/>
  <c r="M1138" i="2" a="1"/>
  <c r="A1139" i="2"/>
  <c r="K1139" i="2" a="1"/>
  <c r="L1139" i="2" a="1"/>
  <c r="M1139" i="2" a="1"/>
  <c r="A1140" i="2"/>
  <c r="K1140" i="2" a="1"/>
  <c r="L1140" i="2" a="1"/>
  <c r="M1140" i="2" a="1"/>
  <c r="A1141" i="2"/>
  <c r="K1141" i="2" a="1"/>
  <c r="L1141" i="2" a="1"/>
  <c r="M1141" i="2" a="1"/>
  <c r="K1142" i="2" a="1"/>
  <c r="L1142" i="2" a="1"/>
  <c r="M1142" i="2" a="1"/>
  <c r="K1143" i="2" a="1"/>
  <c r="L1143" i="2" a="1"/>
  <c r="M1143" i="2" a="1"/>
  <c r="K1144" i="2" a="1"/>
  <c r="L1144" i="2" a="1"/>
  <c r="M1144" i="2" a="1"/>
  <c r="K1145" i="2" a="1"/>
  <c r="L1145" i="2" a="1"/>
  <c r="M1145" i="2" a="1"/>
  <c r="K1146" i="2" a="1"/>
  <c r="L1146" i="2" a="1"/>
  <c r="M1146" i="2" a="1"/>
  <c r="K1147" i="2" a="1"/>
  <c r="L1147" i="2" a="1"/>
  <c r="M1147" i="2" a="1"/>
  <c r="K1148" i="2" a="1"/>
  <c r="L1148" i="2" a="1"/>
  <c r="M1148" i="2" a="1"/>
  <c r="K1149" i="2" a="1"/>
  <c r="L1149" i="2" a="1"/>
  <c r="M1149" i="2" a="1"/>
  <c r="K1150" i="2" a="1"/>
  <c r="L1150" i="2" a="1"/>
  <c r="M1150" i="2" a="1"/>
  <c r="K1151" i="2" a="1"/>
  <c r="L1151" i="2" a="1"/>
  <c r="M1151" i="2" a="1"/>
  <c r="K1152" i="2" a="1"/>
  <c r="L1152" i="2" a="1"/>
  <c r="M1152" i="2" a="1"/>
  <c r="K1153" i="2" a="1"/>
  <c r="L1153" i="2" a="1"/>
  <c r="M1153" i="2" a="1"/>
  <c r="K1154" i="2" a="1"/>
  <c r="L1154" i="2" a="1"/>
  <c r="M1154" i="2" a="1"/>
  <c r="K1155" i="2" a="1"/>
  <c r="L1155" i="2" a="1"/>
  <c r="M1155" i="2" a="1"/>
  <c r="K1156" i="2" a="1"/>
  <c r="L1156" i="2" a="1"/>
  <c r="M1156" i="2" a="1"/>
  <c r="K1157" i="2" a="1"/>
  <c r="L1157" i="2" a="1"/>
  <c r="M1157" i="2" a="1"/>
  <c r="K1158" i="2" a="1"/>
  <c r="L1158" i="2" a="1"/>
  <c r="M1158" i="2" a="1"/>
  <c r="K1159" i="2" a="1"/>
  <c r="L1159" i="2" a="1"/>
  <c r="M1159" i="2" a="1"/>
  <c r="K1160" i="2" a="1"/>
  <c r="L1160" i="2" a="1"/>
  <c r="M1160" i="2" a="1"/>
  <c r="K1161" i="2" a="1"/>
  <c r="L1161" i="2" a="1"/>
  <c r="M1161" i="2" a="1"/>
  <c r="K1162" i="2" a="1"/>
  <c r="L1162" i="2" a="1"/>
  <c r="M1162" i="2" a="1"/>
  <c r="K1163" i="2" a="1"/>
  <c r="L1163" i="2" a="1"/>
  <c r="M1163" i="2" a="1"/>
  <c r="K1164" i="2" a="1"/>
  <c r="L1164" i="2" a="1"/>
  <c r="M1164" i="2" a="1"/>
  <c r="K1165" i="2" a="1"/>
  <c r="L1165" i="2" a="1"/>
  <c r="M1165" i="2" a="1"/>
  <c r="K1166" i="2" a="1"/>
  <c r="L1166" i="2" a="1"/>
  <c r="M1166" i="2" a="1"/>
  <c r="K1167" i="2" a="1"/>
  <c r="L1167" i="2" a="1"/>
  <c r="M1167" i="2" a="1"/>
  <c r="K1168" i="2" a="1"/>
  <c r="L1168" i="2" a="1"/>
  <c r="M1168" i="2" a="1"/>
  <c r="K1169" i="2" a="1"/>
  <c r="L1169" i="2" a="1"/>
  <c r="M1169" i="2" a="1"/>
  <c r="K1170" i="2" a="1"/>
  <c r="L1170" i="2" a="1"/>
  <c r="M1170" i="2" a="1"/>
  <c r="K1171" i="2" a="1"/>
  <c r="L1171" i="2" a="1"/>
  <c r="M1171" i="2" a="1"/>
  <c r="K1172" i="2" a="1"/>
  <c r="L1172" i="2" a="1"/>
  <c r="M1172" i="2" a="1"/>
  <c r="K1173" i="2" a="1"/>
  <c r="L1173" i="2" a="1"/>
  <c r="M1173" i="2" a="1"/>
  <c r="K1174" i="2" a="1"/>
  <c r="L1174" i="2" a="1"/>
  <c r="M1174" i="2" a="1"/>
  <c r="K1175" i="2" a="1"/>
  <c r="L1175" i="2" a="1"/>
  <c r="M1175" i="2" a="1"/>
  <c r="K1176" i="2" a="1"/>
  <c r="L1176" i="2" a="1"/>
  <c r="M1176" i="2" a="1"/>
  <c r="K1177" i="2" a="1"/>
  <c r="L1177" i="2" a="1"/>
  <c r="M1177" i="2" a="1"/>
  <c r="K1178" i="2" a="1"/>
  <c r="L1178" i="2" a="1"/>
  <c r="M1178" i="2" a="1"/>
  <c r="K1179" i="2" a="1"/>
  <c r="L1179" i="2" a="1"/>
  <c r="M1179" i="2" a="1"/>
  <c r="K1180" i="2" a="1"/>
  <c r="L1180" i="2" a="1"/>
  <c r="M1180" i="2" a="1"/>
  <c r="K1181" i="2" a="1"/>
  <c r="L1181" i="2" a="1"/>
  <c r="M1181" i="2" a="1"/>
  <c r="K1182" i="2" a="1"/>
  <c r="L1182" i="2" a="1"/>
  <c r="M1182" i="2" a="1"/>
  <c r="K1183" i="2" a="1"/>
  <c r="L1183" i="2" a="1"/>
  <c r="M1183" i="2" a="1"/>
  <c r="K1184" i="2" a="1"/>
  <c r="L1184" i="2" a="1"/>
  <c r="M1184" i="2" a="1"/>
  <c r="K1185" i="2" a="1"/>
  <c r="L1185" i="2" a="1"/>
  <c r="M1185" i="2" a="1"/>
  <c r="K1186" i="2" a="1"/>
  <c r="L1186" i="2" a="1"/>
  <c r="M1186" i="2" a="1"/>
  <c r="K1187" i="2" a="1"/>
  <c r="L1187" i="2" a="1"/>
  <c r="M1187" i="2" a="1"/>
  <c r="K1188" i="2" a="1"/>
  <c r="L1188" i="2" a="1"/>
  <c r="M1188" i="2" a="1"/>
  <c r="K1189" i="2" a="1"/>
  <c r="L1189" i="2" a="1"/>
  <c r="M1189" i="2" a="1"/>
  <c r="K1190" i="2" a="1"/>
  <c r="L1190" i="2" a="1"/>
  <c r="M1190" i="2" a="1"/>
  <c r="K1191" i="2" a="1"/>
  <c r="L1191" i="2" a="1"/>
  <c r="M1191" i="2" a="1"/>
  <c r="K1192" i="2" a="1"/>
  <c r="L1192" i="2" a="1"/>
  <c r="M1192" i="2" a="1"/>
  <c r="K1193" i="2" a="1"/>
  <c r="L1193" i="2" a="1"/>
  <c r="M1193" i="2" a="1"/>
  <c r="K1194" i="2" a="1"/>
  <c r="L1194" i="2" a="1"/>
  <c r="M1194" i="2" a="1"/>
  <c r="K1195" i="2" a="1"/>
  <c r="L1195" i="2" a="1"/>
  <c r="M1195" i="2" a="1"/>
  <c r="K1196" i="2" a="1"/>
  <c r="L1196" i="2" a="1"/>
  <c r="M1196" i="2" a="1"/>
  <c r="K1197" i="2" a="1"/>
  <c r="L1197" i="2" a="1"/>
  <c r="M1197" i="2" a="1"/>
  <c r="K1198" i="2" a="1"/>
  <c r="L1198" i="2" a="1"/>
  <c r="M1198" i="2" a="1"/>
  <c r="K1199" i="2" a="1"/>
  <c r="L1199" i="2" a="1"/>
  <c r="M1199" i="2" a="1"/>
  <c r="K1200" i="2" a="1"/>
  <c r="L1200" i="2" a="1"/>
  <c r="M1200" i="2" a="1"/>
  <c r="K1201" i="2" a="1"/>
  <c r="L1201" i="2" a="1"/>
  <c r="M1201" i="2" a="1"/>
  <c r="K1202" i="2" a="1"/>
  <c r="L1202" i="2" a="1"/>
  <c r="M1202" i="2" a="1"/>
  <c r="K1203" i="2" a="1"/>
  <c r="L1203" i="2" a="1"/>
  <c r="M1203" i="2" a="1"/>
  <c r="K1204" i="2" a="1"/>
  <c r="L1204" i="2" a="1"/>
  <c r="M1204" i="2" a="1"/>
  <c r="K1205" i="2" a="1"/>
  <c r="L1205" i="2" a="1"/>
  <c r="M1205" i="2" a="1"/>
  <c r="K1206" i="2" a="1"/>
  <c r="L1206" i="2" a="1"/>
  <c r="M1206" i="2" a="1"/>
  <c r="K1207" i="2" a="1"/>
  <c r="L1207" i="2" a="1"/>
  <c r="M1207" i="2" a="1"/>
  <c r="K1208" i="2" a="1"/>
  <c r="L1208" i="2" a="1"/>
  <c r="M1208" i="2" a="1"/>
  <c r="K1209" i="2" a="1"/>
  <c r="L1209" i="2" a="1"/>
  <c r="M1209" i="2" a="1"/>
  <c r="K1210" i="2" a="1"/>
  <c r="L1210" i="2" a="1"/>
  <c r="M1210" i="2" a="1"/>
  <c r="K1211" i="2" a="1"/>
  <c r="L1211" i="2" a="1"/>
  <c r="M1211" i="2" a="1"/>
  <c r="K1212" i="2" a="1"/>
  <c r="L1212" i="2" a="1"/>
  <c r="M1212" i="2" a="1"/>
  <c r="K1213" i="2" a="1"/>
  <c r="L1213" i="2" a="1"/>
  <c r="M1213" i="2" a="1"/>
  <c r="K1214" i="2" a="1"/>
  <c r="L1214" i="2" a="1"/>
  <c r="M1214" i="2" a="1"/>
  <c r="K1215" i="2" a="1"/>
  <c r="L1215" i="2" a="1"/>
  <c r="M1215" i="2" a="1"/>
  <c r="K1216" i="2" a="1"/>
  <c r="L1216" i="2" a="1"/>
  <c r="M1216" i="2" a="1"/>
  <c r="K1217" i="2" a="1"/>
  <c r="L1217" i="2" a="1"/>
  <c r="M1217" i="2" a="1"/>
  <c r="K1218" i="2" a="1"/>
  <c r="L1218" i="2" a="1"/>
  <c r="M1218" i="2" a="1"/>
  <c r="K1219" i="2" a="1"/>
  <c r="L1219" i="2" a="1"/>
  <c r="M1219" i="2" a="1"/>
  <c r="K1220" i="2" a="1"/>
  <c r="L1220" i="2" a="1"/>
  <c r="M1220" i="2" a="1"/>
  <c r="K1221" i="2" a="1"/>
  <c r="L1221" i="2" a="1"/>
  <c r="M1221" i="2" a="1"/>
  <c r="K1222" i="2" a="1"/>
  <c r="L1222" i="2" a="1"/>
  <c r="M1222" i="2" a="1"/>
  <c r="K1223" i="2" a="1"/>
  <c r="L1223" i="2" a="1"/>
  <c r="M1223" i="2" a="1"/>
  <c r="K1224" i="2" a="1"/>
  <c r="L1224" i="2" a="1"/>
  <c r="M1224" i="2" a="1"/>
  <c r="K1225" i="2" a="1"/>
  <c r="L1225" i="2" a="1"/>
  <c r="M1225" i="2" a="1"/>
  <c r="K1226" i="2" a="1"/>
  <c r="L1226" i="2" a="1"/>
  <c r="M1226" i="2" a="1"/>
  <c r="K1227" i="2" a="1"/>
  <c r="L1227" i="2" a="1"/>
  <c r="M1227" i="2" a="1"/>
  <c r="K1228" i="2" a="1"/>
  <c r="L1228" i="2" a="1"/>
  <c r="M1228" i="2" a="1"/>
  <c r="K1229" i="2" a="1"/>
  <c r="L1229" i="2" a="1"/>
  <c r="M1229" i="2" a="1"/>
  <c r="N647" i="2"/>
  <c r="O647" i="2"/>
  <c r="N648" i="2"/>
  <c r="O648" i="2"/>
  <c r="N649" i="2"/>
  <c r="O649" i="2"/>
  <c r="N650" i="2"/>
  <c r="O650" i="2"/>
  <c r="N651" i="2"/>
  <c r="O651" i="2"/>
  <c r="N652" i="2"/>
  <c r="O652" i="2"/>
  <c r="N653" i="2"/>
  <c r="O653" i="2"/>
  <c r="N654" i="2"/>
  <c r="O654" i="2"/>
  <c r="N655" i="2"/>
  <c r="O655" i="2"/>
  <c r="N656" i="2"/>
  <c r="O656" i="2"/>
  <c r="N657" i="2"/>
  <c r="O657" i="2"/>
  <c r="N658" i="2"/>
  <c r="O658" i="2"/>
  <c r="N659" i="2"/>
  <c r="O659" i="2"/>
  <c r="N660" i="2"/>
  <c r="O660" i="2"/>
  <c r="N661" i="2"/>
  <c r="O661" i="2"/>
  <c r="N662" i="2"/>
  <c r="O662" i="2"/>
  <c r="N663" i="2"/>
  <c r="O663" i="2"/>
  <c r="N664" i="2"/>
  <c r="O664" i="2"/>
  <c r="N665" i="2"/>
  <c r="O665" i="2"/>
  <c r="N666" i="2"/>
  <c r="O666" i="2"/>
  <c r="N667" i="2"/>
  <c r="O667" i="2"/>
  <c r="N668" i="2"/>
  <c r="O668" i="2"/>
  <c r="N669" i="2"/>
  <c r="O669" i="2"/>
  <c r="N670" i="2"/>
  <c r="O670" i="2"/>
  <c r="N671" i="2"/>
  <c r="O671" i="2"/>
  <c r="N672" i="2"/>
  <c r="O672" i="2"/>
  <c r="N673" i="2"/>
  <c r="O673" i="2"/>
  <c r="N674" i="2"/>
  <c r="O674" i="2"/>
  <c r="N675" i="2"/>
  <c r="O675" i="2"/>
  <c r="N676" i="2"/>
  <c r="O676" i="2"/>
  <c r="N677" i="2"/>
  <c r="O677" i="2"/>
  <c r="N678" i="2"/>
  <c r="O678" i="2"/>
  <c r="N679" i="2"/>
  <c r="O679" i="2"/>
  <c r="N680" i="2"/>
  <c r="O680" i="2"/>
  <c r="N681" i="2"/>
  <c r="O681" i="2"/>
  <c r="N682" i="2"/>
  <c r="O682" i="2"/>
  <c r="N683" i="2"/>
  <c r="O683" i="2"/>
  <c r="N684" i="2"/>
  <c r="O684" i="2"/>
  <c r="N685" i="2"/>
  <c r="O685" i="2"/>
  <c r="N686" i="2"/>
  <c r="O686" i="2"/>
  <c r="N687" i="2"/>
  <c r="O687" i="2"/>
  <c r="N688" i="2"/>
  <c r="O688" i="2"/>
  <c r="N689" i="2"/>
  <c r="O689" i="2"/>
  <c r="N690" i="2"/>
  <c r="O690" i="2"/>
  <c r="N691" i="2"/>
  <c r="O691" i="2"/>
  <c r="N692" i="2"/>
  <c r="O692" i="2"/>
  <c r="N693" i="2"/>
  <c r="O693" i="2"/>
  <c r="N694" i="2"/>
  <c r="O694" i="2"/>
  <c r="N695" i="2"/>
  <c r="O695" i="2"/>
  <c r="N696" i="2"/>
  <c r="O696" i="2"/>
  <c r="N697" i="2"/>
  <c r="O697" i="2"/>
  <c r="N698" i="2"/>
  <c r="O698" i="2"/>
  <c r="N699" i="2"/>
  <c r="O699" i="2"/>
  <c r="N700" i="2"/>
  <c r="O700" i="2"/>
  <c r="N701" i="2"/>
  <c r="O701" i="2"/>
  <c r="N702" i="2"/>
  <c r="O702" i="2"/>
  <c r="N703" i="2"/>
  <c r="O703" i="2"/>
  <c r="N704" i="2"/>
  <c r="O704" i="2"/>
  <c r="N705" i="2"/>
  <c r="O705" i="2"/>
  <c r="N706" i="2"/>
  <c r="O706" i="2"/>
  <c r="N707" i="2"/>
  <c r="O707" i="2"/>
  <c r="N708" i="2"/>
  <c r="O708" i="2"/>
  <c r="N709" i="2"/>
  <c r="O709" i="2"/>
  <c r="N710" i="2"/>
  <c r="O710" i="2"/>
  <c r="N711" i="2"/>
  <c r="O711" i="2"/>
  <c r="N712" i="2"/>
  <c r="O712" i="2"/>
  <c r="N713" i="2"/>
  <c r="O713" i="2"/>
  <c r="N714" i="2"/>
  <c r="O714" i="2"/>
  <c r="N715" i="2"/>
  <c r="O715" i="2"/>
  <c r="N716" i="2"/>
  <c r="O716" i="2"/>
  <c r="N717" i="2"/>
  <c r="O717" i="2"/>
  <c r="N718" i="2"/>
  <c r="O718" i="2"/>
  <c r="N719" i="2"/>
  <c r="O719" i="2"/>
  <c r="N720" i="2"/>
  <c r="O720" i="2"/>
  <c r="N721" i="2"/>
  <c r="O721" i="2"/>
  <c r="N722" i="2"/>
  <c r="O722" i="2"/>
  <c r="N723" i="2"/>
  <c r="O723" i="2"/>
  <c r="N724" i="2"/>
  <c r="O724" i="2"/>
  <c r="N725" i="2"/>
  <c r="O725" i="2"/>
  <c r="N726" i="2"/>
  <c r="O726" i="2"/>
  <c r="N727" i="2"/>
  <c r="O727" i="2"/>
  <c r="N728" i="2"/>
  <c r="O728" i="2"/>
  <c r="N729" i="2"/>
  <c r="O729" i="2"/>
  <c r="N730" i="2"/>
  <c r="O730" i="2"/>
  <c r="N731" i="2"/>
  <c r="O731" i="2"/>
  <c r="N732" i="2"/>
  <c r="O732" i="2"/>
  <c r="N733" i="2"/>
  <c r="O733" i="2"/>
  <c r="N734" i="2"/>
  <c r="O734" i="2"/>
  <c r="N735" i="2"/>
  <c r="O735" i="2"/>
  <c r="N736" i="2"/>
  <c r="O736" i="2"/>
  <c r="N737" i="2"/>
  <c r="O737" i="2"/>
  <c r="N738" i="2"/>
  <c r="O738" i="2"/>
  <c r="N739" i="2"/>
  <c r="O739" i="2"/>
  <c r="N740" i="2"/>
  <c r="O740" i="2"/>
  <c r="N741" i="2"/>
  <c r="O741" i="2"/>
  <c r="N742" i="2"/>
  <c r="O742" i="2"/>
  <c r="N743" i="2"/>
  <c r="O743" i="2"/>
  <c r="N744" i="2"/>
  <c r="O744" i="2"/>
  <c r="N745" i="2"/>
  <c r="O745" i="2"/>
  <c r="N746" i="2"/>
  <c r="O746" i="2"/>
  <c r="N747" i="2"/>
  <c r="O747" i="2"/>
  <c r="N748" i="2"/>
  <c r="O748" i="2"/>
  <c r="N749" i="2"/>
  <c r="O749" i="2"/>
  <c r="N750" i="2"/>
  <c r="O750" i="2"/>
  <c r="N751" i="2"/>
  <c r="O751" i="2"/>
  <c r="N752" i="2"/>
  <c r="O752" i="2"/>
  <c r="N753" i="2"/>
  <c r="O753" i="2"/>
  <c r="N754" i="2"/>
  <c r="O754" i="2"/>
  <c r="N755" i="2"/>
  <c r="O755" i="2"/>
  <c r="N756" i="2"/>
  <c r="O756" i="2"/>
  <c r="N757" i="2"/>
  <c r="O757" i="2"/>
  <c r="N758" i="2"/>
  <c r="O758" i="2"/>
  <c r="N759" i="2"/>
  <c r="O759" i="2"/>
  <c r="N760" i="2"/>
  <c r="O760" i="2"/>
  <c r="N761" i="2"/>
  <c r="O761" i="2"/>
  <c r="N762" i="2"/>
  <c r="O762" i="2"/>
  <c r="N763" i="2"/>
  <c r="O763" i="2"/>
  <c r="N764" i="2"/>
  <c r="O764" i="2"/>
  <c r="N765" i="2"/>
  <c r="O765" i="2"/>
  <c r="N766" i="2"/>
  <c r="O766" i="2"/>
  <c r="N767" i="2"/>
  <c r="O767" i="2"/>
  <c r="N768" i="2"/>
  <c r="O768" i="2"/>
  <c r="N769" i="2"/>
  <c r="O769" i="2"/>
  <c r="N770" i="2"/>
  <c r="O770" i="2"/>
  <c r="N771" i="2"/>
  <c r="O771" i="2"/>
  <c r="N772" i="2"/>
  <c r="O772" i="2"/>
  <c r="N773" i="2"/>
  <c r="O773" i="2"/>
  <c r="N774" i="2"/>
  <c r="O774" i="2"/>
  <c r="N775" i="2"/>
  <c r="O775" i="2"/>
  <c r="N776" i="2"/>
  <c r="O776" i="2"/>
  <c r="N777" i="2"/>
  <c r="O777" i="2"/>
  <c r="N778" i="2"/>
  <c r="O778" i="2"/>
  <c r="N779" i="2"/>
  <c r="O779" i="2"/>
  <c r="N780" i="2"/>
  <c r="O780" i="2"/>
  <c r="N781" i="2"/>
  <c r="O781" i="2"/>
  <c r="N782" i="2"/>
  <c r="O782" i="2"/>
  <c r="N783" i="2"/>
  <c r="O783" i="2"/>
  <c r="N784" i="2"/>
  <c r="O784" i="2"/>
  <c r="N785" i="2"/>
  <c r="O785" i="2"/>
  <c r="N786" i="2"/>
  <c r="O786" i="2"/>
  <c r="N787" i="2"/>
  <c r="O787" i="2"/>
  <c r="N788" i="2"/>
  <c r="O788" i="2"/>
  <c r="N789" i="2"/>
  <c r="O789" i="2"/>
  <c r="N790" i="2"/>
  <c r="O790" i="2"/>
  <c r="N791" i="2"/>
  <c r="O791" i="2"/>
  <c r="N792" i="2"/>
  <c r="O792" i="2"/>
  <c r="N793" i="2"/>
  <c r="O793" i="2"/>
  <c r="N794" i="2"/>
  <c r="O794" i="2"/>
  <c r="N795" i="2"/>
  <c r="O795" i="2"/>
  <c r="N796" i="2"/>
  <c r="O796" i="2"/>
  <c r="N797" i="2"/>
  <c r="O797" i="2"/>
  <c r="N798" i="2"/>
  <c r="O798" i="2"/>
  <c r="N799" i="2"/>
  <c r="O799" i="2"/>
  <c r="N800" i="2"/>
  <c r="O800" i="2"/>
  <c r="N801" i="2"/>
  <c r="O801" i="2"/>
  <c r="N802" i="2"/>
  <c r="O802" i="2"/>
  <c r="N803" i="2"/>
  <c r="O803" i="2"/>
  <c r="N804" i="2"/>
  <c r="O804" i="2"/>
  <c r="N805" i="2"/>
  <c r="O805" i="2"/>
  <c r="N806" i="2"/>
  <c r="O806" i="2"/>
  <c r="N807" i="2"/>
  <c r="O807" i="2"/>
  <c r="N808" i="2"/>
  <c r="O808" i="2"/>
  <c r="N809" i="2"/>
  <c r="O809" i="2"/>
  <c r="N810" i="2"/>
  <c r="O810" i="2"/>
  <c r="N811" i="2"/>
  <c r="O811" i="2"/>
  <c r="N812" i="2"/>
  <c r="O812" i="2"/>
  <c r="N813" i="2"/>
  <c r="O813" i="2"/>
  <c r="N814" i="2"/>
  <c r="O814" i="2"/>
  <c r="N815" i="2"/>
  <c r="O815" i="2"/>
  <c r="N816" i="2"/>
  <c r="O816" i="2"/>
  <c r="N817" i="2"/>
  <c r="O817" i="2"/>
  <c r="N818" i="2"/>
  <c r="O818" i="2"/>
  <c r="N819" i="2"/>
  <c r="O819" i="2"/>
  <c r="N820" i="2"/>
  <c r="O820" i="2"/>
  <c r="N821" i="2"/>
  <c r="O821" i="2"/>
  <c r="N822" i="2"/>
  <c r="O822" i="2"/>
  <c r="N823" i="2"/>
  <c r="O823" i="2"/>
  <c r="N824" i="2"/>
  <c r="O824" i="2"/>
  <c r="N825" i="2"/>
  <c r="O825" i="2"/>
  <c r="N826" i="2"/>
  <c r="O826" i="2"/>
  <c r="N827" i="2"/>
  <c r="O827" i="2"/>
  <c r="N828" i="2"/>
  <c r="O828" i="2"/>
  <c r="N829" i="2"/>
  <c r="O829" i="2"/>
  <c r="N830" i="2"/>
  <c r="O830" i="2"/>
  <c r="N831" i="2"/>
  <c r="O831" i="2"/>
  <c r="N832" i="2"/>
  <c r="O832" i="2"/>
  <c r="N833" i="2"/>
  <c r="O833" i="2"/>
  <c r="N834" i="2"/>
  <c r="O834" i="2"/>
  <c r="N835" i="2"/>
  <c r="O835" i="2"/>
  <c r="N836" i="2"/>
  <c r="O836" i="2"/>
  <c r="N837" i="2"/>
  <c r="O837" i="2"/>
  <c r="N838" i="2"/>
  <c r="O838" i="2"/>
  <c r="N839" i="2"/>
  <c r="O839" i="2"/>
  <c r="N840" i="2"/>
  <c r="O840" i="2"/>
  <c r="N841" i="2"/>
  <c r="O841" i="2"/>
  <c r="N842" i="2"/>
  <c r="O842" i="2"/>
  <c r="N843" i="2"/>
  <c r="O843" i="2"/>
  <c r="N844" i="2"/>
  <c r="O844" i="2"/>
  <c r="N845" i="2"/>
  <c r="O845" i="2"/>
  <c r="N846" i="2"/>
  <c r="O846" i="2"/>
  <c r="N847" i="2"/>
  <c r="O847" i="2"/>
  <c r="N848" i="2"/>
  <c r="O848" i="2"/>
  <c r="N849" i="2"/>
  <c r="O849" i="2"/>
  <c r="N850" i="2"/>
  <c r="O850" i="2"/>
  <c r="N851" i="2"/>
  <c r="O851" i="2"/>
  <c r="N852" i="2"/>
  <c r="O852" i="2"/>
  <c r="N853" i="2"/>
  <c r="O853" i="2"/>
  <c r="N854" i="2"/>
  <c r="O854" i="2"/>
  <c r="N855" i="2"/>
  <c r="O855" i="2"/>
  <c r="N856" i="2"/>
  <c r="O856" i="2"/>
  <c r="N857" i="2"/>
  <c r="O857" i="2"/>
  <c r="N858" i="2"/>
  <c r="O858" i="2"/>
  <c r="N859" i="2"/>
  <c r="O859" i="2"/>
  <c r="N860" i="2"/>
  <c r="O860" i="2"/>
  <c r="N861" i="2"/>
  <c r="O861" i="2"/>
  <c r="N862" i="2"/>
  <c r="O862" i="2"/>
  <c r="N863" i="2"/>
  <c r="O863" i="2"/>
  <c r="N864" i="2"/>
  <c r="O864" i="2"/>
  <c r="N865" i="2"/>
  <c r="O865" i="2"/>
  <c r="N866" i="2"/>
  <c r="O866" i="2"/>
  <c r="N867" i="2"/>
  <c r="O867" i="2"/>
  <c r="N868" i="2"/>
  <c r="O868" i="2"/>
  <c r="N869" i="2"/>
  <c r="O869" i="2"/>
  <c r="N870" i="2"/>
  <c r="O870" i="2"/>
  <c r="N871" i="2"/>
  <c r="O871" i="2"/>
  <c r="N872" i="2"/>
  <c r="O872" i="2"/>
  <c r="N873" i="2"/>
  <c r="O873" i="2"/>
  <c r="N874" i="2"/>
  <c r="O874" i="2"/>
  <c r="N875" i="2"/>
  <c r="O875" i="2"/>
  <c r="N876" i="2"/>
  <c r="O876" i="2"/>
  <c r="N877" i="2"/>
  <c r="O877" i="2"/>
  <c r="N878" i="2"/>
  <c r="O878" i="2"/>
  <c r="N879" i="2"/>
  <c r="O879" i="2"/>
  <c r="N880" i="2"/>
  <c r="O880" i="2"/>
  <c r="N881" i="2"/>
  <c r="O881" i="2"/>
  <c r="N882" i="2"/>
  <c r="O882" i="2"/>
  <c r="N883" i="2"/>
  <c r="O883" i="2"/>
  <c r="N884" i="2"/>
  <c r="O884" i="2"/>
  <c r="N885" i="2"/>
  <c r="O885" i="2"/>
  <c r="N886" i="2"/>
  <c r="O886" i="2"/>
  <c r="N887" i="2"/>
  <c r="O887" i="2"/>
  <c r="N888" i="2"/>
  <c r="O888" i="2"/>
  <c r="N889" i="2"/>
  <c r="O889" i="2"/>
  <c r="N890" i="2"/>
  <c r="O890" i="2"/>
  <c r="N891" i="2"/>
  <c r="O891" i="2"/>
  <c r="N892" i="2"/>
  <c r="O892" i="2"/>
  <c r="N893" i="2"/>
  <c r="O893" i="2"/>
  <c r="N894" i="2"/>
  <c r="O894" i="2"/>
  <c r="N895" i="2"/>
  <c r="O895" i="2"/>
  <c r="N896" i="2"/>
  <c r="O896" i="2"/>
  <c r="N897" i="2"/>
  <c r="O897" i="2"/>
  <c r="N898" i="2"/>
  <c r="O898" i="2"/>
  <c r="N899" i="2"/>
  <c r="O899" i="2"/>
  <c r="N900" i="2"/>
  <c r="O900" i="2"/>
  <c r="N901" i="2"/>
  <c r="O901" i="2"/>
  <c r="N902" i="2"/>
  <c r="O902" i="2"/>
  <c r="N903" i="2"/>
  <c r="O903" i="2"/>
  <c r="N904" i="2"/>
  <c r="O904" i="2"/>
  <c r="N905" i="2"/>
  <c r="O905" i="2"/>
  <c r="N906" i="2"/>
  <c r="O906" i="2"/>
  <c r="N907" i="2"/>
  <c r="O907" i="2"/>
  <c r="N908" i="2"/>
  <c r="O908" i="2"/>
  <c r="N909" i="2"/>
  <c r="O909" i="2"/>
  <c r="N910" i="2"/>
  <c r="O910" i="2"/>
  <c r="N911" i="2"/>
  <c r="O911" i="2"/>
  <c r="N912" i="2"/>
  <c r="O912" i="2"/>
  <c r="N913" i="2"/>
  <c r="O913" i="2"/>
  <c r="N914" i="2"/>
  <c r="O914" i="2"/>
  <c r="N915" i="2"/>
  <c r="O915" i="2"/>
  <c r="N916" i="2"/>
  <c r="O916" i="2"/>
  <c r="N917" i="2"/>
  <c r="O917" i="2"/>
  <c r="N918" i="2"/>
  <c r="O918" i="2"/>
  <c r="N919" i="2"/>
  <c r="O919" i="2"/>
  <c r="N920" i="2"/>
  <c r="O920" i="2"/>
  <c r="N921" i="2"/>
  <c r="O921" i="2"/>
  <c r="N922" i="2"/>
  <c r="O922" i="2"/>
  <c r="N923" i="2"/>
  <c r="O923" i="2"/>
  <c r="N924" i="2"/>
  <c r="O924" i="2"/>
  <c r="N925" i="2"/>
  <c r="O925" i="2"/>
  <c r="N926" i="2"/>
  <c r="O926" i="2"/>
  <c r="N927" i="2"/>
  <c r="O927" i="2"/>
  <c r="N928" i="2"/>
  <c r="O928" i="2"/>
  <c r="N929" i="2"/>
  <c r="O929" i="2"/>
  <c r="N930" i="2"/>
  <c r="O930" i="2"/>
  <c r="N931" i="2"/>
  <c r="O931" i="2"/>
  <c r="N932" i="2"/>
  <c r="O932" i="2"/>
  <c r="N933" i="2"/>
  <c r="O933" i="2"/>
  <c r="N934" i="2"/>
  <c r="O934" i="2"/>
  <c r="N935" i="2"/>
  <c r="O935" i="2"/>
  <c r="N936" i="2"/>
  <c r="O936" i="2"/>
  <c r="N937" i="2"/>
  <c r="O937" i="2"/>
  <c r="N938" i="2"/>
  <c r="O938" i="2"/>
  <c r="N939" i="2"/>
  <c r="O939" i="2"/>
  <c r="N940" i="2"/>
  <c r="O940" i="2"/>
  <c r="N941" i="2"/>
  <c r="O941" i="2"/>
  <c r="N942" i="2"/>
  <c r="O942" i="2"/>
  <c r="N943" i="2"/>
  <c r="O943" i="2"/>
  <c r="N944" i="2"/>
  <c r="O944" i="2"/>
  <c r="N945" i="2"/>
  <c r="O945" i="2"/>
  <c r="N946" i="2"/>
  <c r="O946" i="2"/>
  <c r="N947" i="2"/>
  <c r="O947" i="2"/>
  <c r="N948" i="2"/>
  <c r="O948" i="2"/>
  <c r="N949" i="2"/>
  <c r="O949" i="2"/>
  <c r="N950" i="2"/>
  <c r="O950" i="2"/>
  <c r="N951" i="2"/>
  <c r="O951" i="2"/>
  <c r="N952" i="2"/>
  <c r="O952" i="2"/>
  <c r="N953" i="2"/>
  <c r="O953" i="2"/>
  <c r="N954" i="2"/>
  <c r="O954" i="2"/>
  <c r="N955" i="2"/>
  <c r="O955" i="2"/>
  <c r="N956" i="2"/>
  <c r="O956" i="2"/>
  <c r="N957" i="2"/>
  <c r="O957" i="2"/>
  <c r="N958" i="2"/>
  <c r="O958" i="2"/>
  <c r="N959" i="2"/>
  <c r="O959" i="2"/>
  <c r="N960" i="2"/>
  <c r="O960" i="2"/>
  <c r="N961" i="2"/>
  <c r="O961" i="2"/>
  <c r="N962" i="2"/>
  <c r="O962" i="2"/>
  <c r="N963" i="2"/>
  <c r="O963" i="2"/>
  <c r="N964" i="2"/>
  <c r="O964" i="2"/>
  <c r="N965" i="2"/>
  <c r="O965" i="2"/>
  <c r="N966" i="2"/>
  <c r="O966" i="2"/>
  <c r="N967" i="2"/>
  <c r="O967" i="2"/>
  <c r="N968" i="2"/>
  <c r="O968" i="2"/>
  <c r="N969" i="2"/>
  <c r="O969" i="2"/>
  <c r="N970" i="2"/>
  <c r="O970" i="2"/>
  <c r="N971" i="2"/>
  <c r="O971" i="2"/>
  <c r="N972" i="2"/>
  <c r="O972" i="2"/>
  <c r="N973" i="2"/>
  <c r="O973" i="2"/>
  <c r="N974" i="2"/>
  <c r="O974" i="2"/>
  <c r="N975" i="2"/>
  <c r="O975" i="2"/>
  <c r="N976" i="2"/>
  <c r="O976" i="2"/>
  <c r="N977" i="2"/>
  <c r="O977" i="2"/>
  <c r="N978" i="2"/>
  <c r="O978" i="2"/>
  <c r="N979" i="2"/>
  <c r="O979" i="2"/>
  <c r="N980" i="2"/>
  <c r="O980" i="2"/>
  <c r="N981" i="2"/>
  <c r="O981" i="2"/>
  <c r="N982" i="2"/>
  <c r="O982" i="2"/>
  <c r="N983" i="2"/>
  <c r="O983" i="2"/>
  <c r="N984" i="2"/>
  <c r="O984" i="2"/>
  <c r="N985" i="2"/>
  <c r="O985" i="2"/>
  <c r="N986" i="2"/>
  <c r="O986" i="2"/>
  <c r="N987" i="2"/>
  <c r="O987" i="2"/>
  <c r="N988" i="2"/>
  <c r="O988" i="2"/>
  <c r="N989" i="2"/>
  <c r="O989" i="2"/>
  <c r="N990" i="2"/>
  <c r="O990" i="2"/>
  <c r="N991" i="2"/>
  <c r="O991" i="2"/>
  <c r="N992" i="2"/>
  <c r="O992" i="2"/>
  <c r="N993" i="2"/>
  <c r="O993" i="2"/>
  <c r="N994" i="2"/>
  <c r="O994" i="2"/>
  <c r="N995" i="2"/>
  <c r="O995" i="2"/>
  <c r="N996" i="2"/>
  <c r="O996" i="2"/>
  <c r="N997" i="2"/>
  <c r="O997" i="2"/>
  <c r="N998" i="2"/>
  <c r="O998" i="2"/>
  <c r="N999" i="2"/>
  <c r="O999" i="2"/>
  <c r="N1000" i="2"/>
  <c r="O1000" i="2"/>
  <c r="N1001" i="2"/>
  <c r="O1001" i="2"/>
  <c r="N1002" i="2"/>
  <c r="O1002" i="2"/>
  <c r="N1003" i="2"/>
  <c r="O1003" i="2"/>
  <c r="N1004" i="2"/>
  <c r="O1004" i="2"/>
  <c r="N1005" i="2"/>
  <c r="O1005" i="2"/>
  <c r="N1006" i="2"/>
  <c r="O1006" i="2"/>
  <c r="N1007" i="2"/>
  <c r="O1007" i="2"/>
  <c r="N1008" i="2"/>
  <c r="O1008" i="2"/>
  <c r="N1009" i="2"/>
  <c r="O1009" i="2"/>
  <c r="N1010" i="2"/>
  <c r="O1010" i="2"/>
  <c r="N1011" i="2"/>
  <c r="O1011" i="2"/>
  <c r="N1012" i="2"/>
  <c r="O1012" i="2"/>
  <c r="N1013" i="2"/>
  <c r="O1013" i="2"/>
  <c r="N1014" i="2"/>
  <c r="O1014" i="2"/>
  <c r="N1015" i="2"/>
  <c r="O1015" i="2"/>
  <c r="N1016" i="2"/>
  <c r="O1016" i="2"/>
  <c r="N1017" i="2"/>
  <c r="O1017" i="2"/>
  <c r="N1018" i="2"/>
  <c r="O1018" i="2"/>
  <c r="N1019" i="2"/>
  <c r="O1019" i="2"/>
  <c r="N1020" i="2"/>
  <c r="O1020" i="2"/>
  <c r="N1021" i="2"/>
  <c r="O1021" i="2"/>
  <c r="N1022" i="2"/>
  <c r="O1022" i="2"/>
  <c r="N1023" i="2"/>
  <c r="O1023" i="2"/>
  <c r="N1024" i="2"/>
  <c r="O1024" i="2"/>
  <c r="N1025" i="2"/>
  <c r="O1025" i="2"/>
  <c r="N1026" i="2"/>
  <c r="O1026" i="2"/>
  <c r="N1027" i="2"/>
  <c r="O1027" i="2"/>
  <c r="N1028" i="2"/>
  <c r="O1028" i="2"/>
  <c r="N1029" i="2"/>
  <c r="O1029" i="2"/>
  <c r="N1030" i="2"/>
  <c r="O1030" i="2"/>
  <c r="N1031" i="2"/>
  <c r="O1031" i="2"/>
  <c r="N1032" i="2"/>
  <c r="O1032" i="2"/>
  <c r="N1033" i="2"/>
  <c r="O1033" i="2"/>
  <c r="N1034" i="2"/>
  <c r="O1034" i="2"/>
  <c r="N1035" i="2"/>
  <c r="O1035" i="2"/>
  <c r="N1036" i="2"/>
  <c r="O1036" i="2"/>
  <c r="N1037" i="2"/>
  <c r="O1037" i="2"/>
  <c r="N1038" i="2"/>
  <c r="O1038" i="2"/>
  <c r="N1039" i="2"/>
  <c r="O1039" i="2"/>
  <c r="N1040" i="2"/>
  <c r="O1040" i="2"/>
  <c r="N1041" i="2"/>
  <c r="O1041" i="2"/>
  <c r="N1042" i="2"/>
  <c r="O1042" i="2"/>
  <c r="N1043" i="2"/>
  <c r="O1043" i="2"/>
  <c r="N1044" i="2"/>
  <c r="O1044" i="2"/>
  <c r="N1045" i="2"/>
  <c r="O1045" i="2"/>
  <c r="N1046" i="2"/>
  <c r="O1046" i="2"/>
  <c r="N1047" i="2"/>
  <c r="O1047" i="2"/>
  <c r="N1048" i="2"/>
  <c r="O1048" i="2"/>
  <c r="N1049" i="2"/>
  <c r="O1049" i="2"/>
  <c r="N1050" i="2"/>
  <c r="O1050" i="2"/>
  <c r="N1051" i="2"/>
  <c r="O1051" i="2"/>
  <c r="N1052" i="2"/>
  <c r="O1052" i="2"/>
  <c r="N1053" i="2"/>
  <c r="O1053" i="2"/>
  <c r="N1054" i="2"/>
  <c r="O1054" i="2"/>
  <c r="N1055" i="2"/>
  <c r="O1055" i="2"/>
  <c r="N1056" i="2"/>
  <c r="O1056" i="2"/>
  <c r="N1057" i="2"/>
  <c r="O1057" i="2"/>
  <c r="N1058" i="2"/>
  <c r="O1058" i="2"/>
  <c r="N1059" i="2"/>
  <c r="O1059" i="2"/>
  <c r="N1060" i="2"/>
  <c r="O1060" i="2"/>
  <c r="N1061" i="2"/>
  <c r="O1061" i="2"/>
  <c r="N1062" i="2"/>
  <c r="O1062" i="2"/>
  <c r="N1063" i="2"/>
  <c r="O1063" i="2"/>
  <c r="N1064" i="2"/>
  <c r="O1064" i="2"/>
  <c r="N1065" i="2"/>
  <c r="O1065" i="2"/>
  <c r="N1066" i="2"/>
  <c r="O1066" i="2"/>
  <c r="N1067" i="2"/>
  <c r="O1067" i="2"/>
  <c r="N1068" i="2"/>
  <c r="O1068" i="2"/>
  <c r="N1069" i="2"/>
  <c r="O1069" i="2"/>
  <c r="N1070" i="2"/>
  <c r="O1070" i="2"/>
  <c r="N1071" i="2"/>
  <c r="O1071" i="2"/>
  <c r="N1072" i="2"/>
  <c r="O1072" i="2"/>
  <c r="N1073" i="2"/>
  <c r="O1073" i="2"/>
  <c r="N1074" i="2"/>
  <c r="O1074" i="2"/>
  <c r="N1075" i="2"/>
  <c r="O1075" i="2"/>
  <c r="N1076" i="2"/>
  <c r="O1076" i="2"/>
  <c r="N1077" i="2"/>
  <c r="O1077" i="2"/>
  <c r="N1078" i="2"/>
  <c r="O1078" i="2"/>
  <c r="N1079" i="2"/>
  <c r="O1079" i="2"/>
  <c r="N1080" i="2"/>
  <c r="O1080" i="2"/>
  <c r="N1081" i="2"/>
  <c r="O1081" i="2"/>
  <c r="N1082" i="2"/>
  <c r="O1082" i="2"/>
  <c r="N1083" i="2"/>
  <c r="O1083" i="2"/>
  <c r="N1084" i="2"/>
  <c r="O1084" i="2"/>
  <c r="N1085" i="2"/>
  <c r="O1085" i="2"/>
  <c r="N1086" i="2"/>
  <c r="O1086" i="2"/>
  <c r="N1087" i="2"/>
  <c r="O1087" i="2"/>
  <c r="N1088" i="2"/>
  <c r="O1088" i="2"/>
  <c r="N1089" i="2"/>
  <c r="O1089" i="2"/>
  <c r="N1090" i="2"/>
  <c r="O1090" i="2"/>
  <c r="N1091" i="2"/>
  <c r="O1091" i="2"/>
  <c r="N1092" i="2"/>
  <c r="O1092" i="2"/>
  <c r="N1093" i="2"/>
  <c r="O1093" i="2"/>
  <c r="N1094" i="2"/>
  <c r="O1094" i="2"/>
  <c r="N1095" i="2"/>
  <c r="O1095" i="2"/>
  <c r="N1096" i="2"/>
  <c r="O1096" i="2"/>
  <c r="N1097" i="2"/>
  <c r="O1097" i="2"/>
  <c r="N1098" i="2"/>
  <c r="O1098" i="2"/>
  <c r="N1099" i="2"/>
  <c r="O1099" i="2"/>
  <c r="N1100" i="2"/>
  <c r="O1100" i="2"/>
  <c r="N1101" i="2"/>
  <c r="O1101" i="2"/>
  <c r="N1102" i="2"/>
  <c r="O1102" i="2"/>
  <c r="N1103" i="2"/>
  <c r="O1103" i="2"/>
  <c r="N1104" i="2"/>
  <c r="O1104" i="2"/>
  <c r="N1105" i="2"/>
  <c r="O1105" i="2"/>
  <c r="N1106" i="2"/>
  <c r="O1106" i="2"/>
  <c r="N1107" i="2"/>
  <c r="O1107" i="2"/>
  <c r="N1108" i="2"/>
  <c r="O1108" i="2"/>
  <c r="N1109" i="2"/>
  <c r="O1109" i="2"/>
  <c r="N1110" i="2"/>
  <c r="O1110" i="2"/>
  <c r="N1111" i="2"/>
  <c r="O1111" i="2"/>
  <c r="N1112" i="2"/>
  <c r="O1112" i="2"/>
  <c r="N1113" i="2"/>
  <c r="O1113" i="2"/>
  <c r="N1114" i="2"/>
  <c r="O1114" i="2"/>
  <c r="N1115" i="2"/>
  <c r="O1115" i="2"/>
  <c r="N1116" i="2"/>
  <c r="O1116" i="2"/>
  <c r="N1117" i="2"/>
  <c r="O1117" i="2"/>
  <c r="N1118" i="2"/>
  <c r="O1118" i="2"/>
  <c r="N1119" i="2"/>
  <c r="O1119" i="2"/>
  <c r="N1120" i="2"/>
  <c r="O1120" i="2"/>
  <c r="N1121" i="2"/>
  <c r="O1121" i="2"/>
  <c r="N1122" i="2"/>
  <c r="O1122" i="2"/>
  <c r="N1123" i="2"/>
  <c r="O1123" i="2"/>
  <c r="N1124" i="2"/>
  <c r="O1124" i="2"/>
  <c r="N1125" i="2"/>
  <c r="O1125" i="2"/>
  <c r="N1126" i="2"/>
  <c r="O1126" i="2"/>
  <c r="N1127" i="2"/>
  <c r="O1127" i="2"/>
  <c r="N1128" i="2"/>
  <c r="O1128" i="2"/>
  <c r="N1129" i="2"/>
  <c r="O1129" i="2"/>
  <c r="N1130" i="2"/>
  <c r="O1130" i="2"/>
  <c r="N1131" i="2"/>
  <c r="O1131" i="2"/>
  <c r="N1132" i="2"/>
  <c r="O1132" i="2"/>
  <c r="N1133" i="2"/>
  <c r="O1133" i="2"/>
  <c r="N1134" i="2"/>
  <c r="O1134" i="2"/>
  <c r="N1135" i="2"/>
  <c r="O1135" i="2"/>
  <c r="N1136" i="2"/>
  <c r="O1136" i="2"/>
  <c r="N1137" i="2"/>
  <c r="O1137" i="2"/>
  <c r="N1138" i="2"/>
  <c r="O1138" i="2"/>
  <c r="N1139" i="2"/>
  <c r="O1139" i="2"/>
  <c r="N1140" i="2"/>
  <c r="O1140" i="2"/>
  <c r="N1141" i="2"/>
  <c r="O1141" i="2"/>
  <c r="N1142" i="2"/>
  <c r="O1142" i="2"/>
  <c r="N1143" i="2"/>
  <c r="O1143" i="2"/>
  <c r="N1144" i="2"/>
  <c r="O1144" i="2"/>
  <c r="N1145" i="2"/>
  <c r="O1145" i="2"/>
  <c r="N1146" i="2"/>
  <c r="O1146" i="2"/>
  <c r="N1147" i="2"/>
  <c r="O1147" i="2"/>
  <c r="N1148" i="2"/>
  <c r="O1148" i="2"/>
  <c r="N1149" i="2"/>
  <c r="O1149" i="2"/>
  <c r="N1150" i="2"/>
  <c r="O1150" i="2"/>
  <c r="N1151" i="2"/>
  <c r="O1151" i="2"/>
  <c r="N1152" i="2"/>
  <c r="O1152" i="2"/>
  <c r="N1153" i="2"/>
  <c r="O1153" i="2"/>
  <c r="N1154" i="2"/>
  <c r="O1154" i="2"/>
  <c r="N1155" i="2"/>
  <c r="O1155" i="2"/>
  <c r="N1156" i="2"/>
  <c r="O1156" i="2"/>
  <c r="N1157" i="2"/>
  <c r="O1157" i="2"/>
  <c r="N1158" i="2"/>
  <c r="O1158" i="2"/>
  <c r="N1159" i="2"/>
  <c r="O1159" i="2"/>
  <c r="N1160" i="2"/>
  <c r="O1160" i="2"/>
  <c r="N1161" i="2"/>
  <c r="O1161" i="2"/>
  <c r="N1162" i="2"/>
  <c r="O1162" i="2"/>
  <c r="N1163" i="2"/>
  <c r="O1163" i="2"/>
  <c r="N1164" i="2"/>
  <c r="O1164" i="2"/>
  <c r="N1165" i="2"/>
  <c r="O1165" i="2"/>
  <c r="N1166" i="2"/>
  <c r="O1166" i="2"/>
  <c r="N1167" i="2"/>
  <c r="O1167" i="2"/>
  <c r="N1168" i="2"/>
  <c r="O1168" i="2"/>
  <c r="N1169" i="2"/>
  <c r="O1169" i="2"/>
  <c r="N1170" i="2"/>
  <c r="O1170" i="2"/>
  <c r="N1171" i="2"/>
  <c r="O1171" i="2"/>
  <c r="N1172" i="2"/>
  <c r="O1172" i="2"/>
  <c r="N1173" i="2"/>
  <c r="O1173" i="2"/>
  <c r="N1174" i="2"/>
  <c r="O1174" i="2"/>
  <c r="N1175" i="2"/>
  <c r="O1175" i="2"/>
  <c r="N1176" i="2"/>
  <c r="O1176" i="2"/>
  <c r="N1177" i="2"/>
  <c r="O1177" i="2"/>
  <c r="N1178" i="2"/>
  <c r="O1178" i="2"/>
  <c r="N1179" i="2"/>
  <c r="O1179" i="2"/>
  <c r="N1180" i="2"/>
  <c r="O1180" i="2"/>
  <c r="N1181" i="2"/>
  <c r="O1181" i="2"/>
  <c r="N1182" i="2"/>
  <c r="O1182" i="2"/>
  <c r="N1183" i="2"/>
  <c r="O1183" i="2"/>
  <c r="N1184" i="2"/>
  <c r="O1184" i="2"/>
  <c r="N1185" i="2"/>
  <c r="O1185" i="2"/>
  <c r="N1186" i="2"/>
  <c r="O1186" i="2"/>
  <c r="N1187" i="2"/>
  <c r="O1187" i="2"/>
  <c r="N1188" i="2"/>
  <c r="O1188" i="2"/>
  <c r="N1189" i="2"/>
  <c r="O1189" i="2"/>
  <c r="N1190" i="2"/>
  <c r="O1190" i="2"/>
  <c r="N1191" i="2"/>
  <c r="O1191" i="2"/>
  <c r="N1192" i="2"/>
  <c r="O1192" i="2"/>
  <c r="N1193" i="2"/>
  <c r="O1193" i="2"/>
  <c r="N1194" i="2"/>
  <c r="O1194" i="2"/>
  <c r="N1195" i="2"/>
  <c r="O1195" i="2"/>
  <c r="N1196" i="2"/>
  <c r="O1196" i="2"/>
  <c r="N1197" i="2"/>
  <c r="O1197" i="2"/>
  <c r="N1198" i="2"/>
  <c r="O1198" i="2"/>
  <c r="N1199" i="2"/>
  <c r="O1199" i="2"/>
  <c r="N1200" i="2"/>
  <c r="O1200" i="2"/>
  <c r="N1201" i="2"/>
  <c r="O1201" i="2"/>
  <c r="N1202" i="2"/>
  <c r="O1202" i="2"/>
  <c r="N1203" i="2"/>
  <c r="O1203" i="2"/>
  <c r="N1204" i="2"/>
  <c r="O1204" i="2"/>
  <c r="N1205" i="2"/>
  <c r="O1205" i="2"/>
  <c r="N1206" i="2"/>
  <c r="O1206" i="2"/>
  <c r="N1207" i="2"/>
  <c r="O1207" i="2"/>
  <c r="N1208" i="2"/>
  <c r="O1208" i="2"/>
  <c r="N1209" i="2"/>
  <c r="O1209" i="2"/>
  <c r="N1210" i="2"/>
  <c r="O1210" i="2"/>
  <c r="N1211" i="2"/>
  <c r="O1211" i="2"/>
  <c r="N1212" i="2"/>
  <c r="O1212" i="2"/>
  <c r="N1213" i="2"/>
  <c r="O1213" i="2"/>
  <c r="N1214" i="2"/>
  <c r="O1214" i="2"/>
  <c r="N1215" i="2"/>
  <c r="O1215" i="2"/>
  <c r="N1216" i="2"/>
  <c r="O1216" i="2"/>
  <c r="N1217" i="2"/>
  <c r="O1217" i="2"/>
  <c r="N1218" i="2"/>
  <c r="O1218" i="2"/>
  <c r="N1219" i="2"/>
  <c r="O1219" i="2"/>
  <c r="N1220" i="2"/>
  <c r="O1220" i="2"/>
  <c r="N1221" i="2"/>
  <c r="O1221" i="2"/>
  <c r="N1222" i="2"/>
  <c r="O1222" i="2"/>
  <c r="N1223" i="2"/>
  <c r="O1223" i="2"/>
  <c r="N1224" i="2"/>
  <c r="O1224" i="2"/>
  <c r="N1225" i="2"/>
  <c r="O1225" i="2"/>
  <c r="N1226" i="2"/>
  <c r="O1226" i="2"/>
  <c r="N1227" i="2"/>
  <c r="O1227" i="2"/>
  <c r="N1228" i="2"/>
  <c r="O1228" i="2"/>
  <c r="N1229" i="2"/>
  <c r="O1229" i="2"/>
  <c r="R496" i="2"/>
  <c r="R497" i="2"/>
  <c r="R498" i="2"/>
  <c r="R499" i="2"/>
  <c r="R500" i="2"/>
  <c r="R501" i="2"/>
  <c r="R502" i="2"/>
  <c r="R503" i="2"/>
  <c r="R504" i="2"/>
  <c r="R505" i="2"/>
  <c r="R507" i="2"/>
  <c r="R508" i="2"/>
  <c r="R509" i="2"/>
  <c r="R510" i="2"/>
  <c r="R511" i="2"/>
  <c r="R66" i="2"/>
  <c r="R60" i="2"/>
  <c r="R67" i="2"/>
  <c r="R68" i="2"/>
  <c r="R69" i="2"/>
  <c r="R70" i="2"/>
  <c r="R74" i="2"/>
  <c r="R75" i="2"/>
  <c r="R76" i="2"/>
  <c r="R77" i="2"/>
  <c r="R78" i="2"/>
  <c r="R79" i="2"/>
  <c r="R80" i="2"/>
  <c r="R81" i="2"/>
  <c r="R88" i="2"/>
  <c r="R89" i="2"/>
  <c r="R90" i="2"/>
  <c r="R91" i="2"/>
  <c r="R92" i="2"/>
  <c r="R93" i="2"/>
  <c r="R94" i="2"/>
  <c r="R95" i="2"/>
  <c r="R82" i="2"/>
  <c r="R83" i="2"/>
  <c r="R84" i="2"/>
  <c r="R85" i="2"/>
  <c r="R86" i="2"/>
  <c r="R87" i="2"/>
  <c r="R96" i="2"/>
  <c r="R97" i="2"/>
  <c r="R98" i="2"/>
  <c r="R99" i="2"/>
  <c r="R100" i="2"/>
  <c r="R101" i="2"/>
  <c r="R102" i="2"/>
  <c r="R103" i="2"/>
  <c r="R105" i="2"/>
  <c r="R106" i="2"/>
  <c r="R318" i="2"/>
  <c r="R319" i="2"/>
  <c r="R107" i="2"/>
  <c r="R108" i="2"/>
  <c r="R109" i="2"/>
  <c r="R110" i="2"/>
  <c r="R104" i="2"/>
  <c r="R111" i="2"/>
  <c r="R112" i="2"/>
  <c r="R113" i="2"/>
  <c r="R315" i="2"/>
  <c r="R117" i="2"/>
  <c r="R118" i="2"/>
  <c r="R119" i="2"/>
  <c r="R316" i="2"/>
  <c r="R114" i="2"/>
  <c r="R115" i="2"/>
  <c r="R116" i="2"/>
  <c r="R120" i="2"/>
  <c r="R121" i="2"/>
  <c r="R122" i="2"/>
  <c r="R123" i="2"/>
  <c r="R124" i="2"/>
  <c r="R125" i="2"/>
  <c r="R126" i="2"/>
  <c r="R317" i="2"/>
  <c r="R127" i="2"/>
  <c r="R128" i="2"/>
  <c r="R129" i="2"/>
  <c r="R130" i="2"/>
  <c r="R131" i="2"/>
  <c r="R132" i="2"/>
  <c r="R133" i="2"/>
  <c r="R134" i="2"/>
  <c r="R135" i="2"/>
  <c r="R136" i="2"/>
  <c r="R137" i="2"/>
  <c r="R138" i="2"/>
  <c r="R139" i="2"/>
  <c r="R140" i="2"/>
  <c r="R141" i="2"/>
  <c r="R142" i="2"/>
  <c r="R143" i="2"/>
  <c r="R144" i="2"/>
  <c r="R145" i="2"/>
  <c r="R146" i="2"/>
  <c r="R147" i="2"/>
  <c r="R148" i="2"/>
  <c r="R149" i="2"/>
  <c r="R150" i="2"/>
  <c r="R71" i="2"/>
  <c r="R72" i="2"/>
  <c r="R73" i="2"/>
  <c r="R61" i="2"/>
  <c r="R62" i="2"/>
  <c r="R63" i="2"/>
  <c r="R64" i="2"/>
  <c r="R65" i="2"/>
  <c r="R151" i="2"/>
  <c r="R264" i="2"/>
  <c r="R353" i="2"/>
  <c r="R163" i="2"/>
  <c r="R164" i="2"/>
  <c r="R303" i="2"/>
  <c r="R284" i="2"/>
  <c r="R283" i="2"/>
  <c r="R301" i="2"/>
  <c r="R305" i="2"/>
  <c r="R293" i="2"/>
  <c r="R291" i="2"/>
  <c r="R276" i="2"/>
  <c r="R280" i="2"/>
  <c r="R282" i="2"/>
  <c r="R296" i="2"/>
  <c r="R298" i="2"/>
  <c r="R279" i="2"/>
  <c r="R307" i="2"/>
  <c r="R289" i="2"/>
  <c r="R287" i="2"/>
  <c r="R285" i="2"/>
  <c r="R277" i="2"/>
  <c r="R306" i="2"/>
  <c r="R281" i="2"/>
  <c r="R294" i="2"/>
  <c r="R290" i="2"/>
  <c r="R299" i="2"/>
  <c r="R286" i="2"/>
  <c r="R310" i="2"/>
  <c r="R311" i="2"/>
  <c r="R312" i="2"/>
  <c r="R313" i="2"/>
  <c r="R314" i="2"/>
  <c r="R154" i="2"/>
  <c r="R288" i="2"/>
  <c r="R295" i="2"/>
  <c r="R300" i="2"/>
  <c r="R304" i="2"/>
  <c r="R308" i="2"/>
  <c r="R309" i="2"/>
  <c r="R278" i="2"/>
  <c r="R645" i="2"/>
  <c r="K646" i="2"/>
  <c r="M646" i="2"/>
  <c r="Q646" i="2"/>
  <c r="R646" i="2"/>
  <c r="K647" i="2"/>
  <c r="L647" i="2"/>
  <c r="M647" i="2"/>
  <c r="Q647" i="2"/>
  <c r="R647" i="2"/>
  <c r="K648" i="2"/>
  <c r="L648" i="2"/>
  <c r="M648" i="2"/>
  <c r="Q648" i="2"/>
  <c r="R648" i="2"/>
  <c r="K649" i="2"/>
  <c r="L649" i="2"/>
  <c r="M649" i="2"/>
  <c r="Q649" i="2"/>
  <c r="R649" i="2"/>
  <c r="K650" i="2"/>
  <c r="L650" i="2"/>
  <c r="M650" i="2"/>
  <c r="Q650" i="2"/>
  <c r="R650" i="2"/>
  <c r="K651" i="2"/>
  <c r="L651" i="2"/>
  <c r="M651" i="2"/>
  <c r="Q651" i="2"/>
  <c r="R651" i="2"/>
  <c r="K652" i="2"/>
  <c r="L652" i="2"/>
  <c r="M652" i="2"/>
  <c r="Q652" i="2"/>
  <c r="R652" i="2"/>
  <c r="K653" i="2"/>
  <c r="L653" i="2"/>
  <c r="M653" i="2"/>
  <c r="Q653" i="2"/>
  <c r="R653" i="2"/>
  <c r="K654" i="2"/>
  <c r="L654" i="2"/>
  <c r="M654" i="2"/>
  <c r="Q654" i="2"/>
  <c r="R654" i="2"/>
  <c r="K655" i="2"/>
  <c r="L655" i="2"/>
  <c r="M655" i="2"/>
  <c r="Q655" i="2"/>
  <c r="R655" i="2"/>
  <c r="K656" i="2"/>
  <c r="L656" i="2"/>
  <c r="M656" i="2"/>
  <c r="Q656" i="2"/>
  <c r="R656" i="2"/>
  <c r="K657" i="2"/>
  <c r="L657" i="2"/>
  <c r="M657" i="2"/>
  <c r="Q657" i="2"/>
  <c r="R657" i="2"/>
  <c r="K658" i="2"/>
  <c r="L658" i="2"/>
  <c r="M658" i="2"/>
  <c r="Q658" i="2"/>
  <c r="R658" i="2"/>
  <c r="K659" i="2"/>
  <c r="L659" i="2"/>
  <c r="M659" i="2"/>
  <c r="Q659" i="2"/>
  <c r="R659" i="2"/>
  <c r="K660" i="2"/>
  <c r="L660" i="2"/>
  <c r="M660" i="2"/>
  <c r="Q660" i="2"/>
  <c r="R660" i="2"/>
  <c r="K661" i="2"/>
  <c r="L661" i="2"/>
  <c r="M661" i="2"/>
  <c r="Q661" i="2"/>
  <c r="R661" i="2"/>
  <c r="K662" i="2"/>
  <c r="L662" i="2"/>
  <c r="M662" i="2"/>
  <c r="Q662" i="2"/>
  <c r="R662" i="2"/>
  <c r="K663" i="2"/>
  <c r="L663" i="2"/>
  <c r="M663" i="2"/>
  <c r="Q663" i="2"/>
  <c r="R663" i="2"/>
  <c r="K664" i="2"/>
  <c r="L664" i="2"/>
  <c r="M664" i="2"/>
  <c r="Q664" i="2"/>
  <c r="R664" i="2"/>
  <c r="K665" i="2"/>
  <c r="L665" i="2"/>
  <c r="M665" i="2"/>
  <c r="Q665" i="2"/>
  <c r="R665" i="2"/>
  <c r="K666" i="2"/>
  <c r="L666" i="2"/>
  <c r="M666" i="2"/>
  <c r="Q666" i="2"/>
  <c r="R666" i="2"/>
  <c r="K667" i="2"/>
  <c r="L667" i="2"/>
  <c r="M667" i="2"/>
  <c r="Q667" i="2"/>
  <c r="R667" i="2"/>
  <c r="K668" i="2"/>
  <c r="L668" i="2"/>
  <c r="M668" i="2"/>
  <c r="Q668" i="2"/>
  <c r="R668" i="2"/>
  <c r="K669" i="2"/>
  <c r="L669" i="2"/>
  <c r="M669" i="2"/>
  <c r="Q669" i="2"/>
  <c r="R669" i="2"/>
  <c r="K670" i="2"/>
  <c r="L670" i="2"/>
  <c r="M670" i="2"/>
  <c r="Q670" i="2"/>
  <c r="R670" i="2"/>
  <c r="K671" i="2"/>
  <c r="L671" i="2"/>
  <c r="M671" i="2"/>
  <c r="Q671" i="2"/>
  <c r="R671" i="2"/>
  <c r="K672" i="2"/>
  <c r="L672" i="2"/>
  <c r="M672" i="2"/>
  <c r="Q672" i="2"/>
  <c r="R672" i="2"/>
  <c r="K673" i="2"/>
  <c r="L673" i="2"/>
  <c r="M673" i="2"/>
  <c r="Q673" i="2"/>
  <c r="R673" i="2"/>
  <c r="K674" i="2"/>
  <c r="L674" i="2"/>
  <c r="M674" i="2"/>
  <c r="Q674" i="2"/>
  <c r="R674" i="2"/>
  <c r="K675" i="2"/>
  <c r="L675" i="2"/>
  <c r="M675" i="2"/>
  <c r="Q675" i="2"/>
  <c r="R675" i="2"/>
  <c r="K676" i="2"/>
  <c r="L676" i="2"/>
  <c r="M676" i="2"/>
  <c r="Q676" i="2"/>
  <c r="R676" i="2"/>
  <c r="K677" i="2"/>
  <c r="L677" i="2"/>
  <c r="M677" i="2"/>
  <c r="Q677" i="2"/>
  <c r="R677" i="2"/>
  <c r="K678" i="2"/>
  <c r="L678" i="2"/>
  <c r="M678" i="2"/>
  <c r="Q678" i="2"/>
  <c r="R678" i="2"/>
  <c r="K679" i="2"/>
  <c r="L679" i="2"/>
  <c r="M679" i="2"/>
  <c r="Q679" i="2"/>
  <c r="R679" i="2"/>
  <c r="K680" i="2"/>
  <c r="L680" i="2"/>
  <c r="M680" i="2"/>
  <c r="Q680" i="2"/>
  <c r="R680" i="2"/>
  <c r="K681" i="2"/>
  <c r="L681" i="2"/>
  <c r="M681" i="2"/>
  <c r="Q681" i="2"/>
  <c r="R681" i="2"/>
  <c r="K682" i="2"/>
  <c r="L682" i="2"/>
  <c r="M682" i="2"/>
  <c r="Q682" i="2"/>
  <c r="R682" i="2"/>
  <c r="K683" i="2"/>
  <c r="L683" i="2"/>
  <c r="M683" i="2"/>
  <c r="Q683" i="2"/>
  <c r="R683" i="2"/>
  <c r="K684" i="2"/>
  <c r="L684" i="2"/>
  <c r="M684" i="2"/>
  <c r="Q684" i="2"/>
  <c r="R684" i="2"/>
  <c r="K685" i="2"/>
  <c r="L685" i="2"/>
  <c r="M685" i="2"/>
  <c r="Q685" i="2"/>
  <c r="R685" i="2"/>
  <c r="K686" i="2"/>
  <c r="L686" i="2"/>
  <c r="M686" i="2"/>
  <c r="Q686" i="2"/>
  <c r="R686" i="2"/>
  <c r="K687" i="2"/>
  <c r="L687" i="2"/>
  <c r="M687" i="2"/>
  <c r="Q687" i="2"/>
  <c r="R687" i="2"/>
  <c r="K688" i="2"/>
  <c r="L688" i="2"/>
  <c r="M688" i="2"/>
  <c r="Q688" i="2"/>
  <c r="R688" i="2"/>
  <c r="K689" i="2"/>
  <c r="L689" i="2"/>
  <c r="M689" i="2"/>
  <c r="Q689" i="2"/>
  <c r="R689" i="2"/>
  <c r="K690" i="2"/>
  <c r="L690" i="2"/>
  <c r="M690" i="2"/>
  <c r="Q690" i="2"/>
  <c r="R690" i="2"/>
  <c r="K691" i="2"/>
  <c r="L691" i="2"/>
  <c r="M691" i="2"/>
  <c r="Q691" i="2"/>
  <c r="R691" i="2"/>
  <c r="K692" i="2"/>
  <c r="L692" i="2"/>
  <c r="M692" i="2"/>
  <c r="Q692" i="2"/>
  <c r="R692" i="2"/>
  <c r="K693" i="2"/>
  <c r="L693" i="2"/>
  <c r="M693" i="2"/>
  <c r="Q693" i="2"/>
  <c r="R693" i="2"/>
  <c r="K694" i="2"/>
  <c r="L694" i="2"/>
  <c r="M694" i="2"/>
  <c r="Q694" i="2"/>
  <c r="R694" i="2"/>
  <c r="K695" i="2"/>
  <c r="L695" i="2"/>
  <c r="M695" i="2"/>
  <c r="Q695" i="2"/>
  <c r="R695" i="2"/>
  <c r="K696" i="2"/>
  <c r="L696" i="2"/>
  <c r="M696" i="2"/>
  <c r="Q696" i="2"/>
  <c r="R696" i="2"/>
  <c r="K697" i="2"/>
  <c r="L697" i="2"/>
  <c r="M697" i="2"/>
  <c r="Q697" i="2"/>
  <c r="R697" i="2"/>
  <c r="K698" i="2"/>
  <c r="L698" i="2"/>
  <c r="M698" i="2"/>
  <c r="Q698" i="2"/>
  <c r="R698" i="2"/>
  <c r="K699" i="2"/>
  <c r="L699" i="2"/>
  <c r="M699" i="2"/>
  <c r="Q699" i="2"/>
  <c r="R699" i="2"/>
  <c r="K700" i="2"/>
  <c r="L700" i="2"/>
  <c r="M700" i="2"/>
  <c r="Q700" i="2"/>
  <c r="R700" i="2"/>
  <c r="K701" i="2"/>
  <c r="L701" i="2"/>
  <c r="M701" i="2"/>
  <c r="Q701" i="2"/>
  <c r="R701" i="2"/>
  <c r="K702" i="2"/>
  <c r="L702" i="2"/>
  <c r="M702" i="2"/>
  <c r="Q702" i="2"/>
  <c r="R702" i="2"/>
  <c r="K703" i="2"/>
  <c r="L703" i="2"/>
  <c r="M703" i="2"/>
  <c r="Q703" i="2"/>
  <c r="R703" i="2"/>
  <c r="K704" i="2"/>
  <c r="L704" i="2"/>
  <c r="M704" i="2"/>
  <c r="Q704" i="2"/>
  <c r="R704" i="2"/>
  <c r="K705" i="2"/>
  <c r="L705" i="2"/>
  <c r="M705" i="2"/>
  <c r="Q705" i="2"/>
  <c r="R705" i="2"/>
  <c r="K706" i="2"/>
  <c r="L706" i="2"/>
  <c r="M706" i="2"/>
  <c r="Q706" i="2"/>
  <c r="R706" i="2"/>
  <c r="K707" i="2"/>
  <c r="L707" i="2"/>
  <c r="M707" i="2"/>
  <c r="Q707" i="2"/>
  <c r="R707" i="2"/>
  <c r="K708" i="2"/>
  <c r="L708" i="2"/>
  <c r="M708" i="2"/>
  <c r="Q708" i="2"/>
  <c r="R708" i="2"/>
  <c r="K709" i="2"/>
  <c r="L709" i="2"/>
  <c r="M709" i="2"/>
  <c r="Q709" i="2"/>
  <c r="R709" i="2"/>
  <c r="K710" i="2"/>
  <c r="L710" i="2"/>
  <c r="M710" i="2"/>
  <c r="Q710" i="2"/>
  <c r="R710" i="2"/>
  <c r="K711" i="2"/>
  <c r="L711" i="2"/>
  <c r="M711" i="2"/>
  <c r="Q711" i="2"/>
  <c r="R711" i="2"/>
  <c r="K712" i="2"/>
  <c r="L712" i="2"/>
  <c r="M712" i="2"/>
  <c r="Q712" i="2"/>
  <c r="R712" i="2"/>
  <c r="K713" i="2"/>
  <c r="L713" i="2"/>
  <c r="M713" i="2"/>
  <c r="Q713" i="2"/>
  <c r="R713" i="2"/>
  <c r="K714" i="2"/>
  <c r="L714" i="2"/>
  <c r="M714" i="2"/>
  <c r="Q714" i="2"/>
  <c r="R714" i="2"/>
  <c r="K715" i="2"/>
  <c r="L715" i="2"/>
  <c r="M715" i="2"/>
  <c r="Q715" i="2"/>
  <c r="R715" i="2"/>
  <c r="K716" i="2"/>
  <c r="L716" i="2"/>
  <c r="M716" i="2"/>
  <c r="Q716" i="2"/>
  <c r="R716" i="2"/>
  <c r="K717" i="2"/>
  <c r="L717" i="2"/>
  <c r="M717" i="2"/>
  <c r="Q717" i="2"/>
  <c r="R717" i="2"/>
  <c r="K718" i="2"/>
  <c r="L718" i="2"/>
  <c r="M718" i="2"/>
  <c r="Q718" i="2"/>
  <c r="R718" i="2"/>
  <c r="K719" i="2"/>
  <c r="L719" i="2"/>
  <c r="M719" i="2"/>
  <c r="Q719" i="2"/>
  <c r="R719" i="2"/>
  <c r="K720" i="2"/>
  <c r="L720" i="2"/>
  <c r="M720" i="2"/>
  <c r="Q720" i="2"/>
  <c r="R720" i="2"/>
  <c r="K721" i="2"/>
  <c r="L721" i="2"/>
  <c r="M721" i="2"/>
  <c r="Q721" i="2"/>
  <c r="R721" i="2"/>
  <c r="K722" i="2"/>
  <c r="L722" i="2"/>
  <c r="M722" i="2"/>
  <c r="Q722" i="2"/>
  <c r="R722" i="2"/>
  <c r="K723" i="2"/>
  <c r="L723" i="2"/>
  <c r="M723" i="2"/>
  <c r="Q723" i="2"/>
  <c r="R723" i="2"/>
  <c r="K724" i="2"/>
  <c r="L724" i="2"/>
  <c r="M724" i="2"/>
  <c r="Q724" i="2"/>
  <c r="R724" i="2"/>
  <c r="K725" i="2"/>
  <c r="L725" i="2"/>
  <c r="M725" i="2"/>
  <c r="Q725" i="2"/>
  <c r="R725" i="2"/>
  <c r="K726" i="2"/>
  <c r="L726" i="2"/>
  <c r="M726" i="2"/>
  <c r="Q726" i="2"/>
  <c r="R726" i="2"/>
  <c r="K727" i="2"/>
  <c r="L727" i="2"/>
  <c r="M727" i="2"/>
  <c r="Q727" i="2"/>
  <c r="R727" i="2"/>
  <c r="K728" i="2"/>
  <c r="L728" i="2"/>
  <c r="M728" i="2"/>
  <c r="Q728" i="2"/>
  <c r="R728" i="2"/>
  <c r="K729" i="2"/>
  <c r="L729" i="2"/>
  <c r="M729" i="2"/>
  <c r="Q729" i="2"/>
  <c r="R729" i="2"/>
  <c r="K730" i="2"/>
  <c r="L730" i="2"/>
  <c r="M730" i="2"/>
  <c r="Q730" i="2"/>
  <c r="R730" i="2"/>
  <c r="K731" i="2"/>
  <c r="L731" i="2"/>
  <c r="M731" i="2"/>
  <c r="Q731" i="2"/>
  <c r="R731" i="2"/>
  <c r="K732" i="2"/>
  <c r="L732" i="2"/>
  <c r="M732" i="2"/>
  <c r="Q732" i="2"/>
  <c r="R732" i="2"/>
  <c r="K733" i="2"/>
  <c r="L733" i="2"/>
  <c r="M733" i="2"/>
  <c r="Q733" i="2"/>
  <c r="R733" i="2"/>
  <c r="K734" i="2"/>
  <c r="L734" i="2"/>
  <c r="M734" i="2"/>
  <c r="Q734" i="2"/>
  <c r="R734" i="2"/>
  <c r="K735" i="2"/>
  <c r="L735" i="2"/>
  <c r="M735" i="2"/>
  <c r="Q735" i="2"/>
  <c r="R735" i="2"/>
  <c r="K736" i="2"/>
  <c r="L736" i="2"/>
  <c r="M736" i="2"/>
  <c r="Q736" i="2"/>
  <c r="R736" i="2"/>
  <c r="K737" i="2"/>
  <c r="L737" i="2"/>
  <c r="M737" i="2"/>
  <c r="Q737" i="2"/>
  <c r="R737" i="2"/>
  <c r="K738" i="2"/>
  <c r="L738" i="2"/>
  <c r="M738" i="2"/>
  <c r="Q738" i="2"/>
  <c r="R738" i="2"/>
  <c r="K739" i="2"/>
  <c r="L739" i="2"/>
  <c r="M739" i="2"/>
  <c r="Q739" i="2"/>
  <c r="R739" i="2"/>
  <c r="K740" i="2"/>
  <c r="L740" i="2"/>
  <c r="M740" i="2"/>
  <c r="Q740" i="2"/>
  <c r="R740" i="2"/>
  <c r="K741" i="2"/>
  <c r="L741" i="2"/>
  <c r="M741" i="2"/>
  <c r="Q741" i="2"/>
  <c r="R741" i="2"/>
  <c r="K742" i="2"/>
  <c r="L742" i="2"/>
  <c r="M742" i="2"/>
  <c r="Q742" i="2"/>
  <c r="R742" i="2"/>
  <c r="K743" i="2"/>
  <c r="L743" i="2"/>
  <c r="M743" i="2"/>
  <c r="Q743" i="2"/>
  <c r="R743" i="2"/>
  <c r="K744" i="2"/>
  <c r="L744" i="2"/>
  <c r="M744" i="2"/>
  <c r="Q744" i="2"/>
  <c r="R744" i="2"/>
  <c r="K745" i="2"/>
  <c r="L745" i="2"/>
  <c r="M745" i="2"/>
  <c r="Q745" i="2"/>
  <c r="R745" i="2"/>
  <c r="K746" i="2"/>
  <c r="L746" i="2"/>
  <c r="M746" i="2"/>
  <c r="Q746" i="2"/>
  <c r="R746" i="2"/>
  <c r="K747" i="2"/>
  <c r="L747" i="2"/>
  <c r="M747" i="2"/>
  <c r="Q747" i="2"/>
  <c r="R747" i="2"/>
  <c r="K748" i="2"/>
  <c r="L748" i="2"/>
  <c r="M748" i="2"/>
  <c r="Q748" i="2"/>
  <c r="R748" i="2"/>
  <c r="K749" i="2"/>
  <c r="L749" i="2"/>
  <c r="M749" i="2"/>
  <c r="Q749" i="2"/>
  <c r="R749" i="2"/>
  <c r="K750" i="2"/>
  <c r="L750" i="2"/>
  <c r="M750" i="2"/>
  <c r="Q750" i="2"/>
  <c r="R750" i="2"/>
  <c r="K751" i="2"/>
  <c r="L751" i="2"/>
  <c r="M751" i="2"/>
  <c r="Q751" i="2"/>
  <c r="R751" i="2"/>
  <c r="K752" i="2"/>
  <c r="L752" i="2"/>
  <c r="M752" i="2"/>
  <c r="Q752" i="2"/>
  <c r="R752" i="2"/>
  <c r="K753" i="2"/>
  <c r="L753" i="2"/>
  <c r="M753" i="2"/>
  <c r="Q753" i="2"/>
  <c r="R753" i="2"/>
  <c r="K754" i="2"/>
  <c r="L754" i="2"/>
  <c r="M754" i="2"/>
  <c r="Q754" i="2"/>
  <c r="R754" i="2"/>
  <c r="K755" i="2"/>
  <c r="L755" i="2"/>
  <c r="M755" i="2"/>
  <c r="Q755" i="2"/>
  <c r="R755" i="2"/>
  <c r="K756" i="2"/>
  <c r="L756" i="2"/>
  <c r="M756" i="2"/>
  <c r="Q756" i="2"/>
  <c r="R756" i="2"/>
  <c r="K757" i="2"/>
  <c r="L757" i="2"/>
  <c r="M757" i="2"/>
  <c r="Q757" i="2"/>
  <c r="R757" i="2"/>
  <c r="K758" i="2"/>
  <c r="L758" i="2"/>
  <c r="M758" i="2"/>
  <c r="Q758" i="2"/>
  <c r="R758" i="2"/>
  <c r="K759" i="2"/>
  <c r="L759" i="2"/>
  <c r="M759" i="2"/>
  <c r="Q759" i="2"/>
  <c r="R759" i="2"/>
  <c r="K760" i="2"/>
  <c r="L760" i="2"/>
  <c r="M760" i="2"/>
  <c r="Q760" i="2"/>
  <c r="R760" i="2"/>
  <c r="K761" i="2"/>
  <c r="L761" i="2"/>
  <c r="M761" i="2"/>
  <c r="Q761" i="2"/>
  <c r="R761" i="2"/>
  <c r="K762" i="2"/>
  <c r="L762" i="2"/>
  <c r="M762" i="2"/>
  <c r="Q762" i="2"/>
  <c r="R762" i="2"/>
  <c r="K763" i="2"/>
  <c r="L763" i="2"/>
  <c r="M763" i="2"/>
  <c r="Q763" i="2"/>
  <c r="R763" i="2"/>
  <c r="K764" i="2"/>
  <c r="L764" i="2"/>
  <c r="M764" i="2"/>
  <c r="Q764" i="2"/>
  <c r="R764" i="2"/>
  <c r="K765" i="2"/>
  <c r="L765" i="2"/>
  <c r="M765" i="2"/>
  <c r="Q765" i="2"/>
  <c r="R765" i="2"/>
  <c r="K766" i="2"/>
  <c r="L766" i="2"/>
  <c r="M766" i="2"/>
  <c r="Q766" i="2"/>
  <c r="R766" i="2"/>
  <c r="K767" i="2"/>
  <c r="L767" i="2"/>
  <c r="M767" i="2"/>
  <c r="Q767" i="2"/>
  <c r="R767" i="2"/>
  <c r="K768" i="2"/>
  <c r="L768" i="2"/>
  <c r="M768" i="2"/>
  <c r="Q768" i="2"/>
  <c r="R768" i="2"/>
  <c r="K769" i="2"/>
  <c r="L769" i="2"/>
  <c r="M769" i="2"/>
  <c r="Q769" i="2"/>
  <c r="R769" i="2"/>
  <c r="K770" i="2"/>
  <c r="L770" i="2"/>
  <c r="M770" i="2"/>
  <c r="Q770" i="2"/>
  <c r="R770" i="2"/>
  <c r="K771" i="2"/>
  <c r="L771" i="2"/>
  <c r="M771" i="2"/>
  <c r="Q771" i="2"/>
  <c r="R771" i="2"/>
  <c r="K772" i="2"/>
  <c r="L772" i="2"/>
  <c r="M772" i="2"/>
  <c r="Q772" i="2"/>
  <c r="R772" i="2"/>
  <c r="K773" i="2"/>
  <c r="L773" i="2"/>
  <c r="M773" i="2"/>
  <c r="Q773" i="2"/>
  <c r="R773" i="2"/>
  <c r="K774" i="2"/>
  <c r="L774" i="2"/>
  <c r="M774" i="2"/>
  <c r="Q774" i="2"/>
  <c r="R774" i="2"/>
  <c r="K775" i="2"/>
  <c r="L775" i="2"/>
  <c r="M775" i="2"/>
  <c r="Q775" i="2"/>
  <c r="R775" i="2"/>
  <c r="K776" i="2"/>
  <c r="L776" i="2"/>
  <c r="M776" i="2"/>
  <c r="Q776" i="2"/>
  <c r="R776" i="2"/>
  <c r="K777" i="2"/>
  <c r="L777" i="2"/>
  <c r="M777" i="2"/>
  <c r="Q777" i="2"/>
  <c r="R777" i="2"/>
  <c r="K778" i="2"/>
  <c r="L778" i="2"/>
  <c r="M778" i="2"/>
  <c r="Q778" i="2"/>
  <c r="R778" i="2"/>
  <c r="K779" i="2"/>
  <c r="L779" i="2"/>
  <c r="M779" i="2"/>
  <c r="Q779" i="2"/>
  <c r="R779" i="2"/>
  <c r="K780" i="2"/>
  <c r="L780" i="2"/>
  <c r="M780" i="2"/>
  <c r="Q780" i="2"/>
  <c r="R780" i="2"/>
  <c r="K781" i="2"/>
  <c r="L781" i="2"/>
  <c r="M781" i="2"/>
  <c r="Q781" i="2"/>
  <c r="R781" i="2"/>
  <c r="K782" i="2"/>
  <c r="L782" i="2"/>
  <c r="M782" i="2"/>
  <c r="Q782" i="2"/>
  <c r="R782" i="2"/>
  <c r="K783" i="2"/>
  <c r="L783" i="2"/>
  <c r="M783" i="2"/>
  <c r="Q783" i="2"/>
  <c r="R783" i="2"/>
  <c r="K784" i="2"/>
  <c r="L784" i="2"/>
  <c r="M784" i="2"/>
  <c r="Q784" i="2"/>
  <c r="R784" i="2"/>
  <c r="K785" i="2"/>
  <c r="L785" i="2"/>
  <c r="M785" i="2"/>
  <c r="Q785" i="2"/>
  <c r="R785" i="2"/>
  <c r="K786" i="2"/>
  <c r="L786" i="2"/>
  <c r="M786" i="2"/>
  <c r="Q786" i="2"/>
  <c r="R786" i="2"/>
  <c r="K787" i="2"/>
  <c r="L787" i="2"/>
  <c r="M787" i="2"/>
  <c r="Q787" i="2"/>
  <c r="R787" i="2"/>
  <c r="K788" i="2"/>
  <c r="L788" i="2"/>
  <c r="M788" i="2"/>
  <c r="Q788" i="2"/>
  <c r="R788" i="2"/>
  <c r="K789" i="2"/>
  <c r="L789" i="2"/>
  <c r="M789" i="2"/>
  <c r="Q789" i="2"/>
  <c r="R789" i="2"/>
  <c r="K790" i="2"/>
  <c r="L790" i="2"/>
  <c r="M790" i="2"/>
  <c r="Q790" i="2"/>
  <c r="R790" i="2"/>
  <c r="K791" i="2"/>
  <c r="L791" i="2"/>
  <c r="M791" i="2"/>
  <c r="Q791" i="2"/>
  <c r="R791" i="2"/>
  <c r="K792" i="2"/>
  <c r="L792" i="2"/>
  <c r="M792" i="2"/>
  <c r="Q792" i="2"/>
  <c r="R792" i="2"/>
  <c r="K793" i="2"/>
  <c r="L793" i="2"/>
  <c r="M793" i="2"/>
  <c r="Q793" i="2"/>
  <c r="R793" i="2"/>
  <c r="K794" i="2"/>
  <c r="L794" i="2"/>
  <c r="M794" i="2"/>
  <c r="Q794" i="2"/>
  <c r="R794" i="2"/>
  <c r="K795" i="2"/>
  <c r="L795" i="2"/>
  <c r="M795" i="2"/>
  <c r="Q795" i="2"/>
  <c r="R795" i="2"/>
  <c r="K796" i="2"/>
  <c r="L796" i="2"/>
  <c r="M796" i="2"/>
  <c r="Q796" i="2"/>
  <c r="R796" i="2"/>
  <c r="K797" i="2"/>
  <c r="L797" i="2"/>
  <c r="M797" i="2"/>
  <c r="Q797" i="2"/>
  <c r="R797" i="2"/>
  <c r="K798" i="2"/>
  <c r="L798" i="2"/>
  <c r="M798" i="2"/>
  <c r="Q798" i="2"/>
  <c r="R798" i="2"/>
  <c r="K799" i="2"/>
  <c r="L799" i="2"/>
  <c r="M799" i="2"/>
  <c r="Q799" i="2"/>
  <c r="R799" i="2"/>
  <c r="K800" i="2"/>
  <c r="L800" i="2"/>
  <c r="M800" i="2"/>
  <c r="Q800" i="2"/>
  <c r="R800" i="2"/>
  <c r="K801" i="2"/>
  <c r="L801" i="2"/>
  <c r="M801" i="2"/>
  <c r="Q801" i="2"/>
  <c r="R801" i="2"/>
  <c r="K802" i="2"/>
  <c r="L802" i="2"/>
  <c r="M802" i="2"/>
  <c r="Q802" i="2"/>
  <c r="R802" i="2"/>
  <c r="K803" i="2"/>
  <c r="L803" i="2"/>
  <c r="M803" i="2"/>
  <c r="Q803" i="2"/>
  <c r="R803" i="2"/>
  <c r="K804" i="2"/>
  <c r="L804" i="2"/>
  <c r="M804" i="2"/>
  <c r="Q804" i="2"/>
  <c r="R804" i="2"/>
  <c r="K805" i="2"/>
  <c r="L805" i="2"/>
  <c r="M805" i="2"/>
  <c r="Q805" i="2"/>
  <c r="R805" i="2"/>
  <c r="K806" i="2"/>
  <c r="L806" i="2"/>
  <c r="M806" i="2"/>
  <c r="Q806" i="2"/>
  <c r="R806" i="2"/>
  <c r="K807" i="2"/>
  <c r="L807" i="2"/>
  <c r="M807" i="2"/>
  <c r="Q807" i="2"/>
  <c r="R807" i="2"/>
  <c r="K808" i="2"/>
  <c r="L808" i="2"/>
  <c r="M808" i="2"/>
  <c r="Q808" i="2"/>
  <c r="R808" i="2"/>
  <c r="K809" i="2"/>
  <c r="L809" i="2"/>
  <c r="M809" i="2"/>
  <c r="Q809" i="2"/>
  <c r="R809" i="2"/>
  <c r="K810" i="2"/>
  <c r="L810" i="2"/>
  <c r="M810" i="2"/>
  <c r="Q810" i="2"/>
  <c r="R810" i="2"/>
  <c r="K811" i="2"/>
  <c r="L811" i="2"/>
  <c r="M811" i="2"/>
  <c r="Q811" i="2"/>
  <c r="R811" i="2"/>
  <c r="K812" i="2"/>
  <c r="L812" i="2"/>
  <c r="M812" i="2"/>
  <c r="Q812" i="2"/>
  <c r="R812" i="2"/>
  <c r="K813" i="2"/>
  <c r="L813" i="2"/>
  <c r="M813" i="2"/>
  <c r="Q813" i="2"/>
  <c r="R813" i="2"/>
  <c r="K814" i="2"/>
  <c r="L814" i="2"/>
  <c r="M814" i="2"/>
  <c r="Q814" i="2"/>
  <c r="R814" i="2"/>
  <c r="K815" i="2"/>
  <c r="L815" i="2"/>
  <c r="M815" i="2"/>
  <c r="Q815" i="2"/>
  <c r="R815" i="2"/>
  <c r="K816" i="2"/>
  <c r="L816" i="2"/>
  <c r="M816" i="2"/>
  <c r="Q816" i="2"/>
  <c r="R816" i="2"/>
  <c r="K817" i="2"/>
  <c r="L817" i="2"/>
  <c r="M817" i="2"/>
  <c r="Q817" i="2"/>
  <c r="R817" i="2"/>
  <c r="K818" i="2"/>
  <c r="L818" i="2"/>
  <c r="M818" i="2"/>
  <c r="Q818" i="2"/>
  <c r="R818" i="2"/>
  <c r="K819" i="2"/>
  <c r="L819" i="2"/>
  <c r="M819" i="2"/>
  <c r="Q819" i="2"/>
  <c r="R819" i="2"/>
  <c r="K820" i="2"/>
  <c r="L820" i="2"/>
  <c r="M820" i="2"/>
  <c r="Q820" i="2"/>
  <c r="R820" i="2"/>
  <c r="K821" i="2"/>
  <c r="L821" i="2"/>
  <c r="M821" i="2"/>
  <c r="Q821" i="2"/>
  <c r="R821" i="2"/>
  <c r="K822" i="2"/>
  <c r="L822" i="2"/>
  <c r="M822" i="2"/>
  <c r="Q822" i="2"/>
  <c r="R822" i="2"/>
  <c r="K823" i="2"/>
  <c r="L823" i="2"/>
  <c r="M823" i="2"/>
  <c r="Q823" i="2"/>
  <c r="R823" i="2"/>
  <c r="K824" i="2"/>
  <c r="L824" i="2"/>
  <c r="M824" i="2"/>
  <c r="Q824" i="2"/>
  <c r="R824" i="2"/>
  <c r="K825" i="2"/>
  <c r="L825" i="2"/>
  <c r="M825" i="2"/>
  <c r="Q825" i="2"/>
  <c r="R825" i="2"/>
  <c r="K826" i="2"/>
  <c r="L826" i="2"/>
  <c r="M826" i="2"/>
  <c r="Q826" i="2"/>
  <c r="R826" i="2"/>
  <c r="K827" i="2"/>
  <c r="L827" i="2"/>
  <c r="M827" i="2"/>
  <c r="Q827" i="2"/>
  <c r="R827" i="2"/>
  <c r="K828" i="2"/>
  <c r="L828" i="2"/>
  <c r="M828" i="2"/>
  <c r="Q828" i="2"/>
  <c r="R828" i="2"/>
  <c r="K829" i="2"/>
  <c r="L829" i="2"/>
  <c r="M829" i="2"/>
  <c r="Q829" i="2"/>
  <c r="R829" i="2"/>
  <c r="K830" i="2"/>
  <c r="L830" i="2"/>
  <c r="M830" i="2"/>
  <c r="Q830" i="2"/>
  <c r="R830" i="2"/>
  <c r="K831" i="2"/>
  <c r="L831" i="2"/>
  <c r="M831" i="2"/>
  <c r="Q831" i="2"/>
  <c r="R831" i="2"/>
  <c r="K832" i="2"/>
  <c r="L832" i="2"/>
  <c r="M832" i="2"/>
  <c r="Q832" i="2"/>
  <c r="R832" i="2"/>
  <c r="K833" i="2"/>
  <c r="L833" i="2"/>
  <c r="M833" i="2"/>
  <c r="Q833" i="2"/>
  <c r="R833" i="2"/>
  <c r="K834" i="2"/>
  <c r="L834" i="2"/>
  <c r="M834" i="2"/>
  <c r="Q834" i="2"/>
  <c r="R834" i="2"/>
  <c r="K835" i="2"/>
  <c r="L835" i="2"/>
  <c r="M835" i="2"/>
  <c r="Q835" i="2"/>
  <c r="R835" i="2"/>
  <c r="K836" i="2"/>
  <c r="L836" i="2"/>
  <c r="M836" i="2"/>
  <c r="Q836" i="2"/>
  <c r="R836" i="2"/>
  <c r="K837" i="2"/>
  <c r="L837" i="2"/>
  <c r="M837" i="2"/>
  <c r="Q837" i="2"/>
  <c r="R837" i="2"/>
  <c r="K838" i="2"/>
  <c r="L838" i="2"/>
  <c r="M838" i="2"/>
  <c r="Q838" i="2"/>
  <c r="R838" i="2"/>
  <c r="K839" i="2"/>
  <c r="L839" i="2"/>
  <c r="M839" i="2"/>
  <c r="Q839" i="2"/>
  <c r="R839" i="2"/>
  <c r="K840" i="2"/>
  <c r="L840" i="2"/>
  <c r="M840" i="2"/>
  <c r="Q840" i="2"/>
  <c r="R840" i="2"/>
  <c r="K841" i="2"/>
  <c r="L841" i="2"/>
  <c r="M841" i="2"/>
  <c r="Q841" i="2"/>
  <c r="R841" i="2"/>
  <c r="K842" i="2"/>
  <c r="L842" i="2"/>
  <c r="M842" i="2"/>
  <c r="Q842" i="2"/>
  <c r="R842" i="2"/>
  <c r="K843" i="2"/>
  <c r="L843" i="2"/>
  <c r="M843" i="2"/>
  <c r="Q843" i="2"/>
  <c r="R843" i="2"/>
  <c r="K844" i="2"/>
  <c r="L844" i="2"/>
  <c r="M844" i="2"/>
  <c r="Q844" i="2"/>
  <c r="R844" i="2"/>
  <c r="K845" i="2"/>
  <c r="L845" i="2"/>
  <c r="M845" i="2"/>
  <c r="Q845" i="2"/>
  <c r="R845" i="2"/>
  <c r="K846" i="2"/>
  <c r="L846" i="2"/>
  <c r="M846" i="2"/>
  <c r="Q846" i="2"/>
  <c r="R846" i="2"/>
  <c r="K847" i="2"/>
  <c r="L847" i="2"/>
  <c r="M847" i="2"/>
  <c r="Q847" i="2"/>
  <c r="R847" i="2"/>
  <c r="K848" i="2"/>
  <c r="L848" i="2"/>
  <c r="M848" i="2"/>
  <c r="Q848" i="2"/>
  <c r="R848" i="2"/>
  <c r="K849" i="2"/>
  <c r="L849" i="2"/>
  <c r="M849" i="2"/>
  <c r="Q849" i="2"/>
  <c r="R849" i="2"/>
  <c r="K850" i="2"/>
  <c r="L850" i="2"/>
  <c r="M850" i="2"/>
  <c r="Q850" i="2"/>
  <c r="R850" i="2"/>
  <c r="K851" i="2"/>
  <c r="L851" i="2"/>
  <c r="M851" i="2"/>
  <c r="Q851" i="2"/>
  <c r="R851" i="2"/>
  <c r="K852" i="2"/>
  <c r="L852" i="2"/>
  <c r="M852" i="2"/>
  <c r="Q852" i="2"/>
  <c r="R852" i="2"/>
  <c r="K853" i="2"/>
  <c r="L853" i="2"/>
  <c r="M853" i="2"/>
  <c r="Q853" i="2"/>
  <c r="R853" i="2"/>
  <c r="K854" i="2"/>
  <c r="L854" i="2"/>
  <c r="M854" i="2"/>
  <c r="Q854" i="2"/>
  <c r="R854" i="2"/>
  <c r="K855" i="2"/>
  <c r="L855" i="2"/>
  <c r="M855" i="2"/>
  <c r="Q855" i="2"/>
  <c r="R855" i="2"/>
  <c r="K856" i="2"/>
  <c r="L856" i="2"/>
  <c r="M856" i="2"/>
  <c r="Q856" i="2"/>
  <c r="R856" i="2"/>
  <c r="K857" i="2"/>
  <c r="L857" i="2"/>
  <c r="M857" i="2"/>
  <c r="Q857" i="2"/>
  <c r="R857" i="2"/>
  <c r="K858" i="2"/>
  <c r="L858" i="2"/>
  <c r="M858" i="2"/>
  <c r="Q858" i="2"/>
  <c r="R858" i="2"/>
  <c r="K859" i="2"/>
  <c r="L859" i="2"/>
  <c r="M859" i="2"/>
  <c r="Q859" i="2"/>
  <c r="R859" i="2"/>
  <c r="K860" i="2"/>
  <c r="L860" i="2"/>
  <c r="M860" i="2"/>
  <c r="Q860" i="2"/>
  <c r="R860" i="2"/>
  <c r="K861" i="2"/>
  <c r="L861" i="2"/>
  <c r="M861" i="2"/>
  <c r="Q861" i="2"/>
  <c r="R861" i="2"/>
  <c r="K862" i="2"/>
  <c r="L862" i="2"/>
  <c r="M862" i="2"/>
  <c r="Q862" i="2"/>
  <c r="R862" i="2"/>
  <c r="K863" i="2"/>
  <c r="L863" i="2"/>
  <c r="M863" i="2"/>
  <c r="Q863" i="2"/>
  <c r="R863" i="2"/>
  <c r="K864" i="2"/>
  <c r="L864" i="2"/>
  <c r="M864" i="2"/>
  <c r="Q864" i="2"/>
  <c r="R864" i="2"/>
  <c r="K865" i="2"/>
  <c r="L865" i="2"/>
  <c r="M865" i="2"/>
  <c r="Q865" i="2"/>
  <c r="R865" i="2"/>
  <c r="K866" i="2"/>
  <c r="L866" i="2"/>
  <c r="M866" i="2"/>
  <c r="Q866" i="2"/>
  <c r="R866" i="2"/>
  <c r="K867" i="2"/>
  <c r="L867" i="2"/>
  <c r="M867" i="2"/>
  <c r="Q867" i="2"/>
  <c r="R867" i="2"/>
  <c r="K868" i="2"/>
  <c r="L868" i="2"/>
  <c r="M868" i="2"/>
  <c r="Q868" i="2"/>
  <c r="R868" i="2"/>
  <c r="K869" i="2"/>
  <c r="L869" i="2"/>
  <c r="M869" i="2"/>
  <c r="Q869" i="2"/>
  <c r="R869" i="2"/>
  <c r="K870" i="2"/>
  <c r="L870" i="2"/>
  <c r="M870" i="2"/>
  <c r="Q870" i="2"/>
  <c r="R870" i="2"/>
  <c r="K871" i="2"/>
  <c r="L871" i="2"/>
  <c r="M871" i="2"/>
  <c r="Q871" i="2"/>
  <c r="R871" i="2"/>
  <c r="K872" i="2"/>
  <c r="L872" i="2"/>
  <c r="M872" i="2"/>
  <c r="Q872" i="2"/>
  <c r="R872" i="2"/>
  <c r="K873" i="2"/>
  <c r="L873" i="2"/>
  <c r="M873" i="2"/>
  <c r="Q873" i="2"/>
  <c r="R873" i="2"/>
  <c r="K874" i="2"/>
  <c r="L874" i="2"/>
  <c r="M874" i="2"/>
  <c r="Q874" i="2"/>
  <c r="R874" i="2"/>
  <c r="K875" i="2"/>
  <c r="L875" i="2"/>
  <c r="M875" i="2"/>
  <c r="Q875" i="2"/>
  <c r="R875" i="2"/>
  <c r="K876" i="2"/>
  <c r="L876" i="2"/>
  <c r="M876" i="2"/>
  <c r="Q876" i="2"/>
  <c r="R876" i="2"/>
  <c r="K877" i="2"/>
  <c r="L877" i="2"/>
  <c r="M877" i="2"/>
  <c r="Q877" i="2"/>
  <c r="R877" i="2"/>
  <c r="K878" i="2"/>
  <c r="L878" i="2"/>
  <c r="M878" i="2"/>
  <c r="Q878" i="2"/>
  <c r="R878" i="2"/>
  <c r="K879" i="2"/>
  <c r="L879" i="2"/>
  <c r="M879" i="2"/>
  <c r="Q879" i="2"/>
  <c r="R879" i="2"/>
  <c r="K880" i="2"/>
  <c r="L880" i="2"/>
  <c r="M880" i="2"/>
  <c r="Q880" i="2"/>
  <c r="R880" i="2"/>
  <c r="K881" i="2"/>
  <c r="L881" i="2"/>
  <c r="M881" i="2"/>
  <c r="Q881" i="2"/>
  <c r="R881" i="2"/>
  <c r="K882" i="2"/>
  <c r="L882" i="2"/>
  <c r="M882" i="2"/>
  <c r="Q882" i="2"/>
  <c r="R882" i="2"/>
  <c r="K883" i="2"/>
  <c r="L883" i="2"/>
  <c r="M883" i="2"/>
  <c r="Q883" i="2"/>
  <c r="R883" i="2"/>
  <c r="K884" i="2"/>
  <c r="L884" i="2"/>
  <c r="M884" i="2"/>
  <c r="Q884" i="2"/>
  <c r="R884" i="2"/>
  <c r="K885" i="2"/>
  <c r="L885" i="2"/>
  <c r="M885" i="2"/>
  <c r="Q885" i="2"/>
  <c r="R885" i="2"/>
  <c r="K886" i="2"/>
  <c r="L886" i="2"/>
  <c r="M886" i="2"/>
  <c r="Q886" i="2"/>
  <c r="R886" i="2"/>
  <c r="K887" i="2"/>
  <c r="L887" i="2"/>
  <c r="M887" i="2"/>
  <c r="Q887" i="2"/>
  <c r="R887" i="2"/>
  <c r="K888" i="2"/>
  <c r="L888" i="2"/>
  <c r="M888" i="2"/>
  <c r="Q888" i="2"/>
  <c r="R888" i="2"/>
  <c r="K889" i="2"/>
  <c r="L889" i="2"/>
  <c r="M889" i="2"/>
  <c r="Q889" i="2"/>
  <c r="R889" i="2"/>
  <c r="K890" i="2"/>
  <c r="L890" i="2"/>
  <c r="M890" i="2"/>
  <c r="Q890" i="2"/>
  <c r="R890" i="2"/>
  <c r="K891" i="2"/>
  <c r="L891" i="2"/>
  <c r="M891" i="2"/>
  <c r="Q891" i="2"/>
  <c r="R891" i="2"/>
  <c r="K892" i="2"/>
  <c r="L892" i="2"/>
  <c r="M892" i="2"/>
  <c r="Q892" i="2"/>
  <c r="R892" i="2"/>
  <c r="K893" i="2"/>
  <c r="L893" i="2"/>
  <c r="M893" i="2"/>
  <c r="Q893" i="2"/>
  <c r="R893" i="2"/>
  <c r="K894" i="2"/>
  <c r="L894" i="2"/>
  <c r="M894" i="2"/>
  <c r="Q894" i="2"/>
  <c r="R894" i="2"/>
  <c r="K895" i="2"/>
  <c r="L895" i="2"/>
  <c r="M895" i="2"/>
  <c r="Q895" i="2"/>
  <c r="R895" i="2"/>
  <c r="K896" i="2"/>
  <c r="L896" i="2"/>
  <c r="M896" i="2"/>
  <c r="Q896" i="2"/>
  <c r="R896" i="2"/>
  <c r="K897" i="2"/>
  <c r="L897" i="2"/>
  <c r="M897" i="2"/>
  <c r="Q897" i="2"/>
  <c r="R897" i="2"/>
  <c r="K898" i="2"/>
  <c r="L898" i="2"/>
  <c r="M898" i="2"/>
  <c r="Q898" i="2"/>
  <c r="R898" i="2"/>
  <c r="K899" i="2"/>
  <c r="L899" i="2"/>
  <c r="M899" i="2"/>
  <c r="Q899" i="2"/>
  <c r="R899" i="2"/>
  <c r="K900" i="2"/>
  <c r="L900" i="2"/>
  <c r="M900" i="2"/>
  <c r="Q900" i="2"/>
  <c r="R900" i="2"/>
  <c r="K901" i="2"/>
  <c r="L901" i="2"/>
  <c r="M901" i="2"/>
  <c r="Q901" i="2"/>
  <c r="R901" i="2"/>
  <c r="K902" i="2"/>
  <c r="L902" i="2"/>
  <c r="M902" i="2"/>
  <c r="Q902" i="2"/>
  <c r="R902" i="2"/>
  <c r="K903" i="2"/>
  <c r="L903" i="2"/>
  <c r="M903" i="2"/>
  <c r="Q903" i="2"/>
  <c r="R903" i="2"/>
  <c r="K904" i="2"/>
  <c r="L904" i="2"/>
  <c r="M904" i="2"/>
  <c r="Q904" i="2"/>
  <c r="R904" i="2"/>
  <c r="K905" i="2"/>
  <c r="L905" i="2"/>
  <c r="M905" i="2"/>
  <c r="Q905" i="2"/>
  <c r="R905" i="2"/>
  <c r="K906" i="2"/>
  <c r="L906" i="2"/>
  <c r="M906" i="2"/>
  <c r="Q906" i="2"/>
  <c r="R906" i="2"/>
  <c r="K907" i="2"/>
  <c r="L907" i="2"/>
  <c r="M907" i="2"/>
  <c r="Q907" i="2"/>
  <c r="R907" i="2"/>
  <c r="K908" i="2"/>
  <c r="L908" i="2"/>
  <c r="M908" i="2"/>
  <c r="Q908" i="2"/>
  <c r="R908" i="2"/>
  <c r="K909" i="2"/>
  <c r="L909" i="2"/>
  <c r="M909" i="2"/>
  <c r="Q909" i="2"/>
  <c r="R909" i="2"/>
  <c r="K910" i="2"/>
  <c r="L910" i="2"/>
  <c r="M910" i="2"/>
  <c r="Q910" i="2"/>
  <c r="R910" i="2"/>
  <c r="K911" i="2"/>
  <c r="L911" i="2"/>
  <c r="M911" i="2"/>
  <c r="Q911" i="2"/>
  <c r="R911" i="2"/>
  <c r="K912" i="2"/>
  <c r="L912" i="2"/>
  <c r="M912" i="2"/>
  <c r="Q912" i="2"/>
  <c r="R912" i="2"/>
  <c r="K913" i="2"/>
  <c r="L913" i="2"/>
  <c r="M913" i="2"/>
  <c r="Q913" i="2"/>
  <c r="R913" i="2"/>
  <c r="K914" i="2"/>
  <c r="L914" i="2"/>
  <c r="M914" i="2"/>
  <c r="Q914" i="2"/>
  <c r="R914" i="2"/>
  <c r="K915" i="2"/>
  <c r="L915" i="2"/>
  <c r="M915" i="2"/>
  <c r="Q915" i="2"/>
  <c r="R915" i="2"/>
  <c r="K916" i="2"/>
  <c r="L916" i="2"/>
  <c r="M916" i="2"/>
  <c r="Q916" i="2"/>
  <c r="R916" i="2"/>
  <c r="K917" i="2"/>
  <c r="L917" i="2"/>
  <c r="M917" i="2"/>
  <c r="Q917" i="2"/>
  <c r="R917" i="2"/>
  <c r="K918" i="2"/>
  <c r="L918" i="2"/>
  <c r="M918" i="2"/>
  <c r="Q918" i="2"/>
  <c r="R918" i="2"/>
  <c r="K919" i="2"/>
  <c r="L919" i="2"/>
  <c r="M919" i="2"/>
  <c r="Q919" i="2"/>
  <c r="R919" i="2"/>
  <c r="K920" i="2"/>
  <c r="L920" i="2"/>
  <c r="M920" i="2"/>
  <c r="Q920" i="2"/>
  <c r="R920" i="2"/>
  <c r="K921" i="2"/>
  <c r="L921" i="2"/>
  <c r="M921" i="2"/>
  <c r="Q921" i="2"/>
  <c r="R921" i="2"/>
  <c r="K922" i="2"/>
  <c r="L922" i="2"/>
  <c r="M922" i="2"/>
  <c r="Q922" i="2"/>
  <c r="R922" i="2"/>
  <c r="K923" i="2"/>
  <c r="L923" i="2"/>
  <c r="M923" i="2"/>
  <c r="Q923" i="2"/>
  <c r="R923" i="2"/>
  <c r="K924" i="2"/>
  <c r="L924" i="2"/>
  <c r="M924" i="2"/>
  <c r="Q924" i="2"/>
  <c r="R924" i="2"/>
  <c r="K925" i="2"/>
  <c r="L925" i="2"/>
  <c r="M925" i="2"/>
  <c r="Q925" i="2"/>
  <c r="R925" i="2"/>
  <c r="K926" i="2"/>
  <c r="L926" i="2"/>
  <c r="M926" i="2"/>
  <c r="Q926" i="2"/>
  <c r="R926" i="2"/>
  <c r="K927" i="2"/>
  <c r="L927" i="2"/>
  <c r="M927" i="2"/>
  <c r="Q927" i="2"/>
  <c r="R927" i="2"/>
  <c r="K928" i="2"/>
  <c r="L928" i="2"/>
  <c r="M928" i="2"/>
  <c r="Q928" i="2"/>
  <c r="R928" i="2"/>
  <c r="K929" i="2"/>
  <c r="L929" i="2"/>
  <c r="M929" i="2"/>
  <c r="Q929" i="2"/>
  <c r="R929" i="2"/>
  <c r="K930" i="2"/>
  <c r="L930" i="2"/>
  <c r="M930" i="2"/>
  <c r="Q930" i="2"/>
  <c r="R930" i="2"/>
  <c r="K931" i="2"/>
  <c r="L931" i="2"/>
  <c r="M931" i="2"/>
  <c r="Q931" i="2"/>
  <c r="R931" i="2"/>
  <c r="K932" i="2"/>
  <c r="L932" i="2"/>
  <c r="M932" i="2"/>
  <c r="Q932" i="2"/>
  <c r="R932" i="2"/>
  <c r="K933" i="2"/>
  <c r="L933" i="2"/>
  <c r="M933" i="2"/>
  <c r="Q933" i="2"/>
  <c r="R933" i="2"/>
  <c r="K934" i="2"/>
  <c r="L934" i="2"/>
  <c r="M934" i="2"/>
  <c r="Q934" i="2"/>
  <c r="R934" i="2"/>
  <c r="K935" i="2"/>
  <c r="L935" i="2"/>
  <c r="M935" i="2"/>
  <c r="Q935" i="2"/>
  <c r="R935" i="2"/>
  <c r="K936" i="2"/>
  <c r="L936" i="2"/>
  <c r="M936" i="2"/>
  <c r="Q936" i="2"/>
  <c r="R936" i="2"/>
  <c r="K937" i="2"/>
  <c r="L937" i="2"/>
  <c r="M937" i="2"/>
  <c r="Q937" i="2"/>
  <c r="R937" i="2"/>
  <c r="K938" i="2"/>
  <c r="L938" i="2"/>
  <c r="M938" i="2"/>
  <c r="Q938" i="2"/>
  <c r="R938" i="2"/>
  <c r="K939" i="2"/>
  <c r="L939" i="2"/>
  <c r="M939" i="2"/>
  <c r="Q939" i="2"/>
  <c r="R939" i="2"/>
  <c r="K940" i="2"/>
  <c r="L940" i="2"/>
  <c r="M940" i="2"/>
  <c r="Q940" i="2"/>
  <c r="R940" i="2"/>
  <c r="K941" i="2"/>
  <c r="L941" i="2"/>
  <c r="M941" i="2"/>
  <c r="Q941" i="2"/>
  <c r="R941" i="2"/>
  <c r="K942" i="2"/>
  <c r="L942" i="2"/>
  <c r="M942" i="2"/>
  <c r="Q942" i="2"/>
  <c r="R942" i="2"/>
  <c r="K943" i="2"/>
  <c r="L943" i="2"/>
  <c r="M943" i="2"/>
  <c r="Q943" i="2"/>
  <c r="R943" i="2"/>
  <c r="K944" i="2"/>
  <c r="L944" i="2"/>
  <c r="M944" i="2"/>
  <c r="Q944" i="2"/>
  <c r="R944" i="2"/>
  <c r="K945" i="2"/>
  <c r="L945" i="2"/>
  <c r="M945" i="2"/>
  <c r="Q945" i="2"/>
  <c r="R945" i="2"/>
  <c r="K946" i="2"/>
  <c r="L946" i="2"/>
  <c r="M946" i="2"/>
  <c r="Q946" i="2"/>
  <c r="R946" i="2"/>
  <c r="K947" i="2"/>
  <c r="L947" i="2"/>
  <c r="M947" i="2"/>
  <c r="Q947" i="2"/>
  <c r="R947" i="2"/>
  <c r="K948" i="2"/>
  <c r="L948" i="2"/>
  <c r="M948" i="2"/>
  <c r="Q948" i="2"/>
  <c r="R948" i="2"/>
  <c r="K949" i="2"/>
  <c r="L949" i="2"/>
  <c r="M949" i="2"/>
  <c r="Q949" i="2"/>
  <c r="R949" i="2"/>
  <c r="K950" i="2"/>
  <c r="L950" i="2"/>
  <c r="M950" i="2"/>
  <c r="Q950" i="2"/>
  <c r="R950" i="2"/>
  <c r="K951" i="2"/>
  <c r="L951" i="2"/>
  <c r="M951" i="2"/>
  <c r="Q951" i="2"/>
  <c r="R951" i="2"/>
  <c r="K952" i="2"/>
  <c r="L952" i="2"/>
  <c r="M952" i="2"/>
  <c r="Q952" i="2"/>
  <c r="R952" i="2"/>
  <c r="K953" i="2"/>
  <c r="L953" i="2"/>
  <c r="M953" i="2"/>
  <c r="Q953" i="2"/>
  <c r="R953" i="2"/>
  <c r="K954" i="2"/>
  <c r="L954" i="2"/>
  <c r="M954" i="2"/>
  <c r="Q954" i="2"/>
  <c r="R954" i="2"/>
  <c r="K955" i="2"/>
  <c r="L955" i="2"/>
  <c r="M955" i="2"/>
  <c r="Q955" i="2"/>
  <c r="R955" i="2"/>
  <c r="K956" i="2"/>
  <c r="L956" i="2"/>
  <c r="M956" i="2"/>
  <c r="Q956" i="2"/>
  <c r="R956" i="2"/>
  <c r="K957" i="2"/>
  <c r="L957" i="2"/>
  <c r="M957" i="2"/>
  <c r="Q957" i="2"/>
  <c r="R957" i="2"/>
  <c r="K958" i="2"/>
  <c r="L958" i="2"/>
  <c r="M958" i="2"/>
  <c r="Q958" i="2"/>
  <c r="R958" i="2"/>
  <c r="K959" i="2"/>
  <c r="L959" i="2"/>
  <c r="M959" i="2"/>
  <c r="Q959" i="2"/>
  <c r="R959" i="2"/>
  <c r="K960" i="2"/>
  <c r="L960" i="2"/>
  <c r="M960" i="2"/>
  <c r="Q960" i="2"/>
  <c r="R960" i="2"/>
  <c r="K961" i="2"/>
  <c r="L961" i="2"/>
  <c r="M961" i="2"/>
  <c r="Q961" i="2"/>
  <c r="R961" i="2"/>
  <c r="K962" i="2"/>
  <c r="L962" i="2"/>
  <c r="M962" i="2"/>
  <c r="Q962" i="2"/>
  <c r="R962" i="2"/>
  <c r="K963" i="2"/>
  <c r="L963" i="2"/>
  <c r="M963" i="2"/>
  <c r="Q963" i="2"/>
  <c r="R963" i="2"/>
  <c r="K964" i="2"/>
  <c r="L964" i="2"/>
  <c r="M964" i="2"/>
  <c r="Q964" i="2"/>
  <c r="R964" i="2"/>
  <c r="K965" i="2"/>
  <c r="L965" i="2"/>
  <c r="M965" i="2"/>
  <c r="Q965" i="2"/>
  <c r="R965" i="2"/>
  <c r="K966" i="2"/>
  <c r="L966" i="2"/>
  <c r="M966" i="2"/>
  <c r="Q966" i="2"/>
  <c r="R966" i="2"/>
  <c r="K967" i="2"/>
  <c r="L967" i="2"/>
  <c r="M967" i="2"/>
  <c r="Q967" i="2"/>
  <c r="R967" i="2"/>
  <c r="K968" i="2"/>
  <c r="L968" i="2"/>
  <c r="M968" i="2"/>
  <c r="Q968" i="2"/>
  <c r="R968" i="2"/>
  <c r="K969" i="2"/>
  <c r="L969" i="2"/>
  <c r="M969" i="2"/>
  <c r="Q969" i="2"/>
  <c r="R969" i="2"/>
  <c r="K970" i="2"/>
  <c r="L970" i="2"/>
  <c r="M970" i="2"/>
  <c r="Q970" i="2"/>
  <c r="R970" i="2"/>
  <c r="K971" i="2"/>
  <c r="L971" i="2"/>
  <c r="M971" i="2"/>
  <c r="Q971" i="2"/>
  <c r="R971" i="2"/>
  <c r="K972" i="2"/>
  <c r="L972" i="2"/>
  <c r="M972" i="2"/>
  <c r="Q972" i="2"/>
  <c r="R972" i="2"/>
  <c r="K973" i="2"/>
  <c r="L973" i="2"/>
  <c r="M973" i="2"/>
  <c r="Q973" i="2"/>
  <c r="R973" i="2"/>
  <c r="K974" i="2"/>
  <c r="L974" i="2"/>
  <c r="M974" i="2"/>
  <c r="Q974" i="2"/>
  <c r="R974" i="2"/>
  <c r="K975" i="2"/>
  <c r="L975" i="2"/>
  <c r="M975" i="2"/>
  <c r="Q975" i="2"/>
  <c r="R975" i="2"/>
  <c r="K976" i="2"/>
  <c r="L976" i="2"/>
  <c r="M976" i="2"/>
  <c r="Q976" i="2"/>
  <c r="R976" i="2"/>
  <c r="K977" i="2"/>
  <c r="L977" i="2"/>
  <c r="M977" i="2"/>
  <c r="Q977" i="2"/>
  <c r="R977" i="2"/>
  <c r="K978" i="2"/>
  <c r="L978" i="2"/>
  <c r="M978" i="2"/>
  <c r="Q978" i="2"/>
  <c r="R978" i="2"/>
  <c r="K979" i="2"/>
  <c r="L979" i="2"/>
  <c r="M979" i="2"/>
  <c r="Q979" i="2"/>
  <c r="R979" i="2"/>
  <c r="K980" i="2"/>
  <c r="L980" i="2"/>
  <c r="M980" i="2"/>
  <c r="Q980" i="2"/>
  <c r="R980" i="2"/>
  <c r="K981" i="2"/>
  <c r="L981" i="2"/>
  <c r="M981" i="2"/>
  <c r="Q981" i="2"/>
  <c r="R981" i="2"/>
  <c r="K982" i="2"/>
  <c r="L982" i="2"/>
  <c r="M982" i="2"/>
  <c r="Q982" i="2"/>
  <c r="R982" i="2"/>
  <c r="K983" i="2"/>
  <c r="L983" i="2"/>
  <c r="M983" i="2"/>
  <c r="Q983" i="2"/>
  <c r="R983" i="2"/>
  <c r="K984" i="2"/>
  <c r="L984" i="2"/>
  <c r="M984" i="2"/>
  <c r="Q984" i="2"/>
  <c r="R984" i="2"/>
  <c r="K985" i="2"/>
  <c r="L985" i="2"/>
  <c r="M985" i="2"/>
  <c r="Q985" i="2"/>
  <c r="R985" i="2"/>
  <c r="K986" i="2"/>
  <c r="L986" i="2"/>
  <c r="M986" i="2"/>
  <c r="Q986" i="2"/>
  <c r="R986" i="2"/>
  <c r="K987" i="2"/>
  <c r="L987" i="2"/>
  <c r="M987" i="2"/>
  <c r="Q987" i="2"/>
  <c r="R987" i="2"/>
  <c r="K988" i="2"/>
  <c r="L988" i="2"/>
  <c r="M988" i="2"/>
  <c r="Q988" i="2"/>
  <c r="R988" i="2"/>
  <c r="K989" i="2"/>
  <c r="L989" i="2"/>
  <c r="M989" i="2"/>
  <c r="Q989" i="2"/>
  <c r="R989" i="2"/>
  <c r="K990" i="2"/>
  <c r="L990" i="2"/>
  <c r="M990" i="2"/>
  <c r="Q990" i="2"/>
  <c r="R990" i="2"/>
  <c r="K991" i="2"/>
  <c r="L991" i="2"/>
  <c r="M991" i="2"/>
  <c r="Q991" i="2"/>
  <c r="R991" i="2"/>
  <c r="K992" i="2"/>
  <c r="L992" i="2"/>
  <c r="M992" i="2"/>
  <c r="Q992" i="2"/>
  <c r="R992" i="2"/>
  <c r="K993" i="2"/>
  <c r="L993" i="2"/>
  <c r="M993" i="2"/>
  <c r="Q993" i="2"/>
  <c r="R993" i="2"/>
  <c r="K994" i="2"/>
  <c r="L994" i="2"/>
  <c r="M994" i="2"/>
  <c r="Q994" i="2"/>
  <c r="R994" i="2"/>
  <c r="K995" i="2"/>
  <c r="L995" i="2"/>
  <c r="M995" i="2"/>
  <c r="Q995" i="2"/>
  <c r="R995" i="2"/>
  <c r="K996" i="2"/>
  <c r="L996" i="2"/>
  <c r="M996" i="2"/>
  <c r="Q996" i="2"/>
  <c r="R996" i="2"/>
  <c r="K997" i="2"/>
  <c r="L997" i="2"/>
  <c r="M997" i="2"/>
  <c r="Q997" i="2"/>
  <c r="R997" i="2"/>
  <c r="K998" i="2"/>
  <c r="L998" i="2"/>
  <c r="M998" i="2"/>
  <c r="Q998" i="2"/>
  <c r="R998" i="2"/>
  <c r="K999" i="2"/>
  <c r="L999" i="2"/>
  <c r="M999" i="2"/>
  <c r="Q999" i="2"/>
  <c r="R999" i="2"/>
  <c r="R493" i="2"/>
  <c r="R494" i="2"/>
  <c r="D14" i="3"/>
  <c r="L1206" i="2"/>
  <c r="M1206" i="2"/>
  <c r="L1207" i="2"/>
  <c r="M1207" i="2"/>
  <c r="L1208" i="2"/>
  <c r="M1208" i="2"/>
  <c r="L1209" i="2"/>
  <c r="M1209" i="2"/>
  <c r="L1210" i="2"/>
  <c r="M1210" i="2"/>
  <c r="L1211" i="2"/>
  <c r="M1211" i="2"/>
  <c r="L1212" i="2"/>
  <c r="M1212" i="2"/>
  <c r="L1213" i="2"/>
  <c r="M1213" i="2"/>
  <c r="L1214" i="2"/>
  <c r="M1214" i="2"/>
  <c r="L1215" i="2"/>
  <c r="M1215" i="2"/>
  <c r="L1216" i="2"/>
  <c r="M1216" i="2"/>
  <c r="L1217" i="2"/>
  <c r="M1217" i="2"/>
  <c r="L1218" i="2"/>
  <c r="M1218" i="2"/>
  <c r="L1219" i="2"/>
  <c r="M1219" i="2"/>
  <c r="L1220" i="2"/>
  <c r="M1220" i="2"/>
  <c r="L1221" i="2"/>
  <c r="M1221" i="2"/>
  <c r="L1222" i="2"/>
  <c r="M1222" i="2"/>
  <c r="L1223" i="2"/>
  <c r="M1223" i="2"/>
  <c r="L1224" i="2"/>
  <c r="M1224" i="2"/>
  <c r="L1225" i="2"/>
  <c r="M1225" i="2"/>
  <c r="L1226" i="2"/>
  <c r="M1226" i="2"/>
  <c r="L1227" i="2"/>
  <c r="M1227" i="2"/>
  <c r="L1228" i="2"/>
  <c r="M1228" i="2"/>
  <c r="L1229" i="2"/>
  <c r="M1229" i="2"/>
  <c r="L1000" i="2"/>
  <c r="M1000" i="2"/>
  <c r="L1001" i="2"/>
  <c r="M1001" i="2"/>
  <c r="L1002" i="2"/>
  <c r="M1002" i="2"/>
  <c r="L1003" i="2"/>
  <c r="M1003" i="2"/>
  <c r="L1004" i="2"/>
  <c r="M1004" i="2"/>
  <c r="L1005" i="2"/>
  <c r="M1005" i="2"/>
  <c r="L1006" i="2"/>
  <c r="M1006" i="2"/>
  <c r="L1007" i="2"/>
  <c r="M1007" i="2"/>
  <c r="L1008" i="2"/>
  <c r="M1008" i="2"/>
  <c r="L1009" i="2"/>
  <c r="M1009" i="2"/>
  <c r="L1010" i="2"/>
  <c r="M1010" i="2"/>
  <c r="L1011" i="2"/>
  <c r="M1011" i="2"/>
  <c r="L1012" i="2"/>
  <c r="M1012" i="2"/>
  <c r="L1013" i="2"/>
  <c r="M1013" i="2"/>
  <c r="L1014" i="2"/>
  <c r="M1014" i="2"/>
  <c r="L1015" i="2"/>
  <c r="M1015" i="2"/>
  <c r="L1016" i="2"/>
  <c r="M1016" i="2"/>
  <c r="L1017" i="2"/>
  <c r="M1017" i="2"/>
  <c r="L1018" i="2"/>
  <c r="M1018" i="2"/>
  <c r="L1019" i="2"/>
  <c r="M1019" i="2"/>
  <c r="L1020" i="2"/>
  <c r="M1020" i="2"/>
  <c r="L1021" i="2"/>
  <c r="M1021" i="2"/>
  <c r="L1022" i="2"/>
  <c r="M1022" i="2"/>
  <c r="L1023" i="2"/>
  <c r="M1023" i="2"/>
  <c r="L1024" i="2"/>
  <c r="M1024" i="2"/>
  <c r="L1025" i="2"/>
  <c r="M1025" i="2"/>
  <c r="L1026" i="2"/>
  <c r="M1026" i="2"/>
  <c r="L1027" i="2"/>
  <c r="M1027" i="2"/>
  <c r="L1028" i="2"/>
  <c r="M1028" i="2"/>
  <c r="L1029" i="2"/>
  <c r="M1029" i="2"/>
  <c r="L1030" i="2"/>
  <c r="M1030" i="2"/>
  <c r="L1031" i="2"/>
  <c r="M1031" i="2"/>
  <c r="L1032" i="2"/>
  <c r="M1032" i="2"/>
  <c r="L1033" i="2"/>
  <c r="M1033" i="2"/>
  <c r="L1034" i="2"/>
  <c r="M1034" i="2"/>
  <c r="L1035" i="2"/>
  <c r="M1035" i="2"/>
  <c r="L1036" i="2"/>
  <c r="M1036" i="2"/>
  <c r="L1037" i="2"/>
  <c r="M1037" i="2"/>
  <c r="L1038" i="2"/>
  <c r="M1038" i="2"/>
  <c r="L1039" i="2"/>
  <c r="M1039" i="2"/>
  <c r="L1040" i="2"/>
  <c r="M1040" i="2"/>
  <c r="L1041" i="2"/>
  <c r="M1041" i="2"/>
  <c r="L1042" i="2"/>
  <c r="M1042" i="2"/>
  <c r="L1043" i="2"/>
  <c r="M1043" i="2"/>
  <c r="L1044" i="2"/>
  <c r="M1044" i="2"/>
  <c r="L1045" i="2"/>
  <c r="M1045" i="2"/>
  <c r="L1046" i="2"/>
  <c r="M1046" i="2"/>
  <c r="L1047" i="2"/>
  <c r="M1047" i="2"/>
  <c r="L1048" i="2"/>
  <c r="M1048" i="2"/>
  <c r="L1049" i="2"/>
  <c r="M1049" i="2"/>
  <c r="L1050" i="2"/>
  <c r="M1050" i="2"/>
  <c r="L1051" i="2"/>
  <c r="M1051" i="2"/>
  <c r="L1052" i="2"/>
  <c r="M1052" i="2"/>
  <c r="L1053" i="2"/>
  <c r="M1053" i="2"/>
  <c r="L1054" i="2"/>
  <c r="M1054" i="2"/>
  <c r="L1055" i="2"/>
  <c r="M1055" i="2"/>
  <c r="L1056" i="2"/>
  <c r="M1056" i="2"/>
  <c r="L1057" i="2"/>
  <c r="M1057" i="2"/>
  <c r="L1058" i="2"/>
  <c r="M1058" i="2"/>
  <c r="L1059" i="2"/>
  <c r="M1059" i="2"/>
  <c r="L1060" i="2"/>
  <c r="M1060" i="2"/>
  <c r="L1061" i="2"/>
  <c r="M1061" i="2"/>
  <c r="L1062" i="2"/>
  <c r="M1062" i="2"/>
  <c r="L1063" i="2"/>
  <c r="M1063" i="2"/>
  <c r="L1064" i="2"/>
  <c r="M1064" i="2"/>
  <c r="L1065" i="2"/>
  <c r="M1065" i="2"/>
  <c r="L1066" i="2"/>
  <c r="M1066" i="2"/>
  <c r="L1067" i="2"/>
  <c r="M1067" i="2"/>
  <c r="L1068" i="2"/>
  <c r="M1068" i="2"/>
  <c r="L1069" i="2"/>
  <c r="M1069" i="2"/>
  <c r="L1070" i="2"/>
  <c r="M1070" i="2"/>
  <c r="L1071" i="2"/>
  <c r="M1071" i="2"/>
  <c r="L1072" i="2"/>
  <c r="M1072" i="2"/>
  <c r="L1073" i="2"/>
  <c r="M1073" i="2"/>
  <c r="L1074" i="2"/>
  <c r="M1074" i="2"/>
  <c r="L1075" i="2"/>
  <c r="M1075" i="2"/>
  <c r="L1076" i="2"/>
  <c r="M1076" i="2"/>
  <c r="L1077" i="2"/>
  <c r="M1077" i="2"/>
  <c r="L1078" i="2"/>
  <c r="M1078" i="2"/>
  <c r="L1079" i="2"/>
  <c r="M1079" i="2"/>
  <c r="L1080" i="2"/>
  <c r="M1080" i="2"/>
  <c r="L1081" i="2"/>
  <c r="M1081" i="2"/>
  <c r="L1082" i="2"/>
  <c r="M1082" i="2"/>
  <c r="L1083" i="2"/>
  <c r="M1083" i="2"/>
  <c r="L1084" i="2"/>
  <c r="M1084" i="2"/>
  <c r="L1085" i="2"/>
  <c r="M1085" i="2"/>
  <c r="L1086" i="2"/>
  <c r="M1086" i="2"/>
  <c r="L1087" i="2"/>
  <c r="M1087" i="2"/>
  <c r="L1088" i="2"/>
  <c r="M1088" i="2"/>
  <c r="L1089" i="2"/>
  <c r="M1089" i="2"/>
  <c r="L1090" i="2"/>
  <c r="M1090" i="2"/>
  <c r="L1091" i="2"/>
  <c r="M1091" i="2"/>
  <c r="L1092" i="2"/>
  <c r="M1092" i="2"/>
  <c r="L1093" i="2"/>
  <c r="M1093" i="2"/>
  <c r="L1094" i="2"/>
  <c r="M1094" i="2"/>
  <c r="L1095" i="2"/>
  <c r="M1095" i="2"/>
  <c r="L1096" i="2"/>
  <c r="M1096" i="2"/>
  <c r="L1097" i="2"/>
  <c r="M1097" i="2"/>
  <c r="L1098" i="2"/>
  <c r="M1098" i="2"/>
  <c r="L1099" i="2"/>
  <c r="M1099" i="2"/>
  <c r="L1100" i="2"/>
  <c r="M1100" i="2"/>
  <c r="L1101" i="2"/>
  <c r="M1101" i="2"/>
  <c r="L1102" i="2"/>
  <c r="M1102" i="2"/>
  <c r="L1103" i="2"/>
  <c r="M1103" i="2"/>
  <c r="L1104" i="2"/>
  <c r="M1104" i="2"/>
  <c r="L1105" i="2"/>
  <c r="M1105" i="2"/>
  <c r="L1106" i="2"/>
  <c r="M1106" i="2"/>
  <c r="L1107" i="2"/>
  <c r="M1107" i="2"/>
  <c r="L1108" i="2"/>
  <c r="M1108" i="2"/>
  <c r="L1109" i="2"/>
  <c r="M1109" i="2"/>
  <c r="L1110" i="2"/>
  <c r="M1110" i="2"/>
  <c r="L1111" i="2"/>
  <c r="M1111" i="2"/>
  <c r="L1112" i="2"/>
  <c r="M1112" i="2"/>
  <c r="L1113" i="2"/>
  <c r="M1113" i="2"/>
  <c r="L1114" i="2"/>
  <c r="M1114" i="2"/>
  <c r="L1115" i="2"/>
  <c r="M1115" i="2"/>
  <c r="L1116" i="2"/>
  <c r="M1116" i="2"/>
  <c r="L1117" i="2"/>
  <c r="M1117" i="2"/>
  <c r="L1118" i="2"/>
  <c r="M1118" i="2"/>
  <c r="L1119" i="2"/>
  <c r="M1119" i="2"/>
  <c r="L1120" i="2"/>
  <c r="M1120" i="2"/>
  <c r="L1121" i="2"/>
  <c r="M1121" i="2"/>
  <c r="L1122" i="2"/>
  <c r="M1122" i="2"/>
  <c r="L1123" i="2"/>
  <c r="M1123" i="2"/>
  <c r="L1124" i="2"/>
  <c r="M1124" i="2"/>
  <c r="L1125" i="2"/>
  <c r="M1125" i="2"/>
  <c r="L1126" i="2"/>
  <c r="M1126" i="2"/>
  <c r="L1127" i="2"/>
  <c r="M1127" i="2"/>
  <c r="L1128" i="2"/>
  <c r="M1128" i="2"/>
  <c r="L1129" i="2"/>
  <c r="M1129" i="2"/>
  <c r="L1130" i="2"/>
  <c r="M1130" i="2"/>
  <c r="L1131" i="2"/>
  <c r="M1131" i="2"/>
  <c r="L1132" i="2"/>
  <c r="M1132" i="2"/>
  <c r="L1133" i="2"/>
  <c r="M1133" i="2"/>
  <c r="L1134" i="2"/>
  <c r="M1134" i="2"/>
  <c r="L1135" i="2"/>
  <c r="M1135" i="2"/>
  <c r="L1136" i="2"/>
  <c r="M1136" i="2"/>
  <c r="L1137" i="2"/>
  <c r="M1137" i="2"/>
  <c r="L1138" i="2"/>
  <c r="M1138" i="2"/>
  <c r="L1139" i="2"/>
  <c r="M1139" i="2"/>
  <c r="L1140" i="2"/>
  <c r="M1140" i="2"/>
  <c r="L1141" i="2"/>
  <c r="M1141" i="2"/>
  <c r="L1142" i="2"/>
  <c r="M1142" i="2"/>
  <c r="L1143" i="2"/>
  <c r="M1143" i="2"/>
  <c r="L1144" i="2"/>
  <c r="M1144" i="2"/>
  <c r="L1145" i="2"/>
  <c r="M1145" i="2"/>
  <c r="L1146" i="2"/>
  <c r="M1146" i="2"/>
  <c r="L1147" i="2"/>
  <c r="M1147" i="2"/>
  <c r="L1148" i="2"/>
  <c r="M1148" i="2"/>
  <c r="L1149" i="2"/>
  <c r="M1149" i="2"/>
  <c r="L1150" i="2"/>
  <c r="M1150" i="2"/>
  <c r="L1151" i="2"/>
  <c r="M1151" i="2"/>
  <c r="L1152" i="2"/>
  <c r="M1152" i="2"/>
  <c r="L1153" i="2"/>
  <c r="M1153" i="2"/>
  <c r="L1154" i="2"/>
  <c r="M1154" i="2"/>
  <c r="L1155" i="2"/>
  <c r="M1155" i="2"/>
  <c r="L1156" i="2"/>
  <c r="M1156" i="2"/>
  <c r="L1157" i="2"/>
  <c r="M1157" i="2"/>
  <c r="L1158" i="2"/>
  <c r="M1158" i="2"/>
  <c r="L1159" i="2"/>
  <c r="M1159" i="2"/>
  <c r="L1160" i="2"/>
  <c r="M1160" i="2"/>
  <c r="L1161" i="2"/>
  <c r="M1161" i="2"/>
  <c r="L1162" i="2"/>
  <c r="M1162" i="2"/>
  <c r="L1163" i="2"/>
  <c r="M1163" i="2"/>
  <c r="L1164" i="2"/>
  <c r="M1164" i="2"/>
  <c r="L1165" i="2"/>
  <c r="M1165" i="2"/>
  <c r="L1166" i="2"/>
  <c r="M1166" i="2"/>
  <c r="L1167" i="2"/>
  <c r="M1167" i="2"/>
  <c r="L1168" i="2"/>
  <c r="M1168" i="2"/>
  <c r="L1169" i="2"/>
  <c r="M1169" i="2"/>
  <c r="L1170" i="2"/>
  <c r="M1170" i="2"/>
  <c r="L1171" i="2"/>
  <c r="M1171" i="2"/>
  <c r="L1172" i="2"/>
  <c r="M1172" i="2"/>
  <c r="L1173" i="2"/>
  <c r="M1173" i="2"/>
  <c r="L1174" i="2"/>
  <c r="M1174" i="2"/>
  <c r="L1175" i="2"/>
  <c r="M1175" i="2"/>
  <c r="L1176" i="2"/>
  <c r="M1176" i="2"/>
  <c r="L1177" i="2"/>
  <c r="M1177" i="2"/>
  <c r="L1178" i="2"/>
  <c r="M1178" i="2"/>
  <c r="L1179" i="2"/>
  <c r="M1179" i="2"/>
  <c r="L1180" i="2"/>
  <c r="M1180" i="2"/>
  <c r="L1181" i="2"/>
  <c r="M1181" i="2"/>
  <c r="L1182" i="2"/>
  <c r="M1182" i="2"/>
  <c r="L1183" i="2"/>
  <c r="M1183" i="2"/>
  <c r="L1184" i="2"/>
  <c r="M1184" i="2"/>
  <c r="L1185" i="2"/>
  <c r="M1185" i="2"/>
  <c r="L1186" i="2"/>
  <c r="M1186" i="2"/>
  <c r="L1187" i="2"/>
  <c r="M1187" i="2"/>
  <c r="L1188" i="2"/>
  <c r="M1188" i="2"/>
  <c r="L1189" i="2"/>
  <c r="M1189" i="2"/>
  <c r="L1190" i="2"/>
  <c r="M1190" i="2"/>
  <c r="L1191" i="2"/>
  <c r="M1191" i="2"/>
  <c r="L1192" i="2"/>
  <c r="M1192" i="2"/>
  <c r="L1193" i="2"/>
  <c r="M1193" i="2"/>
  <c r="L1194" i="2"/>
  <c r="M1194" i="2"/>
  <c r="L1195" i="2"/>
  <c r="M1195" i="2"/>
  <c r="L1196" i="2"/>
  <c r="M1196" i="2"/>
  <c r="L1197" i="2"/>
  <c r="M1197" i="2"/>
  <c r="L1198" i="2"/>
  <c r="M1198" i="2"/>
  <c r="L1199" i="2"/>
  <c r="M1199" i="2"/>
  <c r="L1200" i="2"/>
  <c r="M1200" i="2"/>
  <c r="L1201" i="2"/>
  <c r="M1201" i="2"/>
  <c r="L1202" i="2"/>
  <c r="M1202" i="2"/>
  <c r="L1203" i="2"/>
  <c r="M1203" i="2"/>
  <c r="L1204" i="2"/>
  <c r="M1204" i="2"/>
  <c r="L1205" i="2"/>
  <c r="M1205"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R451" i="2"/>
  <c r="R344" i="2"/>
  <c r="R345" i="2"/>
  <c r="R346" i="2"/>
  <c r="R347" i="2"/>
  <c r="R348" i="2"/>
  <c r="R349" i="2"/>
  <c r="R350" i="2"/>
  <c r="R351" i="2"/>
  <c r="R352" i="2"/>
  <c r="R152" i="2"/>
  <c r="R155" i="2"/>
  <c r="R156" i="2"/>
  <c r="R157" i="2"/>
  <c r="R158" i="2"/>
  <c r="R159" i="2"/>
  <c r="R160" i="2"/>
  <c r="R161" i="2"/>
  <c r="R162" i="2"/>
  <c r="R153" i="2"/>
  <c r="R265" i="2"/>
  <c r="R267" i="2"/>
  <c r="R269" i="2"/>
  <c r="R270" i="2"/>
  <c r="R271" i="2"/>
  <c r="R272" i="2"/>
  <c r="R273" i="2"/>
  <c r="R274" i="2"/>
  <c r="R266" i="2"/>
  <c r="R625" i="2"/>
  <c r="R636" i="2"/>
  <c r="R638" i="2"/>
  <c r="R639" i="2"/>
  <c r="R640" i="2"/>
  <c r="R641" i="2"/>
  <c r="R642" i="2"/>
  <c r="R643" i="2"/>
  <c r="R644" i="2"/>
  <c r="R626" i="2"/>
  <c r="R627" i="2"/>
  <c r="R628" i="2"/>
  <c r="R629" i="2"/>
  <c r="R630" i="2"/>
  <c r="R631" i="2"/>
  <c r="R632" i="2"/>
  <c r="R633" i="2"/>
  <c r="R634" i="2"/>
  <c r="R635" i="2"/>
  <c r="R637" i="2"/>
  <c r="R165" i="2"/>
  <c r="R176" i="2"/>
  <c r="R187" i="2"/>
  <c r="R198" i="2"/>
  <c r="R209" i="2"/>
  <c r="R220" i="2"/>
  <c r="R222" i="2"/>
  <c r="R223" i="2"/>
  <c r="R224" i="2"/>
  <c r="R166" i="2"/>
  <c r="R167" i="2"/>
  <c r="R168" i="2"/>
  <c r="R169" i="2"/>
  <c r="R170" i="2"/>
  <c r="R171" i="2"/>
  <c r="R172" i="2"/>
  <c r="R173" i="2"/>
  <c r="R174" i="2"/>
  <c r="R175" i="2"/>
  <c r="R177" i="2"/>
  <c r="R178" i="2"/>
  <c r="R179" i="2"/>
  <c r="R180" i="2"/>
  <c r="R181" i="2"/>
  <c r="R182" i="2"/>
  <c r="R183" i="2"/>
  <c r="R184" i="2"/>
  <c r="R185" i="2"/>
  <c r="R186" i="2"/>
  <c r="R188" i="2"/>
  <c r="R189" i="2"/>
  <c r="R190" i="2"/>
  <c r="R191" i="2"/>
  <c r="R192" i="2"/>
  <c r="R193" i="2"/>
  <c r="R194" i="2"/>
  <c r="R195" i="2"/>
  <c r="R196" i="2"/>
  <c r="R197" i="2"/>
  <c r="R199" i="2"/>
  <c r="R200" i="2"/>
  <c r="R201" i="2"/>
  <c r="R202" i="2"/>
  <c r="R203" i="2"/>
  <c r="R204" i="2"/>
  <c r="R205" i="2"/>
  <c r="R206" i="2"/>
  <c r="R207" i="2"/>
  <c r="R208" i="2"/>
  <c r="R210" i="2"/>
  <c r="R211" i="2"/>
  <c r="R212" i="2"/>
  <c r="R213" i="2"/>
  <c r="R214" i="2"/>
  <c r="R215" i="2"/>
  <c r="R216" i="2"/>
  <c r="R217" i="2"/>
  <c r="R218" i="2"/>
  <c r="R219" i="2"/>
  <c r="R221" i="2"/>
  <c r="R239" i="2"/>
  <c r="R250" i="2"/>
  <c r="R257" i="2"/>
  <c r="R258" i="2"/>
  <c r="R259" i="2"/>
  <c r="R260" i="2"/>
  <c r="R261" i="2"/>
  <c r="R262" i="2"/>
  <c r="R263" i="2"/>
  <c r="R240" i="2"/>
  <c r="R241" i="2"/>
  <c r="R242" i="2"/>
  <c r="R243" i="2"/>
  <c r="R244" i="2"/>
  <c r="R245" i="2"/>
  <c r="R246" i="2"/>
  <c r="R247" i="2"/>
  <c r="R248" i="2"/>
  <c r="R249" i="2"/>
  <c r="R251" i="2"/>
  <c r="R252" i="2"/>
  <c r="R253" i="2"/>
  <c r="R254" i="2"/>
  <c r="R255" i="2"/>
  <c r="R256" i="2"/>
  <c r="R225" i="2"/>
  <c r="R231" i="2"/>
  <c r="R232" i="2"/>
  <c r="R233" i="2"/>
  <c r="R234" i="2"/>
  <c r="R235" i="2"/>
  <c r="R236" i="2"/>
  <c r="R237" i="2"/>
  <c r="R238" i="2"/>
  <c r="R226" i="2"/>
  <c r="R227" i="2"/>
  <c r="R228" i="2"/>
  <c r="R229" i="2"/>
  <c r="R230" i="2"/>
  <c r="R2" i="2"/>
  <c r="R13" i="2"/>
  <c r="R16" i="2"/>
  <c r="R17" i="2"/>
  <c r="R18" i="2"/>
  <c r="R19" i="2"/>
  <c r="R20" i="2"/>
  <c r="R21" i="2"/>
  <c r="R22" i="2"/>
  <c r="R3" i="2"/>
  <c r="R4" i="2"/>
  <c r="R5" i="2"/>
  <c r="R6" i="2"/>
  <c r="R7" i="2"/>
  <c r="R8" i="2"/>
  <c r="R9" i="2"/>
  <c r="R10" i="2"/>
  <c r="R11" i="2"/>
  <c r="R12" i="2"/>
  <c r="R14" i="2"/>
  <c r="R15" i="2"/>
  <c r="R40" i="2"/>
  <c r="R51" i="2"/>
  <c r="R53" i="2"/>
  <c r="R54" i="2"/>
  <c r="R55" i="2"/>
  <c r="R56" i="2"/>
  <c r="R57" i="2"/>
  <c r="R58" i="2"/>
  <c r="R59" i="2"/>
  <c r="R41" i="2"/>
  <c r="R42" i="2"/>
  <c r="R43" i="2"/>
  <c r="R44" i="2"/>
  <c r="R45" i="2"/>
  <c r="R46" i="2"/>
  <c r="R47" i="2"/>
  <c r="R48" i="2"/>
  <c r="R49" i="2"/>
  <c r="R50" i="2"/>
  <c r="R52" i="2"/>
  <c r="R416" i="2"/>
  <c r="R417" i="2"/>
  <c r="R418" i="2"/>
  <c r="R419" i="2"/>
  <c r="R422" i="2"/>
  <c r="R423" i="2"/>
  <c r="R424" i="2"/>
  <c r="R450" i="2"/>
  <c r="R427" i="2"/>
  <c r="R428" i="2"/>
  <c r="R429" i="2"/>
  <c r="R432" i="2"/>
  <c r="R433" i="2"/>
  <c r="R434" i="2"/>
  <c r="R435" i="2"/>
  <c r="R439" i="2"/>
  <c r="R440" i="2"/>
  <c r="R449" i="2"/>
  <c r="R415" i="2"/>
  <c r="R421" i="2"/>
  <c r="R420" i="2"/>
  <c r="R430" i="2"/>
  <c r="R431" i="2"/>
  <c r="R436" i="2"/>
  <c r="R437" i="2"/>
  <c r="R438" i="2"/>
  <c r="R447" i="2"/>
  <c r="R448" i="2"/>
  <c r="R425" i="2"/>
  <c r="R426" i="2"/>
  <c r="R441" i="2"/>
  <c r="R442" i="2"/>
  <c r="R443" i="2"/>
  <c r="R444" i="2"/>
  <c r="R445" i="2"/>
  <c r="R446" i="2"/>
  <c r="R378" i="2"/>
  <c r="R395" i="2"/>
  <c r="R396" i="2"/>
  <c r="R397" i="2"/>
  <c r="R360" i="2"/>
  <c r="R361" i="2"/>
  <c r="R362" i="2"/>
  <c r="R363" i="2"/>
  <c r="R364" i="2"/>
  <c r="R365" i="2"/>
  <c r="R366" i="2"/>
  <c r="R367" i="2"/>
  <c r="R368" i="2"/>
  <c r="R369" i="2"/>
  <c r="R370" i="2"/>
  <c r="R371" i="2"/>
  <c r="R372" i="2"/>
  <c r="R373" i="2"/>
  <c r="R374" i="2"/>
  <c r="R375" i="2"/>
  <c r="R376" i="2"/>
  <c r="R377" i="2"/>
  <c r="R379" i="2"/>
  <c r="R380" i="2"/>
  <c r="R381" i="2"/>
  <c r="R382" i="2"/>
  <c r="R383" i="2"/>
  <c r="R384" i="2"/>
  <c r="R385" i="2"/>
  <c r="R386" i="2"/>
  <c r="R387" i="2"/>
  <c r="R388" i="2"/>
  <c r="R389" i="2"/>
  <c r="R390" i="2"/>
  <c r="R391" i="2"/>
  <c r="R392" i="2"/>
  <c r="R393" i="2"/>
  <c r="R394" i="2"/>
  <c r="R407" i="2"/>
  <c r="R408" i="2"/>
  <c r="R409" i="2"/>
  <c r="R410" i="2"/>
  <c r="R411" i="2"/>
  <c r="R412" i="2"/>
  <c r="R413" i="2"/>
  <c r="R414" i="2"/>
  <c r="R398" i="2"/>
  <c r="R399" i="2"/>
  <c r="R400" i="2"/>
  <c r="R401" i="2"/>
  <c r="R402" i="2"/>
  <c r="R403" i="2"/>
  <c r="R404" i="2"/>
  <c r="R405" i="2"/>
  <c r="R406" i="2"/>
  <c r="R354" i="2"/>
  <c r="R355" i="2"/>
  <c r="R356" i="2"/>
  <c r="R357" i="2"/>
  <c r="R358" i="2"/>
  <c r="R359" i="2"/>
  <c r="R605" i="2"/>
  <c r="R616" i="2"/>
  <c r="R618" i="2"/>
  <c r="R619" i="2"/>
  <c r="R620" i="2"/>
  <c r="R621" i="2"/>
  <c r="R622" i="2"/>
  <c r="R623" i="2"/>
  <c r="R624" i="2"/>
  <c r="R606" i="2"/>
  <c r="R607" i="2"/>
  <c r="R608" i="2"/>
  <c r="R609" i="2"/>
  <c r="R610" i="2"/>
  <c r="R611" i="2"/>
  <c r="R612" i="2"/>
  <c r="R613" i="2"/>
  <c r="R614" i="2"/>
  <c r="R615" i="2"/>
  <c r="R617" i="2"/>
  <c r="R320" i="2"/>
  <c r="R331" i="2"/>
  <c r="R337" i="2"/>
  <c r="R338" i="2"/>
  <c r="R339" i="2"/>
  <c r="R340" i="2"/>
  <c r="R341" i="2"/>
  <c r="R342" i="2"/>
  <c r="R343" i="2"/>
  <c r="R321" i="2"/>
  <c r="R322" i="2"/>
  <c r="R323" i="2"/>
  <c r="R324" i="2"/>
  <c r="R325" i="2"/>
  <c r="R326" i="2"/>
  <c r="R327" i="2"/>
  <c r="R328" i="2"/>
  <c r="R329" i="2"/>
  <c r="R330" i="2"/>
  <c r="R332" i="2"/>
  <c r="R333" i="2"/>
  <c r="R334" i="2"/>
  <c r="R335" i="2"/>
  <c r="R336" i="2"/>
  <c r="R23" i="2"/>
  <c r="R25" i="2"/>
  <c r="R26" i="2"/>
  <c r="R27" i="2"/>
  <c r="R28" i="2"/>
  <c r="R29" i="2"/>
  <c r="R30" i="2"/>
  <c r="R31" i="2"/>
  <c r="R32" i="2"/>
  <c r="R33" i="2"/>
  <c r="R34" i="2"/>
  <c r="R35" i="2"/>
  <c r="R36" i="2"/>
  <c r="R37" i="2"/>
  <c r="R38" i="2"/>
  <c r="R39" i="2"/>
  <c r="R24" i="2"/>
  <c r="R515" i="2"/>
  <c r="R526" i="2"/>
  <c r="R537" i="2"/>
  <c r="R548" i="2"/>
  <c r="R559" i="2"/>
  <c r="R570" i="2"/>
  <c r="R581" i="2"/>
  <c r="R592" i="2"/>
  <c r="R603" i="2"/>
  <c r="R516" i="2"/>
  <c r="R517" i="2"/>
  <c r="R518" i="2"/>
  <c r="R519" i="2"/>
  <c r="R520" i="2"/>
  <c r="R521" i="2"/>
  <c r="R522" i="2"/>
  <c r="R523" i="2"/>
  <c r="R524" i="2"/>
  <c r="R525" i="2"/>
  <c r="R527" i="2"/>
  <c r="R528" i="2"/>
  <c r="R529" i="2"/>
  <c r="R530" i="2"/>
  <c r="R531" i="2"/>
  <c r="R532" i="2"/>
  <c r="R533" i="2"/>
  <c r="R534" i="2"/>
  <c r="R535" i="2"/>
  <c r="R536" i="2"/>
  <c r="R538" i="2"/>
  <c r="R539" i="2"/>
  <c r="R540" i="2"/>
  <c r="R541" i="2"/>
  <c r="R542" i="2"/>
  <c r="R543" i="2"/>
  <c r="R544" i="2"/>
  <c r="R545" i="2"/>
  <c r="R546" i="2"/>
  <c r="R547" i="2"/>
  <c r="R549" i="2"/>
  <c r="R550" i="2"/>
  <c r="R551" i="2"/>
  <c r="R552" i="2"/>
  <c r="R553" i="2"/>
  <c r="R554" i="2"/>
  <c r="R555" i="2"/>
  <c r="R556" i="2"/>
  <c r="R557" i="2"/>
  <c r="R558" i="2"/>
  <c r="R560" i="2"/>
  <c r="R561" i="2"/>
  <c r="R562" i="2"/>
  <c r="R563" i="2"/>
  <c r="R564" i="2"/>
  <c r="R565" i="2"/>
  <c r="R566" i="2"/>
  <c r="R567" i="2"/>
  <c r="R568" i="2"/>
  <c r="R569" i="2"/>
  <c r="R571" i="2"/>
  <c r="R572" i="2"/>
  <c r="R573" i="2"/>
  <c r="R574" i="2"/>
  <c r="R575" i="2"/>
  <c r="R576" i="2"/>
  <c r="R577" i="2"/>
  <c r="R578" i="2"/>
  <c r="R579" i="2"/>
  <c r="R580" i="2"/>
  <c r="R582" i="2"/>
  <c r="R583" i="2"/>
  <c r="R584" i="2"/>
  <c r="R585" i="2"/>
  <c r="R586" i="2"/>
  <c r="R587" i="2"/>
  <c r="R588" i="2"/>
  <c r="R589" i="2"/>
  <c r="R590" i="2"/>
  <c r="R591" i="2"/>
  <c r="R593" i="2"/>
  <c r="R594" i="2"/>
  <c r="R595" i="2"/>
  <c r="R596" i="2"/>
  <c r="R597" i="2"/>
  <c r="R598" i="2"/>
  <c r="R599" i="2"/>
  <c r="R600" i="2"/>
  <c r="R601" i="2"/>
  <c r="R602" i="2"/>
  <c r="R604" i="2"/>
  <c r="R462" i="2"/>
  <c r="R473" i="2"/>
  <c r="R484" i="2"/>
  <c r="R495" i="2"/>
  <c r="R506" i="2"/>
  <c r="R512" i="2"/>
  <c r="R513" i="2"/>
  <c r="R514" i="2"/>
  <c r="R452" i="2"/>
  <c r="R453" i="2"/>
  <c r="R454" i="2"/>
  <c r="R455" i="2"/>
  <c r="R456" i="2"/>
  <c r="R457" i="2"/>
  <c r="R458" i="2"/>
  <c r="R459" i="2"/>
  <c r="R460" i="2"/>
  <c r="R461" i="2"/>
  <c r="R463" i="2"/>
  <c r="R464" i="2"/>
  <c r="R465" i="2"/>
  <c r="R466" i="2"/>
  <c r="R467" i="2"/>
  <c r="R468" i="2"/>
  <c r="R469" i="2"/>
  <c r="R470" i="2"/>
  <c r="R471" i="2"/>
  <c r="R472" i="2"/>
  <c r="R474" i="2"/>
  <c r="R475" i="2"/>
  <c r="R476" i="2"/>
  <c r="R477" i="2"/>
  <c r="R478" i="2"/>
  <c r="R479" i="2"/>
  <c r="R480" i="2"/>
  <c r="R481" i="2"/>
  <c r="R482" i="2"/>
  <c r="R483" i="2"/>
  <c r="R485" i="2"/>
  <c r="R486" i="2"/>
  <c r="R487" i="2"/>
  <c r="R488" i="2"/>
  <c r="R489" i="2"/>
  <c r="R490" i="2"/>
  <c r="R491" i="2"/>
  <c r="R492"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6" i="3"/>
  <c r="D247" i="3"/>
  <c r="D248" i="3"/>
  <c r="D249" i="3"/>
  <c r="D250" i="3"/>
  <c r="D251" i="3"/>
  <c r="D12" i="3"/>
  <c r="D13" i="3"/>
  <c r="D15" i="3"/>
  <c r="D11" i="3"/>
  <c r="U240" i="3"/>
  <c r="U241" i="3"/>
  <c r="U244" i="3"/>
  <c r="U251" i="3"/>
  <c r="U252" i="3"/>
  <c r="U315" i="3"/>
  <c r="U316" i="3"/>
  <c r="U327" i="3"/>
  <c r="U328" i="3"/>
  <c r="U329" i="3"/>
  <c r="U403" i="3"/>
  <c r="U404" i="3"/>
  <c r="U443" i="3"/>
  <c r="U444" i="3"/>
  <c r="U464" i="3"/>
  <c r="U465" i="3"/>
  <c r="U527" i="3"/>
  <c r="U528" i="3"/>
  <c r="U576" i="3"/>
  <c r="U577" i="3"/>
  <c r="U597" i="3"/>
  <c r="U598" i="3"/>
  <c r="U618" i="3"/>
  <c r="U619" i="3"/>
  <c r="U626" i="3"/>
  <c r="U627" i="3"/>
  <c r="U2" i="3"/>
  <c r="T240" i="3"/>
  <c r="T241" i="3"/>
  <c r="T244" i="3"/>
  <c r="T251" i="3"/>
  <c r="T252" i="3"/>
  <c r="T315" i="3"/>
  <c r="T316" i="3"/>
  <c r="T327" i="3"/>
  <c r="T328" i="3"/>
  <c r="T329" i="3"/>
  <c r="T403" i="3"/>
  <c r="T404" i="3"/>
  <c r="T443" i="3"/>
  <c r="T444" i="3"/>
  <c r="T464" i="3"/>
  <c r="T465" i="3"/>
  <c r="T527" i="3"/>
  <c r="T528" i="3"/>
  <c r="T576" i="3"/>
  <c r="T577" i="3"/>
  <c r="T597" i="3"/>
  <c r="T598" i="3"/>
  <c r="T618" i="3"/>
  <c r="T619" i="3"/>
  <c r="T626" i="3"/>
  <c r="T627" i="3"/>
  <c r="T2" i="3"/>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D279"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440" i="3"/>
  <c r="D439" i="3"/>
  <c r="D438" i="3"/>
  <c r="D437" i="3"/>
  <c r="D436" i="3"/>
  <c r="D435" i="3"/>
  <c r="D434" i="3"/>
  <c r="D433" i="3"/>
  <c r="D432" i="3"/>
  <c r="D431" i="3"/>
  <c r="D430" i="3"/>
  <c r="D429" i="3"/>
  <c r="D428" i="3"/>
  <c r="D427" i="3"/>
  <c r="D426" i="3"/>
  <c r="D425" i="3"/>
  <c r="D443" i="3"/>
  <c r="D442" i="3"/>
  <c r="D441" i="3"/>
  <c r="D570" i="3"/>
  <c r="D571" i="3"/>
  <c r="D572" i="3"/>
  <c r="D573" i="3"/>
  <c r="D574" i="3"/>
  <c r="D575" i="3"/>
  <c r="D576" i="3"/>
  <c r="R1000" i="2"/>
  <c r="R1001" i="2"/>
  <c r="R1002" i="2"/>
  <c r="D241" i="3"/>
  <c r="D242" i="3"/>
  <c r="D243" i="3"/>
  <c r="D244" i="3"/>
  <c r="D245" i="3"/>
  <c r="D252" i="3"/>
  <c r="D253" i="3"/>
  <c r="D255" i="3"/>
  <c r="D257" i="3"/>
  <c r="D259" i="3"/>
  <c r="D261" i="3"/>
  <c r="D263" i="3"/>
  <c r="D265" i="3"/>
  <c r="D267" i="3"/>
  <c r="D269" i="3"/>
  <c r="D271" i="3"/>
  <c r="D273" i="3"/>
  <c r="D275" i="3"/>
  <c r="D277" i="3"/>
  <c r="D281" i="3"/>
  <c r="D283" i="3"/>
  <c r="D285" i="3"/>
  <c r="D287" i="3"/>
  <c r="D289" i="3"/>
  <c r="D291" i="3"/>
  <c r="D293" i="3"/>
  <c r="D295" i="3"/>
  <c r="D297" i="3"/>
  <c r="D299" i="3"/>
  <c r="D301" i="3"/>
  <c r="D303" i="3"/>
  <c r="D305" i="3"/>
  <c r="D307" i="3"/>
  <c r="D309" i="3"/>
  <c r="D311" i="3"/>
  <c r="D313" i="3"/>
  <c r="D315" i="3"/>
  <c r="D316" i="3"/>
  <c r="D317" i="3"/>
  <c r="D319" i="3"/>
  <c r="D321" i="3"/>
  <c r="D323" i="3"/>
  <c r="D325" i="3"/>
  <c r="D327" i="3"/>
  <c r="D328"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2" i="3"/>
  <c r="D3" i="3"/>
  <c r="D4" i="3"/>
  <c r="D5" i="3"/>
  <c r="D6" i="3"/>
  <c r="D7" i="3"/>
  <c r="D8" i="3"/>
  <c r="D9" i="3"/>
  <c r="D10" i="3"/>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C85" i="7"/>
  <c r="C86" i="7"/>
  <c r="C87" i="7"/>
  <c r="C88" i="7"/>
  <c r="C89" i="7"/>
  <c r="C90" i="7"/>
  <c r="C91" i="7"/>
  <c r="C92" i="7"/>
  <c r="C93" i="7"/>
  <c r="C94" i="7"/>
  <c r="C95" i="7"/>
  <c r="C96" i="7"/>
  <c r="C97" i="7"/>
  <c r="C98" i="7"/>
  <c r="C99" i="7"/>
  <c r="C100" i="7"/>
  <c r="C101" i="7"/>
  <c r="C102" i="7"/>
  <c r="C103" i="7"/>
  <c r="C104" i="7"/>
  <c r="C105" i="7"/>
  <c r="C106" i="7"/>
  <c r="C107" i="7"/>
  <c r="C108" i="7"/>
  <c r="C109" i="7"/>
  <c r="C110" i="7"/>
  <c r="C111" i="7"/>
  <c r="C112" i="7"/>
  <c r="C113" i="7"/>
  <c r="C114" i="7"/>
  <c r="C115" i="7"/>
  <c r="C116" i="7"/>
  <c r="C117" i="7"/>
  <c r="C118" i="7"/>
  <c r="C119" i="7"/>
  <c r="C120" i="7"/>
  <c r="C121" i="7"/>
  <c r="C122" i="7"/>
  <c r="C123" i="7"/>
  <c r="C124" i="7"/>
  <c r="C125" i="7"/>
  <c r="C126" i="7"/>
  <c r="C127" i="7"/>
  <c r="C128" i="7"/>
  <c r="C129" i="7"/>
  <c r="C130" i="7"/>
  <c r="C131" i="7"/>
  <c r="C132" i="7"/>
  <c r="C133" i="7"/>
  <c r="C134" i="7"/>
  <c r="C135" i="7"/>
  <c r="C136" i="7"/>
  <c r="C137" i="7"/>
  <c r="C138" i="7"/>
  <c r="C139" i="7"/>
  <c r="C140" i="7"/>
  <c r="C141" i="7"/>
  <c r="C142" i="7"/>
  <c r="C143" i="7"/>
  <c r="C144" i="7"/>
  <c r="C145" i="7"/>
  <c r="C146" i="7"/>
  <c r="C147" i="7"/>
  <c r="C148" i="7"/>
  <c r="C149" i="7"/>
  <c r="C150" i="7"/>
  <c r="C151" i="7"/>
  <c r="C152" i="7"/>
  <c r="C153" i="7"/>
  <c r="C154" i="7"/>
  <c r="C155" i="7"/>
  <c r="C156" i="7"/>
  <c r="C157" i="7"/>
  <c r="C158" i="7"/>
  <c r="C159" i="7"/>
  <c r="C160" i="7"/>
  <c r="C161" i="7"/>
  <c r="C162" i="7"/>
  <c r="C163" i="7"/>
  <c r="C164" i="7"/>
  <c r="C165" i="7"/>
  <c r="C166" i="7"/>
  <c r="C167" i="7"/>
  <c r="C168" i="7"/>
  <c r="C169" i="7"/>
  <c r="C170" i="7"/>
  <c r="C171" i="7"/>
  <c r="C172" i="7"/>
  <c r="C173" i="7"/>
  <c r="C174" i="7"/>
  <c r="C175" i="7"/>
  <c r="C176" i="7"/>
  <c r="C177" i="7"/>
  <c r="C178" i="7"/>
  <c r="C179" i="7"/>
  <c r="C180" i="7"/>
  <c r="C181" i="7"/>
  <c r="C182" i="7"/>
  <c r="C183" i="7"/>
  <c r="C184" i="7"/>
  <c r="C185" i="7"/>
  <c r="C186" i="7"/>
  <c r="C187" i="7"/>
  <c r="C188" i="7"/>
  <c r="C189" i="7"/>
  <c r="C190" i="7"/>
  <c r="C191" i="7"/>
  <c r="C192" i="7"/>
  <c r="C193" i="7"/>
  <c r="C194" i="7"/>
  <c r="C195" i="7"/>
  <c r="C196" i="7"/>
  <c r="C197" i="7"/>
  <c r="C198" i="7"/>
  <c r="C199" i="7"/>
  <c r="C200" i="7"/>
  <c r="C201" i="7"/>
  <c r="C202" i="7"/>
  <c r="C203" i="7"/>
  <c r="C204" i="7"/>
  <c r="C205" i="7"/>
  <c r="C206" i="7"/>
  <c r="C207" i="7"/>
  <c r="C208" i="7"/>
  <c r="C209" i="7"/>
  <c r="C210" i="7"/>
  <c r="C211" i="7"/>
  <c r="C212" i="7"/>
  <c r="C213" i="7"/>
  <c r="C214" i="7"/>
  <c r="C215" i="7"/>
  <c r="C216" i="7"/>
  <c r="C217" i="7"/>
  <c r="C218" i="7"/>
  <c r="C219" i="7"/>
  <c r="C220" i="7"/>
  <c r="C221" i="7"/>
  <c r="C222" i="7"/>
  <c r="C223" i="7"/>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94" i="7"/>
  <c r="C295" i="7"/>
  <c r="C296" i="7"/>
  <c r="C297" i="7"/>
  <c r="C298" i="7"/>
  <c r="C299" i="7"/>
  <c r="C300" i="7"/>
  <c r="C301" i="7"/>
  <c r="C302" i="7"/>
  <c r="C303" i="7"/>
  <c r="C304" i="7"/>
  <c r="C305" i="7"/>
  <c r="C306" i="7"/>
  <c r="C307" i="7"/>
  <c r="C308" i="7"/>
  <c r="C309" i="7"/>
  <c r="C310" i="7"/>
  <c r="C311" i="7"/>
  <c r="C312" i="7"/>
  <c r="C313" i="7"/>
  <c r="C314" i="7"/>
  <c r="C315" i="7"/>
  <c r="C316" i="7"/>
  <c r="C317" i="7"/>
  <c r="C318" i="7"/>
  <c r="C319" i="7"/>
  <c r="C320" i="7"/>
  <c r="C321" i="7"/>
  <c r="C322" i="7"/>
  <c r="C323" i="7"/>
  <c r="C324" i="7"/>
  <c r="C325" i="7"/>
  <c r="C326" i="7"/>
  <c r="C327" i="7"/>
  <c r="C328" i="7"/>
  <c r="C329" i="7"/>
  <c r="C330" i="7"/>
  <c r="C331" i="7"/>
  <c r="C332" i="7"/>
  <c r="C333" i="7"/>
  <c r="C334" i="7"/>
  <c r="C335" i="7"/>
  <c r="C336" i="7"/>
  <c r="C337" i="7"/>
  <c r="C338" i="7"/>
  <c r="C339" i="7"/>
  <c r="C340" i="7"/>
  <c r="C341" i="7"/>
  <c r="C342" i="7"/>
  <c r="C343" i="7"/>
  <c r="C344" i="7"/>
  <c r="C345" i="7"/>
  <c r="C346" i="7"/>
  <c r="C347" i="7"/>
  <c r="C348" i="7"/>
  <c r="C349" i="7"/>
  <c r="C350" i="7"/>
  <c r="C351" i="7"/>
  <c r="C352" i="7"/>
  <c r="C353" i="7"/>
  <c r="C354" i="7"/>
  <c r="C355" i="7"/>
  <c r="C356" i="7"/>
  <c r="C357" i="7"/>
  <c r="C358" i="7"/>
  <c r="C359" i="7"/>
  <c r="C360" i="7"/>
  <c r="C361" i="7"/>
  <c r="C362" i="7"/>
  <c r="C363" i="7"/>
  <c r="C364" i="7"/>
  <c r="C365" i="7"/>
  <c r="C366" i="7"/>
  <c r="C367" i="7"/>
  <c r="C368" i="7"/>
  <c r="C369" i="7"/>
  <c r="C370" i="7"/>
  <c r="C371" i="7"/>
  <c r="C372" i="7"/>
  <c r="C373" i="7"/>
  <c r="C374" i="7"/>
  <c r="C375" i="7"/>
  <c r="C376" i="7"/>
  <c r="C377" i="7"/>
  <c r="C378" i="7"/>
  <c r="C379" i="7"/>
  <c r="C380" i="7"/>
  <c r="C381" i="7"/>
  <c r="C382" i="7"/>
  <c r="C383" i="7"/>
  <c r="C384" i="7"/>
  <c r="C385" i="7"/>
  <c r="C386" i="7"/>
  <c r="C387" i="7"/>
  <c r="C388" i="7"/>
  <c r="C389" i="7"/>
  <c r="C390" i="7"/>
  <c r="C391" i="7"/>
  <c r="C392" i="7"/>
  <c r="C393" i="7"/>
  <c r="C394" i="7"/>
  <c r="C395" i="7"/>
  <c r="C396" i="7"/>
  <c r="C397" i="7"/>
  <c r="C398" i="7"/>
  <c r="C399" i="7"/>
  <c r="C400" i="7"/>
  <c r="C401" i="7"/>
  <c r="C402" i="7"/>
  <c r="C403" i="7"/>
  <c r="C404" i="7"/>
  <c r="C405" i="7"/>
  <c r="C406" i="7"/>
  <c r="C407" i="7"/>
  <c r="C408" i="7"/>
  <c r="C409" i="7"/>
  <c r="C410" i="7"/>
  <c r="C411" i="7"/>
  <c r="C412" i="7"/>
  <c r="C413" i="7"/>
  <c r="C414" i="7"/>
  <c r="C415" i="7"/>
  <c r="C416" i="7"/>
  <c r="C417" i="7"/>
  <c r="C418" i="7"/>
  <c r="C419" i="7"/>
  <c r="C420" i="7"/>
  <c r="C421" i="7"/>
  <c r="C422" i="7"/>
  <c r="C423" i="7"/>
  <c r="C424" i="7"/>
  <c r="C425" i="7"/>
  <c r="C426" i="7"/>
  <c r="C427" i="7"/>
  <c r="C428" i="7"/>
  <c r="C429" i="7"/>
  <c r="C430" i="7"/>
  <c r="C431" i="7"/>
  <c r="C432" i="7"/>
  <c r="C433" i="7"/>
  <c r="C434" i="7"/>
  <c r="C435" i="7"/>
  <c r="C436" i="7"/>
  <c r="C437" i="7"/>
  <c r="C438" i="7"/>
  <c r="C439" i="7"/>
  <c r="C440" i="7"/>
  <c r="C441" i="7"/>
  <c r="C442" i="7"/>
  <c r="C443" i="7"/>
  <c r="C444" i="7"/>
  <c r="C445" i="7"/>
  <c r="C446" i="7"/>
  <c r="C447" i="7"/>
  <c r="C448" i="7"/>
  <c r="C449" i="7"/>
  <c r="C450" i="7"/>
  <c r="C451" i="7"/>
  <c r="C452" i="7"/>
  <c r="C453" i="7"/>
  <c r="C454" i="7"/>
  <c r="C455" i="7"/>
  <c r="C456" i="7"/>
  <c r="C457" i="7"/>
  <c r="C458" i="7"/>
  <c r="C459" i="7"/>
  <c r="C460" i="7"/>
  <c r="C461" i="7"/>
  <c r="C462" i="7"/>
  <c r="C463" i="7"/>
  <c r="C464" i="7"/>
  <c r="C465" i="7"/>
  <c r="C466" i="7"/>
  <c r="C467" i="7"/>
  <c r="C468" i="7"/>
  <c r="C469" i="7"/>
  <c r="C470" i="7"/>
  <c r="C471" i="7"/>
  <c r="C472" i="7"/>
  <c r="C473" i="7"/>
  <c r="C474" i="7"/>
  <c r="C475" i="7"/>
  <c r="C476" i="7"/>
  <c r="C477" i="7"/>
  <c r="C478" i="7"/>
  <c r="C479" i="7"/>
  <c r="C480" i="7"/>
  <c r="C481" i="7"/>
  <c r="C482" i="7"/>
  <c r="C483" i="7"/>
  <c r="C484" i="7"/>
  <c r="C485" i="7"/>
  <c r="C486" i="7"/>
  <c r="C487" i="7"/>
  <c r="C488" i="7"/>
  <c r="C489" i="7"/>
  <c r="C490" i="7"/>
  <c r="C491" i="7"/>
  <c r="C492" i="7"/>
  <c r="C493" i="7"/>
  <c r="C494" i="7"/>
  <c r="C495" i="7"/>
  <c r="C496" i="7"/>
  <c r="C497" i="7"/>
  <c r="C498" i="7"/>
  <c r="C499" i="7"/>
  <c r="C500" i="7"/>
  <c r="C501" i="7"/>
  <c r="C502" i="7"/>
  <c r="C503" i="7"/>
  <c r="C504" i="7"/>
  <c r="C505" i="7"/>
  <c r="C506" i="7"/>
  <c r="C507" i="7"/>
  <c r="C508" i="7"/>
  <c r="C509" i="7"/>
  <c r="C510" i="7"/>
  <c r="C511" i="7"/>
  <c r="C512" i="7"/>
  <c r="C513" i="7"/>
  <c r="C514" i="7"/>
  <c r="C515" i="7"/>
  <c r="C516" i="7"/>
  <c r="C517" i="7"/>
  <c r="C518" i="7"/>
  <c r="C519" i="7"/>
  <c r="C520" i="7"/>
  <c r="C521" i="7"/>
  <c r="C522" i="7"/>
  <c r="C523" i="7"/>
  <c r="C524" i="7"/>
  <c r="C525" i="7"/>
  <c r="C526" i="7"/>
  <c r="C527" i="7"/>
  <c r="C528" i="7"/>
  <c r="C529" i="7"/>
  <c r="C530" i="7"/>
  <c r="C531" i="7"/>
  <c r="C532" i="7"/>
  <c r="C533" i="7"/>
  <c r="C534" i="7"/>
  <c r="C535" i="7"/>
  <c r="C536" i="7"/>
  <c r="C537" i="7"/>
  <c r="C538" i="7"/>
  <c r="C539" i="7"/>
  <c r="C540" i="7"/>
  <c r="C541" i="7"/>
  <c r="C542" i="7"/>
  <c r="C543" i="7"/>
  <c r="C544" i="7"/>
  <c r="C545" i="7"/>
  <c r="C546" i="7"/>
  <c r="C547" i="7"/>
  <c r="C548" i="7"/>
  <c r="C549" i="7"/>
  <c r="C550" i="7"/>
  <c r="C551" i="7"/>
  <c r="C552" i="7"/>
  <c r="C553" i="7"/>
  <c r="C554" i="7"/>
  <c r="C555" i="7"/>
  <c r="C556" i="7"/>
  <c r="C557" i="7"/>
  <c r="C558" i="7"/>
  <c r="C559" i="7"/>
  <c r="C560" i="7"/>
  <c r="C561" i="7"/>
  <c r="C562" i="7"/>
  <c r="C563" i="7"/>
  <c r="C564" i="7"/>
  <c r="C565" i="7"/>
  <c r="C566" i="7"/>
  <c r="C567" i="7"/>
  <c r="C568" i="7"/>
  <c r="C569" i="7"/>
  <c r="C570" i="7"/>
  <c r="C571" i="7"/>
  <c r="C572" i="7"/>
  <c r="C573" i="7"/>
  <c r="C574" i="7"/>
  <c r="C575" i="7"/>
  <c r="C576" i="7"/>
  <c r="C577" i="7"/>
  <c r="C578" i="7"/>
  <c r="C579" i="7"/>
  <c r="C580" i="7"/>
  <c r="C581" i="7"/>
  <c r="C582" i="7"/>
  <c r="C583" i="7"/>
  <c r="C584" i="7"/>
  <c r="C585" i="7"/>
  <c r="C586" i="7"/>
  <c r="C587" i="7"/>
  <c r="C588" i="7"/>
  <c r="C589" i="7"/>
  <c r="C590" i="7"/>
  <c r="C591" i="7"/>
  <c r="C592" i="7"/>
  <c r="C593" i="7"/>
  <c r="C594" i="7"/>
  <c r="C595" i="7"/>
  <c r="C596" i="7"/>
  <c r="C597" i="7"/>
  <c r="C598" i="7"/>
  <c r="C599" i="7"/>
  <c r="C600" i="7"/>
  <c r="C601" i="7"/>
  <c r="C602" i="7"/>
  <c r="C603" i="7"/>
  <c r="C604" i="7"/>
  <c r="C605" i="7"/>
  <c r="C606" i="7"/>
  <c r="C607" i="7"/>
  <c r="C608" i="7"/>
  <c r="C609" i="7"/>
  <c r="C610" i="7"/>
  <c r="C611" i="7"/>
  <c r="C612" i="7"/>
  <c r="C613" i="7"/>
  <c r="C614" i="7"/>
  <c r="C615" i="7"/>
  <c r="C616" i="7"/>
  <c r="C617" i="7"/>
  <c r="C618" i="7"/>
  <c r="C619" i="7"/>
  <c r="C620" i="7"/>
  <c r="C621" i="7"/>
  <c r="C622" i="7"/>
  <c r="C623" i="7"/>
  <c r="C624" i="7"/>
  <c r="C625" i="7"/>
  <c r="C626" i="7"/>
  <c r="C627" i="7"/>
  <c r="C628" i="7"/>
  <c r="C629" i="7"/>
  <c r="C630" i="7"/>
  <c r="C631" i="7"/>
  <c r="C632" i="7"/>
  <c r="C633" i="7"/>
  <c r="C634" i="7"/>
  <c r="C635" i="7"/>
  <c r="C636" i="7"/>
  <c r="C637" i="7"/>
  <c r="C638" i="7"/>
  <c r="C639" i="7"/>
  <c r="C640" i="7"/>
  <c r="C641" i="7"/>
  <c r="C642" i="7"/>
  <c r="C643" i="7"/>
  <c r="C644" i="7"/>
  <c r="C645" i="7"/>
  <c r="C646" i="7"/>
  <c r="C647" i="7"/>
  <c r="C648" i="7"/>
  <c r="C649" i="7"/>
  <c r="C650" i="7"/>
  <c r="C651" i="7"/>
  <c r="C652" i="7"/>
  <c r="C653" i="7"/>
  <c r="C654" i="7"/>
  <c r="C655" i="7"/>
  <c r="C656" i="7"/>
  <c r="C657" i="7"/>
  <c r="C658" i="7"/>
  <c r="C659" i="7"/>
  <c r="C660" i="7"/>
  <c r="C661" i="7"/>
  <c r="C662" i="7"/>
  <c r="C663" i="7"/>
  <c r="C664" i="7"/>
  <c r="C665" i="7"/>
  <c r="C666" i="7"/>
  <c r="C667" i="7"/>
  <c r="C668" i="7"/>
  <c r="C669" i="7"/>
  <c r="C670" i="7"/>
  <c r="C671" i="7"/>
  <c r="C672" i="7"/>
  <c r="C673" i="7"/>
  <c r="C674" i="7"/>
  <c r="C675" i="7"/>
  <c r="C676" i="7"/>
  <c r="C677" i="7"/>
  <c r="C678" i="7"/>
  <c r="C679" i="7"/>
  <c r="C680" i="7"/>
  <c r="C681" i="7"/>
  <c r="C682" i="7"/>
  <c r="C683" i="7"/>
  <c r="C684" i="7"/>
  <c r="C685" i="7"/>
  <c r="C686" i="7"/>
  <c r="C687" i="7"/>
  <c r="C688" i="7"/>
  <c r="C689" i="7"/>
  <c r="C690" i="7"/>
  <c r="C691" i="7"/>
  <c r="C692" i="7"/>
  <c r="C693" i="7"/>
  <c r="C694" i="7"/>
  <c r="C695" i="7"/>
  <c r="C696" i="7"/>
  <c r="C697" i="7"/>
  <c r="C698" i="7"/>
  <c r="C699" i="7"/>
  <c r="C700" i="7"/>
  <c r="C701" i="7"/>
  <c r="C702" i="7"/>
  <c r="C703" i="7"/>
  <c r="C704" i="7"/>
  <c r="C705" i="7"/>
  <c r="C706" i="7"/>
  <c r="C707" i="7"/>
  <c r="C708" i="7"/>
  <c r="C709" i="7"/>
  <c r="C710" i="7"/>
  <c r="C711" i="7"/>
  <c r="C712" i="7"/>
  <c r="C713" i="7"/>
  <c r="C714" i="7"/>
  <c r="C715" i="7"/>
  <c r="C716" i="7"/>
  <c r="C717" i="7"/>
  <c r="C718" i="7"/>
  <c r="C719" i="7"/>
  <c r="C720" i="7"/>
  <c r="C721" i="7"/>
  <c r="C722" i="7"/>
  <c r="C723" i="7"/>
  <c r="C724" i="7"/>
  <c r="C725" i="7"/>
  <c r="C726" i="7"/>
  <c r="C727" i="7"/>
  <c r="C728" i="7"/>
  <c r="C729" i="7"/>
  <c r="C730" i="7"/>
  <c r="C731" i="7"/>
  <c r="C732" i="7"/>
  <c r="C733" i="7"/>
  <c r="C734" i="7"/>
  <c r="C735" i="7"/>
  <c r="C736" i="7"/>
  <c r="C737" i="7"/>
  <c r="C738" i="7"/>
  <c r="C739" i="7"/>
  <c r="C740" i="7"/>
  <c r="C741" i="7"/>
  <c r="C742" i="7"/>
  <c r="C743" i="7"/>
  <c r="C744" i="7"/>
  <c r="C745" i="7"/>
  <c r="C746" i="7"/>
  <c r="C747" i="7"/>
  <c r="C748" i="7"/>
  <c r="C749" i="7"/>
  <c r="C750" i="7"/>
  <c r="C751" i="7"/>
  <c r="C752" i="7"/>
  <c r="C753" i="7"/>
  <c r="C754" i="7"/>
  <c r="C755" i="7"/>
  <c r="C756" i="7"/>
  <c r="C757" i="7"/>
  <c r="C758" i="7"/>
  <c r="C759" i="7"/>
  <c r="C760" i="7"/>
  <c r="C761" i="7"/>
  <c r="C762" i="7"/>
  <c r="C763" i="7"/>
  <c r="C764" i="7"/>
  <c r="C765" i="7"/>
  <c r="C766" i="7"/>
  <c r="C767" i="7"/>
  <c r="C768" i="7"/>
  <c r="C769" i="7"/>
  <c r="C770" i="7"/>
  <c r="C771" i="7"/>
  <c r="C772" i="7"/>
  <c r="C773" i="7"/>
  <c r="C774" i="7"/>
  <c r="C775" i="7"/>
  <c r="C776" i="7"/>
  <c r="C777" i="7"/>
  <c r="C778" i="7"/>
  <c r="C779" i="7"/>
  <c r="C780" i="7"/>
  <c r="C781" i="7"/>
  <c r="C782" i="7"/>
  <c r="C783" i="7"/>
  <c r="C784" i="7"/>
  <c r="C785" i="7"/>
  <c r="C786" i="7"/>
  <c r="C787" i="7"/>
  <c r="C788" i="7"/>
  <c r="C789" i="7"/>
  <c r="C790" i="7"/>
  <c r="C791" i="7"/>
  <c r="C792" i="7"/>
  <c r="C793" i="7"/>
  <c r="C794" i="7"/>
  <c r="C795" i="7"/>
  <c r="C796" i="7"/>
  <c r="C797" i="7"/>
  <c r="C798" i="7"/>
  <c r="C799" i="7"/>
  <c r="C800" i="7"/>
  <c r="C801" i="7"/>
  <c r="C802" i="7"/>
  <c r="C803" i="7"/>
  <c r="C804" i="7"/>
  <c r="C805" i="7"/>
  <c r="C806" i="7"/>
  <c r="C807" i="7"/>
  <c r="C808" i="7"/>
  <c r="C809" i="7"/>
  <c r="C810" i="7"/>
  <c r="C811" i="7"/>
  <c r="C812" i="7"/>
  <c r="C813" i="7"/>
  <c r="C814" i="7"/>
  <c r="C815" i="7"/>
  <c r="C816" i="7"/>
  <c r="C817" i="7"/>
  <c r="C818" i="7"/>
  <c r="C819" i="7"/>
  <c r="C820" i="7"/>
  <c r="C821" i="7"/>
  <c r="C822" i="7"/>
  <c r="C823" i="7"/>
  <c r="C824" i="7"/>
  <c r="C825" i="7"/>
  <c r="C826" i="7"/>
  <c r="C827" i="7"/>
  <c r="C828" i="7"/>
  <c r="C829" i="7"/>
  <c r="C830" i="7"/>
  <c r="C831" i="7"/>
  <c r="C832" i="7"/>
  <c r="C833" i="7"/>
  <c r="C834" i="7"/>
  <c r="C835" i="7"/>
  <c r="C836" i="7"/>
  <c r="C837" i="7"/>
  <c r="C838" i="7"/>
  <c r="C839" i="7"/>
  <c r="C840" i="7"/>
  <c r="C841" i="7"/>
  <c r="C842" i="7"/>
  <c r="C843" i="7"/>
  <c r="C844" i="7"/>
  <c r="C845" i="7"/>
  <c r="C846" i="7"/>
  <c r="C847" i="7"/>
  <c r="C848" i="7"/>
  <c r="C849" i="7"/>
  <c r="C850" i="7"/>
  <c r="C851" i="7"/>
  <c r="C852" i="7"/>
  <c r="C853" i="7"/>
  <c r="C854" i="7"/>
  <c r="C855" i="7"/>
  <c r="C856" i="7"/>
  <c r="C857" i="7"/>
  <c r="C858" i="7"/>
  <c r="C859" i="7"/>
  <c r="C860" i="7"/>
  <c r="C861" i="7"/>
  <c r="C862" i="7"/>
  <c r="C863" i="7"/>
  <c r="C864" i="7"/>
  <c r="C865" i="7"/>
  <c r="C866" i="7"/>
  <c r="C867" i="7"/>
  <c r="C868" i="7"/>
  <c r="C869" i="7"/>
  <c r="C870" i="7"/>
  <c r="C871" i="7"/>
  <c r="C872" i="7"/>
  <c r="C873" i="7"/>
  <c r="C874" i="7"/>
  <c r="C875" i="7"/>
  <c r="C876" i="7"/>
  <c r="C877" i="7"/>
  <c r="C878" i="7"/>
  <c r="C879" i="7"/>
  <c r="C880" i="7"/>
  <c r="C881" i="7"/>
  <c r="C882" i="7"/>
  <c r="C883" i="7"/>
  <c r="C884" i="7"/>
  <c r="C885" i="7"/>
  <c r="C886" i="7"/>
  <c r="C887" i="7"/>
  <c r="C888" i="7"/>
  <c r="C889" i="7"/>
  <c r="C890" i="7"/>
  <c r="C891" i="7"/>
  <c r="C892" i="7"/>
  <c r="C893" i="7"/>
  <c r="C894" i="7"/>
  <c r="C895" i="7"/>
  <c r="C896" i="7"/>
  <c r="C897" i="7"/>
  <c r="C898" i="7"/>
  <c r="C899" i="7"/>
  <c r="C900" i="7"/>
  <c r="C901" i="7"/>
  <c r="C902" i="7"/>
  <c r="C903" i="7"/>
  <c r="C904" i="7"/>
  <c r="C905" i="7"/>
  <c r="C906" i="7"/>
  <c r="C907" i="7"/>
  <c r="C908" i="7"/>
  <c r="C909" i="7"/>
  <c r="C910" i="7"/>
  <c r="C911" i="7"/>
  <c r="C912" i="7"/>
  <c r="C913" i="7"/>
  <c r="C914" i="7"/>
  <c r="C915" i="7"/>
  <c r="C916" i="7"/>
  <c r="C917" i="7"/>
  <c r="C918" i="7"/>
  <c r="C919" i="7"/>
  <c r="C920" i="7"/>
  <c r="C921" i="7"/>
  <c r="C922" i="7"/>
  <c r="C923" i="7"/>
  <c r="C924" i="7"/>
  <c r="C925" i="7"/>
  <c r="C926" i="7"/>
  <c r="C927" i="7"/>
  <c r="C928" i="7"/>
  <c r="C929" i="7"/>
  <c r="C930" i="7"/>
  <c r="C931" i="7"/>
  <c r="C932" i="7"/>
  <c r="C933" i="7"/>
  <c r="C934" i="7"/>
  <c r="C935" i="7"/>
  <c r="C936" i="7"/>
  <c r="C937" i="7"/>
  <c r="C938" i="7"/>
  <c r="C939" i="7"/>
  <c r="C940" i="7"/>
  <c r="C941" i="7"/>
  <c r="C942" i="7"/>
  <c r="C943" i="7"/>
  <c r="C944" i="7"/>
  <c r="C945" i="7"/>
  <c r="C946" i="7"/>
  <c r="C947" i="7"/>
  <c r="C948" i="7"/>
  <c r="C949" i="7"/>
  <c r="C950" i="7"/>
  <c r="C951" i="7"/>
  <c r="C952" i="7"/>
  <c r="C953" i="7"/>
  <c r="C954" i="7"/>
  <c r="C955" i="7"/>
  <c r="C956" i="7"/>
  <c r="C957" i="7"/>
  <c r="C958" i="7"/>
  <c r="C959" i="7"/>
  <c r="C960" i="7"/>
  <c r="C961" i="7"/>
  <c r="C962" i="7"/>
  <c r="C963" i="7"/>
  <c r="C964" i="7"/>
  <c r="C965" i="7"/>
  <c r="C966" i="7"/>
  <c r="C967" i="7"/>
  <c r="C968" i="7"/>
  <c r="C969" i="7"/>
  <c r="C970" i="7"/>
  <c r="C971" i="7"/>
  <c r="C972" i="7"/>
  <c r="C973" i="7"/>
  <c r="C974" i="7"/>
  <c r="C975" i="7"/>
  <c r="C976" i="7"/>
  <c r="C977" i="7"/>
  <c r="C978" i="7"/>
  <c r="C979" i="7"/>
  <c r="C980" i="7"/>
  <c r="C981" i="7"/>
  <c r="C982" i="7"/>
  <c r="C983" i="7"/>
  <c r="C984" i="7"/>
  <c r="C985" i="7"/>
  <c r="C986" i="7"/>
  <c r="C987" i="7"/>
  <c r="C988" i="7"/>
  <c r="C989" i="7"/>
  <c r="C990" i="7"/>
  <c r="C991" i="7"/>
  <c r="C992" i="7"/>
  <c r="C993" i="7"/>
  <c r="C994" i="7"/>
  <c r="C995" i="7"/>
  <c r="C996" i="7"/>
  <c r="C997" i="7"/>
  <c r="C998" i="7"/>
  <c r="C999" i="7"/>
  <c r="C1000" i="7"/>
  <c r="C1001" i="7"/>
  <c r="C1002" i="7"/>
  <c r="C1003" i="7"/>
  <c r="C1004" i="7"/>
  <c r="C1005" i="7"/>
  <c r="C1006" i="7"/>
  <c r="C1007" i="7"/>
  <c r="C1008" i="7"/>
  <c r="C1009" i="7"/>
  <c r="C1010" i="7"/>
  <c r="C1011" i="7"/>
  <c r="C1012" i="7"/>
  <c r="C1013" i="7"/>
  <c r="C1014" i="7"/>
  <c r="C1015" i="7"/>
  <c r="C1016" i="7"/>
  <c r="C1017" i="7"/>
  <c r="C1018" i="7"/>
  <c r="C1019" i="7"/>
  <c r="C1020" i="7"/>
  <c r="C1021" i="7"/>
  <c r="C1022" i="7"/>
  <c r="C1023" i="7"/>
  <c r="C1024" i="7"/>
  <c r="C1025" i="7"/>
  <c r="C1026" i="7"/>
  <c r="C1027" i="7"/>
  <c r="C1028" i="7"/>
  <c r="C1029" i="7"/>
  <c r="C1030" i="7"/>
  <c r="C1031" i="7"/>
  <c r="C1032" i="7"/>
  <c r="C1033" i="7"/>
  <c r="C1034" i="7"/>
  <c r="C1035" i="7"/>
  <c r="C1036" i="7"/>
  <c r="C1037" i="7"/>
  <c r="C1038" i="7"/>
  <c r="C1039" i="7"/>
  <c r="C1040" i="7"/>
  <c r="C1041" i="7"/>
  <c r="C1042" i="7"/>
  <c r="C1043" i="7"/>
  <c r="C1044" i="7"/>
  <c r="C1045" i="7"/>
  <c r="C1046" i="7"/>
  <c r="C1047" i="7"/>
  <c r="C1048" i="7"/>
  <c r="C1049" i="7"/>
  <c r="C1050" i="7"/>
  <c r="C1051" i="7"/>
  <c r="C1052" i="7"/>
  <c r="C1053" i="7"/>
  <c r="C1054" i="7"/>
  <c r="C1055" i="7"/>
  <c r="C1056" i="7"/>
  <c r="C1057" i="7"/>
  <c r="C1058" i="7"/>
  <c r="C1059" i="7"/>
  <c r="C1060" i="7"/>
  <c r="C1061" i="7"/>
  <c r="C1062" i="7"/>
  <c r="C1063" i="7"/>
  <c r="C1064" i="7"/>
  <c r="C1065" i="7"/>
  <c r="C1066" i="7"/>
  <c r="C1067" i="7"/>
  <c r="C1068" i="7"/>
  <c r="C1069" i="7"/>
  <c r="C1070" i="7"/>
  <c r="C1071" i="7"/>
  <c r="C1072" i="7"/>
  <c r="C1073" i="7"/>
  <c r="C1074" i="7"/>
  <c r="C1075" i="7"/>
  <c r="C1076" i="7"/>
  <c r="C1077" i="7"/>
  <c r="C1078" i="7"/>
  <c r="C1079" i="7"/>
  <c r="C1080" i="7"/>
  <c r="C1081" i="7"/>
  <c r="C1082" i="7"/>
  <c r="C1083" i="7"/>
  <c r="C1084" i="7"/>
  <c r="C1085" i="7"/>
  <c r="C1086" i="7"/>
  <c r="C1087" i="7"/>
  <c r="C1088" i="7"/>
  <c r="C1089" i="7"/>
  <c r="C1090" i="7"/>
  <c r="C1091" i="7"/>
  <c r="C1092" i="7"/>
  <c r="C1093" i="7"/>
  <c r="C1094" i="7"/>
  <c r="C1095" i="7"/>
  <c r="C1096" i="7"/>
  <c r="C1097" i="7"/>
  <c r="C1098" i="7"/>
  <c r="C1099" i="7"/>
  <c r="C1100" i="7"/>
  <c r="C1101" i="7"/>
  <c r="C1102" i="7"/>
  <c r="C1103" i="7"/>
  <c r="C1104" i="7"/>
  <c r="C1105" i="7"/>
  <c r="C1106" i="7"/>
  <c r="C1107" i="7"/>
  <c r="C1108" i="7"/>
  <c r="C1109" i="7"/>
  <c r="C1110" i="7"/>
  <c r="C1111" i="7"/>
  <c r="C1112" i="7"/>
  <c r="C1113" i="7"/>
  <c r="C1114" i="7"/>
  <c r="C1115" i="7"/>
  <c r="C1116" i="7"/>
  <c r="C1117" i="7"/>
  <c r="C1118" i="7"/>
  <c r="C1119" i="7"/>
  <c r="C1120" i="7"/>
  <c r="C1121" i="7"/>
  <c r="C1122" i="7"/>
  <c r="C1123" i="7"/>
  <c r="C1124" i="7"/>
  <c r="C1125" i="7"/>
  <c r="C1126" i="7"/>
  <c r="C1127" i="7"/>
  <c r="C1128" i="7"/>
  <c r="C1129" i="7"/>
  <c r="C1130" i="7"/>
  <c r="C1131" i="7"/>
  <c r="C1132" i="7"/>
  <c r="C1133" i="7"/>
  <c r="C1134" i="7"/>
  <c r="C1135" i="7"/>
  <c r="C1136" i="7"/>
  <c r="C1137" i="7"/>
  <c r="C1138" i="7"/>
  <c r="C1139" i="7"/>
  <c r="C1140" i="7"/>
  <c r="C1141" i="7"/>
  <c r="C1142" i="7"/>
  <c r="C1143" i="7"/>
  <c r="C1144" i="7"/>
  <c r="C1145" i="7"/>
  <c r="C1146" i="7"/>
  <c r="C1147" i="7"/>
  <c r="C1148" i="7"/>
  <c r="C1149" i="7"/>
  <c r="C1150" i="7"/>
  <c r="C1151" i="7"/>
  <c r="C1152" i="7"/>
  <c r="C1153" i="7"/>
  <c r="C1154" i="7"/>
  <c r="C1155" i="7"/>
  <c r="C1156" i="7"/>
  <c r="C1157" i="7"/>
  <c r="C1158" i="7"/>
  <c r="C1159" i="7"/>
  <c r="C1160" i="7"/>
  <c r="C1161" i="7"/>
  <c r="C1162" i="7"/>
  <c r="C1163" i="7"/>
  <c r="C1164" i="7"/>
  <c r="C1165" i="7"/>
  <c r="C1166" i="7"/>
  <c r="C1167" i="7"/>
  <c r="C1168" i="7"/>
  <c r="C1169" i="7"/>
  <c r="C1170" i="7"/>
  <c r="C1171" i="7"/>
  <c r="C1172" i="7"/>
  <c r="C1173" i="7"/>
  <c r="C1174" i="7"/>
  <c r="C1175" i="7"/>
  <c r="C1176" i="7"/>
  <c r="C1177" i="7"/>
  <c r="C1178" i="7"/>
  <c r="C1179" i="7"/>
  <c r="C1180" i="7"/>
  <c r="C1181" i="7"/>
  <c r="C1182" i="7"/>
  <c r="C1183" i="7"/>
  <c r="C1184" i="7"/>
  <c r="C1185" i="7"/>
  <c r="C1186" i="7"/>
  <c r="C1187" i="7"/>
  <c r="C1188" i="7"/>
  <c r="C1189" i="7"/>
  <c r="C1190" i="7"/>
  <c r="C1191" i="7"/>
  <c r="C1192" i="7"/>
  <c r="C1193" i="7"/>
  <c r="C1194" i="7"/>
  <c r="C1195" i="7"/>
  <c r="C1196" i="7"/>
  <c r="C1197" i="7"/>
  <c r="C1198" i="7"/>
  <c r="C1199" i="7"/>
  <c r="C1200" i="7"/>
  <c r="C1201" i="7"/>
  <c r="C1202" i="7"/>
  <c r="C1203" i="7"/>
  <c r="C1204" i="7"/>
  <c r="C1205" i="7"/>
  <c r="C1206" i="7"/>
  <c r="C1207" i="7"/>
  <c r="C1208" i="7"/>
  <c r="C1209" i="7"/>
  <c r="C1210" i="7"/>
  <c r="C1211" i="7"/>
  <c r="C1212" i="7"/>
  <c r="C1213" i="7"/>
  <c r="C1214" i="7"/>
  <c r="C1215" i="7"/>
  <c r="C1216" i="7"/>
  <c r="C1217" i="7"/>
  <c r="C1218" i="7"/>
  <c r="C1219" i="7"/>
  <c r="C1220" i="7"/>
  <c r="C1221" i="7"/>
  <c r="C1222" i="7"/>
  <c r="C1223" i="7"/>
  <c r="C1224" i="7"/>
  <c r="C1225" i="7"/>
  <c r="C1226" i="7"/>
  <c r="C1227" i="7"/>
  <c r="C1228" i="7"/>
  <c r="C1229" i="7"/>
  <c r="C1230" i="7"/>
  <c r="C1231" i="7"/>
  <c r="C1232" i="7"/>
  <c r="C1233" i="7"/>
  <c r="C1234" i="7"/>
  <c r="C1235" i="7"/>
  <c r="C1236" i="7"/>
  <c r="C1237" i="7"/>
  <c r="C1238" i="7"/>
  <c r="C1239" i="7"/>
  <c r="C1240" i="7"/>
  <c r="C1241" i="7"/>
  <c r="C1242" i="7"/>
  <c r="C1243" i="7"/>
  <c r="C1244" i="7"/>
  <c r="C1245" i="7"/>
  <c r="C1246" i="7"/>
  <c r="C1247" i="7"/>
  <c r="C1248" i="7"/>
  <c r="C1249" i="7"/>
  <c r="C1250" i="7"/>
  <c r="C1251" i="7"/>
  <c r="C1252" i="7"/>
  <c r="C1253" i="7"/>
  <c r="C1254" i="7"/>
  <c r="C1255" i="7"/>
  <c r="C1256" i="7"/>
  <c r="C1257" i="7"/>
  <c r="C1258" i="7"/>
  <c r="C1259" i="7"/>
  <c r="C1260" i="7"/>
  <c r="C1261" i="7"/>
  <c r="C1262" i="7"/>
  <c r="C1263" i="7"/>
  <c r="C1264" i="7"/>
  <c r="C1265" i="7"/>
  <c r="C1266" i="7"/>
  <c r="C1267" i="7"/>
  <c r="C1268" i="7"/>
  <c r="C1269" i="7"/>
  <c r="C1270" i="7"/>
  <c r="C1271" i="7"/>
  <c r="C1272" i="7"/>
  <c r="C1273" i="7"/>
  <c r="C1274" i="7"/>
  <c r="C1275" i="7"/>
  <c r="C1276" i="7"/>
  <c r="C1277" i="7"/>
  <c r="C1278" i="7"/>
  <c r="C1279" i="7"/>
  <c r="C1280" i="7"/>
  <c r="C1281" i="7"/>
  <c r="C1282" i="7"/>
  <c r="C1283" i="7"/>
  <c r="C1284" i="7"/>
  <c r="C1285" i="7"/>
  <c r="C1286" i="7"/>
  <c r="C1287" i="7"/>
  <c r="C1288" i="7"/>
  <c r="C1289" i="7"/>
  <c r="C1290" i="7"/>
  <c r="C1291" i="7"/>
  <c r="C1292" i="7"/>
  <c r="C1293" i="7"/>
  <c r="C1294" i="7"/>
  <c r="C1295" i="7"/>
  <c r="C1296" i="7"/>
  <c r="C1297" i="7"/>
  <c r="C1298" i="7"/>
  <c r="C1299" i="7"/>
  <c r="C1300" i="7"/>
  <c r="C1301" i="7"/>
  <c r="C1302" i="7"/>
  <c r="C1303" i="7"/>
  <c r="C1304" i="7"/>
  <c r="C1305" i="7"/>
  <c r="C1306" i="7"/>
  <c r="C1307" i="7"/>
  <c r="C1308" i="7"/>
  <c r="C1309" i="7"/>
  <c r="C1310" i="7"/>
  <c r="C1311" i="7"/>
  <c r="C1312" i="7"/>
  <c r="C1313" i="7"/>
  <c r="C1314" i="7"/>
  <c r="C1315" i="7"/>
  <c r="C1316" i="7"/>
  <c r="C1317" i="7"/>
  <c r="C1318" i="7"/>
  <c r="C1319" i="7"/>
  <c r="C1320" i="7"/>
  <c r="C1321" i="7"/>
  <c r="C1322" i="7"/>
  <c r="C1323" i="7"/>
  <c r="C1324" i="7"/>
  <c r="C1325" i="7"/>
  <c r="C1326" i="7"/>
  <c r="C1327" i="7"/>
  <c r="C1328" i="7"/>
  <c r="C1329" i="7"/>
  <c r="C1330" i="7"/>
  <c r="C1331" i="7"/>
  <c r="C1332" i="7"/>
  <c r="C1333" i="7"/>
  <c r="C1334" i="7"/>
  <c r="C1335" i="7"/>
  <c r="C1336" i="7"/>
  <c r="C1337" i="7"/>
  <c r="C1338" i="7"/>
  <c r="C1339" i="7"/>
  <c r="C1340" i="7"/>
  <c r="C1341" i="7"/>
  <c r="C1342" i="7"/>
  <c r="C1343" i="7"/>
  <c r="C1344" i="7"/>
  <c r="C1345" i="7"/>
  <c r="C1346" i="7"/>
  <c r="C1347" i="7"/>
  <c r="C1348" i="7"/>
  <c r="C1349" i="7"/>
  <c r="C1350" i="7"/>
  <c r="C1351" i="7"/>
  <c r="C1352" i="7"/>
  <c r="C1353" i="7"/>
  <c r="C1354" i="7"/>
  <c r="C1355" i="7"/>
  <c r="C1356" i="7"/>
  <c r="C1357" i="7"/>
  <c r="C1358" i="7"/>
  <c r="C1359" i="7"/>
  <c r="C1360" i="7"/>
  <c r="C1361" i="7"/>
  <c r="C1362" i="7"/>
  <c r="C1363" i="7"/>
  <c r="C1364" i="7"/>
  <c r="C1365" i="7"/>
  <c r="C1366" i="7"/>
  <c r="C1367" i="7"/>
  <c r="C1368" i="7"/>
  <c r="C1369" i="7"/>
  <c r="C1370" i="7"/>
  <c r="C1371" i="7"/>
  <c r="C1372" i="7"/>
  <c r="C1373" i="7"/>
  <c r="C1374" i="7"/>
  <c r="C1375" i="7"/>
  <c r="C1376" i="7"/>
  <c r="C1377" i="7"/>
  <c r="C1378" i="7"/>
  <c r="C1379" i="7"/>
  <c r="C1380" i="7"/>
  <c r="C1381" i="7"/>
  <c r="C1382" i="7"/>
  <c r="C1383" i="7"/>
  <c r="C1384" i="7"/>
  <c r="C1385" i="7"/>
  <c r="C1386" i="7"/>
  <c r="C1387" i="7"/>
  <c r="C1388" i="7"/>
  <c r="C1389" i="7"/>
  <c r="C1390" i="7"/>
  <c r="C1391" i="7"/>
  <c r="C1392" i="7"/>
  <c r="C1393" i="7"/>
  <c r="C1394" i="7"/>
  <c r="C1395" i="7"/>
  <c r="C1396" i="7"/>
  <c r="C1397" i="7"/>
  <c r="C1398" i="7"/>
  <c r="C1399" i="7"/>
  <c r="C1400" i="7"/>
  <c r="C1401" i="7"/>
  <c r="C1402" i="7"/>
  <c r="C1403" i="7"/>
  <c r="C1404" i="7"/>
  <c r="C1405" i="7"/>
  <c r="C1406" i="7"/>
  <c r="C1407" i="7"/>
  <c r="C1408" i="7"/>
  <c r="C1409" i="7"/>
  <c r="C1410" i="7"/>
  <c r="C1411" i="7"/>
  <c r="C1412" i="7"/>
  <c r="C1413" i="7"/>
  <c r="C1414" i="7"/>
  <c r="C1415" i="7"/>
  <c r="C1416" i="7"/>
  <c r="C1417" i="7"/>
  <c r="C1418" i="7"/>
  <c r="C1419" i="7"/>
  <c r="C1420" i="7"/>
  <c r="C1421" i="7"/>
  <c r="C1422" i="7"/>
  <c r="C1423" i="7"/>
  <c r="C1424" i="7"/>
  <c r="C1425" i="7"/>
  <c r="C1426" i="7"/>
  <c r="C1427" i="7"/>
  <c r="C1428" i="7"/>
  <c r="C1429" i="7"/>
  <c r="C1430" i="7"/>
  <c r="C1431" i="7"/>
  <c r="C1432" i="7"/>
  <c r="C1433" i="7"/>
  <c r="C1434" i="7"/>
  <c r="C1435" i="7"/>
  <c r="C1436" i="7"/>
  <c r="C1437" i="7"/>
  <c r="C1438" i="7"/>
  <c r="C1439" i="7"/>
  <c r="C1440" i="7"/>
  <c r="C1441" i="7"/>
  <c r="C1442" i="7"/>
  <c r="C1443" i="7"/>
  <c r="C1444" i="7"/>
  <c r="C1445" i="7"/>
  <c r="C1446" i="7"/>
  <c r="C1447" i="7"/>
  <c r="C1448" i="7"/>
  <c r="C1449" i="7"/>
  <c r="C1450" i="7"/>
  <c r="C1451" i="7"/>
  <c r="C1452" i="7"/>
  <c r="C1453" i="7"/>
  <c r="C1454" i="7"/>
  <c r="C1455" i="7"/>
  <c r="C1456" i="7"/>
  <c r="C1457" i="7"/>
  <c r="C1458" i="7"/>
  <c r="C1459" i="7"/>
  <c r="C1460" i="7"/>
  <c r="C1461" i="7"/>
  <c r="C1462" i="7"/>
  <c r="C1463" i="7"/>
  <c r="C1464" i="7"/>
  <c r="C1465" i="7"/>
  <c r="C1466" i="7"/>
  <c r="C1467" i="7"/>
  <c r="C1468" i="7"/>
  <c r="C1469" i="7"/>
  <c r="C1470" i="7"/>
  <c r="C1471" i="7"/>
  <c r="C1472" i="7"/>
  <c r="C1473" i="7"/>
  <c r="C1474" i="7"/>
  <c r="C1475" i="7"/>
  <c r="C1476" i="7"/>
  <c r="C1477" i="7"/>
  <c r="C1478" i="7"/>
  <c r="C1479" i="7"/>
  <c r="C1480" i="7"/>
  <c r="C1481" i="7"/>
  <c r="C1482" i="7"/>
  <c r="C1483" i="7"/>
  <c r="C1484" i="7"/>
  <c r="C1485" i="7"/>
  <c r="C1486" i="7"/>
  <c r="C1487" i="7"/>
  <c r="C1488" i="7"/>
  <c r="C1489" i="7"/>
  <c r="C1490" i="7"/>
  <c r="C1491" i="7"/>
  <c r="C1492" i="7"/>
  <c r="C1493" i="7"/>
  <c r="C1494" i="7"/>
  <c r="C1495" i="7"/>
  <c r="C1496" i="7"/>
  <c r="C1497" i="7"/>
  <c r="C1498" i="7"/>
  <c r="C1499" i="7"/>
  <c r="C1500" i="7"/>
  <c r="C1501" i="7"/>
  <c r="C1502" i="7"/>
  <c r="C1503" i="7"/>
  <c r="C1504" i="7"/>
  <c r="C1505" i="7"/>
  <c r="C1506" i="7"/>
  <c r="C1507" i="7"/>
  <c r="C1508" i="7"/>
  <c r="C1509" i="7"/>
  <c r="C1510" i="7"/>
  <c r="C1511" i="7"/>
  <c r="C1512" i="7"/>
  <c r="C1513" i="7"/>
  <c r="C1514" i="7"/>
  <c r="C1515" i="7"/>
  <c r="C1516" i="7"/>
  <c r="C1517" i="7"/>
  <c r="C1518" i="7"/>
  <c r="C1519" i="7"/>
  <c r="C1520" i="7"/>
  <c r="C1521" i="7"/>
  <c r="C1522" i="7"/>
  <c r="C1523" i="7"/>
  <c r="C1524" i="7"/>
  <c r="C1525" i="7"/>
  <c r="C1526" i="7"/>
  <c r="C1527" i="7"/>
  <c r="C1528" i="7"/>
  <c r="C1529" i="7"/>
  <c r="C1530" i="7"/>
  <c r="C1531" i="7"/>
  <c r="C1532" i="7"/>
  <c r="C1533" i="7"/>
  <c r="C1534" i="7"/>
  <c r="C1535" i="7"/>
  <c r="C1536" i="7"/>
  <c r="C1537" i="7"/>
  <c r="C1538" i="7"/>
  <c r="C1539" i="7"/>
  <c r="C1540" i="7"/>
  <c r="C1541" i="7"/>
  <c r="C1542" i="7"/>
  <c r="C1543" i="7"/>
  <c r="C1544" i="7"/>
  <c r="C1545" i="7"/>
  <c r="C1546" i="7"/>
  <c r="C1547" i="7"/>
  <c r="C1548" i="7"/>
  <c r="C1549" i="7"/>
  <c r="C1550" i="7"/>
  <c r="C1551" i="7"/>
  <c r="C1552" i="7"/>
  <c r="C1553" i="7"/>
  <c r="C1554" i="7"/>
  <c r="C1555" i="7"/>
  <c r="C1556" i="7"/>
  <c r="C1557" i="7"/>
  <c r="C1558" i="7"/>
  <c r="C1559" i="7"/>
  <c r="C1560" i="7"/>
  <c r="C1561" i="7"/>
  <c r="C1562" i="7"/>
  <c r="C1563" i="7"/>
  <c r="C1564" i="7"/>
  <c r="C1565" i="7"/>
  <c r="C1566" i="7"/>
  <c r="C1567" i="7"/>
  <c r="C1568" i="7"/>
  <c r="C1569" i="7"/>
  <c r="C1570" i="7"/>
  <c r="C1571" i="7"/>
  <c r="C1572" i="7"/>
  <c r="C1573" i="7"/>
  <c r="C1574" i="7"/>
  <c r="C1575" i="7"/>
  <c r="C1576" i="7"/>
  <c r="C1577" i="7"/>
  <c r="C1578" i="7"/>
  <c r="C1579" i="7"/>
  <c r="C1580" i="7"/>
  <c r="C1581" i="7"/>
  <c r="C1582" i="7"/>
  <c r="C1583" i="7"/>
  <c r="C1584" i="7"/>
  <c r="C1585" i="7"/>
  <c r="C1586" i="7"/>
  <c r="C1587" i="7"/>
  <c r="C1588" i="7"/>
  <c r="C1589" i="7"/>
  <c r="C1590" i="7"/>
  <c r="C1591" i="7"/>
  <c r="C1592" i="7"/>
  <c r="C1593" i="7"/>
  <c r="C1594" i="7"/>
  <c r="C1595" i="7"/>
  <c r="C1596" i="7"/>
  <c r="C1597" i="7"/>
  <c r="C1598" i="7"/>
  <c r="C1599" i="7"/>
  <c r="C1600" i="7"/>
  <c r="C1601" i="7"/>
  <c r="C1602" i="7"/>
  <c r="C1603" i="7"/>
  <c r="C1604" i="7"/>
  <c r="C1605" i="7"/>
  <c r="C1606" i="7"/>
  <c r="C1607" i="7"/>
  <c r="C1608" i="7"/>
  <c r="C1609" i="7"/>
  <c r="C1610" i="7"/>
  <c r="C1611" i="7"/>
  <c r="C1612" i="7"/>
  <c r="C1613" i="7"/>
  <c r="C1614" i="7"/>
  <c r="C1615" i="7"/>
  <c r="C1616" i="7"/>
  <c r="C1617" i="7"/>
  <c r="C1618" i="7"/>
  <c r="C1619" i="7"/>
  <c r="C1620" i="7"/>
  <c r="C1621" i="7"/>
  <c r="C1622" i="7"/>
  <c r="C1623" i="7"/>
  <c r="C1624" i="7"/>
  <c r="C1625" i="7"/>
  <c r="C1626" i="7"/>
  <c r="C1627" i="7"/>
  <c r="C1628" i="7"/>
  <c r="C1629" i="7"/>
  <c r="C1630" i="7"/>
  <c r="C1631" i="7"/>
  <c r="C1632" i="7"/>
  <c r="C1633" i="7"/>
  <c r="C1634" i="7"/>
  <c r="C1635" i="7"/>
  <c r="C1636" i="7"/>
  <c r="C1637" i="7"/>
  <c r="C1638" i="7"/>
  <c r="C1639" i="7"/>
  <c r="C1640" i="7"/>
  <c r="C1641" i="7"/>
  <c r="C1642" i="7"/>
  <c r="C1643" i="7"/>
  <c r="C1644" i="7"/>
  <c r="C1645" i="7"/>
  <c r="C1646" i="7"/>
  <c r="C1647" i="7"/>
  <c r="C1648" i="7"/>
  <c r="C1649" i="7"/>
  <c r="C1650" i="7"/>
  <c r="C1651" i="7"/>
  <c r="C1652" i="7"/>
  <c r="C1653" i="7"/>
  <c r="C1654" i="7"/>
  <c r="C1655" i="7"/>
  <c r="C1656" i="7"/>
  <c r="C1657" i="7"/>
  <c r="C1658" i="7"/>
  <c r="C1659" i="7"/>
  <c r="C1660" i="7"/>
  <c r="C1661" i="7"/>
  <c r="C1662" i="7"/>
  <c r="C1663" i="7"/>
  <c r="C1664" i="7"/>
  <c r="C1665" i="7"/>
  <c r="C1666" i="7"/>
  <c r="C1667" i="7"/>
  <c r="C1668" i="7"/>
  <c r="C1669" i="7"/>
  <c r="C1670" i="7"/>
  <c r="C1671" i="7"/>
  <c r="C1672" i="7"/>
  <c r="C1673" i="7"/>
  <c r="C1674" i="7"/>
  <c r="C1675" i="7"/>
  <c r="C1676" i="7"/>
  <c r="C1677" i="7"/>
  <c r="C1678" i="7"/>
  <c r="C1679" i="7"/>
  <c r="C1680" i="7"/>
  <c r="C1681" i="7"/>
  <c r="C1682" i="7"/>
  <c r="C1683" i="7"/>
  <c r="C1684" i="7"/>
  <c r="C1685" i="7"/>
  <c r="C1686" i="7"/>
  <c r="C1687" i="7"/>
  <c r="C1688" i="7"/>
  <c r="C1689" i="7"/>
  <c r="C1690" i="7"/>
  <c r="C1691" i="7"/>
  <c r="C1692" i="7"/>
  <c r="C1693" i="7"/>
  <c r="C1694" i="7"/>
  <c r="C1695" i="7"/>
  <c r="C1696" i="7"/>
  <c r="C1697" i="7"/>
  <c r="C1698" i="7"/>
  <c r="C1699" i="7"/>
  <c r="C1700" i="7"/>
  <c r="C1701" i="7"/>
  <c r="C1702" i="7"/>
  <c r="C1703" i="7"/>
  <c r="C1704" i="7"/>
  <c r="C1705" i="7"/>
  <c r="C1706" i="7"/>
  <c r="C1707" i="7"/>
  <c r="C1708" i="7"/>
  <c r="C1709" i="7"/>
  <c r="C1710" i="7"/>
  <c r="C1711" i="7"/>
  <c r="C1712" i="7"/>
  <c r="C1713" i="7"/>
  <c r="C1714" i="7"/>
  <c r="C1715" i="7"/>
  <c r="C1716" i="7"/>
  <c r="C1717" i="7"/>
  <c r="C1718" i="7"/>
  <c r="C1719" i="7"/>
  <c r="C1720" i="7"/>
  <c r="C1721" i="7"/>
  <c r="C1722" i="7"/>
  <c r="C1723" i="7"/>
  <c r="C1724" i="7"/>
  <c r="C1725" i="7"/>
  <c r="C1726" i="7"/>
  <c r="C1727" i="7"/>
  <c r="C1728" i="7"/>
  <c r="C1729" i="7"/>
  <c r="C1730" i="7"/>
  <c r="C1731" i="7"/>
  <c r="C1732" i="7"/>
  <c r="C1733" i="7"/>
  <c r="C1734" i="7"/>
  <c r="C1735" i="7"/>
  <c r="C1736" i="7"/>
  <c r="C1737" i="7"/>
  <c r="C1738" i="7"/>
  <c r="C1739" i="7"/>
  <c r="C1740" i="7"/>
  <c r="C1741" i="7"/>
  <c r="C1742" i="7"/>
  <c r="C1743" i="7"/>
  <c r="C1744" i="7"/>
  <c r="C1745" i="7"/>
  <c r="C1746" i="7"/>
  <c r="C1747" i="7"/>
  <c r="C1748" i="7"/>
  <c r="C1749" i="7"/>
  <c r="C1750" i="7"/>
  <c r="C1751" i="7"/>
  <c r="C1752" i="7"/>
  <c r="C1753" i="7"/>
  <c r="C1754" i="7"/>
  <c r="C1755" i="7"/>
  <c r="C1756" i="7"/>
  <c r="C1757" i="7"/>
  <c r="C1758" i="7"/>
  <c r="C1759" i="7"/>
  <c r="C1760" i="7"/>
  <c r="C1761" i="7"/>
  <c r="C1762" i="7"/>
  <c r="C1763" i="7"/>
  <c r="C1764" i="7"/>
  <c r="C1765" i="7"/>
  <c r="C1766" i="7"/>
  <c r="C1767" i="7"/>
  <c r="C1768" i="7"/>
  <c r="C1769" i="7"/>
  <c r="C1770" i="7"/>
  <c r="C1771" i="7"/>
  <c r="C1772" i="7"/>
  <c r="C1773" i="7"/>
  <c r="C1774" i="7"/>
  <c r="C1775" i="7"/>
  <c r="C1776" i="7"/>
  <c r="C1777" i="7"/>
  <c r="C1778" i="7"/>
  <c r="C1779" i="7"/>
  <c r="C1780" i="7"/>
  <c r="C1781" i="7"/>
  <c r="C1782" i="7"/>
  <c r="C1783" i="7"/>
  <c r="C1784" i="7"/>
  <c r="C1785" i="7"/>
  <c r="C1786" i="7"/>
  <c r="C1787" i="7"/>
  <c r="C1788" i="7"/>
  <c r="C1789" i="7"/>
  <c r="C1790" i="7"/>
  <c r="C1791" i="7"/>
  <c r="C1792" i="7"/>
  <c r="C1793" i="7"/>
  <c r="C1794" i="7"/>
  <c r="C1795" i="7"/>
  <c r="C1796" i="7"/>
  <c r="C1797" i="7"/>
  <c r="C1798" i="7"/>
  <c r="C1799" i="7"/>
  <c r="C1800" i="7"/>
  <c r="C1801" i="7"/>
  <c r="C1802" i="7"/>
  <c r="C1803" i="7"/>
  <c r="C1804" i="7"/>
  <c r="C1805" i="7"/>
  <c r="C1806" i="7"/>
  <c r="C1807" i="7"/>
  <c r="C1808" i="7"/>
  <c r="C1809" i="7"/>
  <c r="C1810" i="7"/>
  <c r="C1811" i="7"/>
  <c r="C1812" i="7"/>
  <c r="C1813" i="7"/>
  <c r="C1814" i="7"/>
  <c r="C1815" i="7"/>
  <c r="C1816" i="7"/>
  <c r="C1817" i="7"/>
  <c r="C1818" i="7"/>
  <c r="C1819" i="7"/>
  <c r="C1820" i="7"/>
  <c r="C1821" i="7"/>
  <c r="C1822" i="7"/>
  <c r="C1823" i="7"/>
  <c r="C1824" i="7"/>
  <c r="C1825" i="7"/>
  <c r="C1826" i="7"/>
  <c r="C1827" i="7"/>
  <c r="C1828" i="7"/>
  <c r="C1829" i="7"/>
  <c r="C1830" i="7"/>
  <c r="C1831" i="7"/>
  <c r="C1832" i="7"/>
  <c r="C1833" i="7"/>
  <c r="C1834" i="7"/>
  <c r="C1835" i="7"/>
  <c r="C1836" i="7"/>
  <c r="C1837" i="7"/>
  <c r="C1838" i="7"/>
  <c r="C1839" i="7"/>
  <c r="C1840" i="7"/>
  <c r="C1841" i="7"/>
  <c r="C1842" i="7"/>
  <c r="C1843" i="7"/>
  <c r="C1844" i="7"/>
  <c r="C1845" i="7"/>
  <c r="C1846" i="7"/>
  <c r="C1847" i="7"/>
  <c r="C1848" i="7"/>
  <c r="C1849" i="7"/>
  <c r="C1850" i="7"/>
  <c r="C1851" i="7"/>
  <c r="C1852" i="7"/>
  <c r="C1853" i="7"/>
  <c r="C1854" i="7"/>
  <c r="C1855" i="7"/>
  <c r="C1856" i="7"/>
  <c r="C1857" i="7"/>
  <c r="C1858" i="7"/>
  <c r="C1859" i="7"/>
  <c r="C1860" i="7"/>
  <c r="C1861" i="7"/>
  <c r="C1862" i="7"/>
  <c r="C1863" i="7"/>
  <c r="C1864" i="7"/>
  <c r="C1865" i="7"/>
  <c r="C1866" i="7"/>
  <c r="C1867" i="7"/>
  <c r="C1868" i="7"/>
  <c r="C1869" i="7"/>
  <c r="C1870" i="7"/>
  <c r="C1871" i="7"/>
  <c r="C1872" i="7"/>
  <c r="C1873" i="7"/>
  <c r="C1874" i="7"/>
  <c r="C1875" i="7"/>
  <c r="C1876" i="7"/>
  <c r="C1877" i="7"/>
  <c r="C1878" i="7"/>
  <c r="C1879" i="7"/>
  <c r="C1880" i="7"/>
  <c r="C1881" i="7"/>
  <c r="C1882" i="7"/>
  <c r="C1883" i="7"/>
  <c r="C1884" i="7"/>
  <c r="C1885" i="7"/>
  <c r="C1886" i="7"/>
  <c r="C1887" i="7"/>
  <c r="C1888" i="7"/>
  <c r="C1889" i="7"/>
  <c r="C1890" i="7"/>
  <c r="C1891" i="7"/>
  <c r="C1892" i="7"/>
  <c r="C1893" i="7"/>
  <c r="C1894" i="7"/>
  <c r="C1895" i="7"/>
  <c r="C1896" i="7"/>
  <c r="C1897" i="7"/>
  <c r="C1898" i="7"/>
  <c r="C1899" i="7"/>
  <c r="C1900" i="7"/>
  <c r="C1901" i="7"/>
  <c r="C1902" i="7"/>
  <c r="C1903" i="7"/>
  <c r="C1904" i="7"/>
  <c r="C1905" i="7"/>
  <c r="C1906" i="7"/>
  <c r="C1907" i="7"/>
  <c r="C1908" i="7"/>
  <c r="C1909" i="7"/>
  <c r="C1910" i="7"/>
  <c r="C1911" i="7"/>
  <c r="C1912" i="7"/>
  <c r="C1913" i="7"/>
  <c r="C1914" i="7"/>
  <c r="C1915" i="7"/>
  <c r="C1916" i="7"/>
  <c r="C1917" i="7"/>
  <c r="C1918" i="7"/>
  <c r="C1919" i="7"/>
  <c r="C1920" i="7"/>
  <c r="C1921" i="7"/>
  <c r="C1922" i="7"/>
  <c r="C1923" i="7"/>
  <c r="C1924" i="7"/>
  <c r="C1925" i="7"/>
  <c r="C1926" i="7"/>
  <c r="C1927" i="7"/>
  <c r="C1928" i="7"/>
  <c r="C1929" i="7"/>
  <c r="C1930" i="7"/>
  <c r="C1931" i="7"/>
  <c r="C1932" i="7"/>
  <c r="C1933" i="7"/>
  <c r="C1934" i="7"/>
  <c r="C1935" i="7"/>
  <c r="C1936" i="7"/>
  <c r="C1937" i="7"/>
  <c r="C1938" i="7"/>
  <c r="C1939" i="7"/>
  <c r="C1940" i="7"/>
  <c r="C1941" i="7"/>
  <c r="C1942" i="7"/>
  <c r="C1943" i="7"/>
  <c r="C1944" i="7"/>
  <c r="C1945" i="7"/>
  <c r="C1946" i="7"/>
  <c r="C1947" i="7"/>
  <c r="C1948" i="7"/>
  <c r="C1949" i="7"/>
  <c r="C1950" i="7"/>
  <c r="C1951" i="7"/>
  <c r="C1952" i="7"/>
  <c r="C1953" i="7"/>
  <c r="C1954" i="7"/>
  <c r="C1955" i="7"/>
  <c r="C1956" i="7"/>
  <c r="C1957" i="7"/>
  <c r="C1958" i="7"/>
  <c r="C1959" i="7"/>
  <c r="C1960" i="7"/>
  <c r="C1961" i="7"/>
  <c r="C1962" i="7"/>
  <c r="C1963" i="7"/>
  <c r="C1964" i="7"/>
  <c r="C1965" i="7"/>
  <c r="C1966" i="7"/>
  <c r="C1967" i="7"/>
  <c r="C1968" i="7"/>
  <c r="C1969" i="7"/>
  <c r="C1970" i="7"/>
  <c r="C1971" i="7"/>
  <c r="C1972" i="7"/>
  <c r="C1973" i="7"/>
  <c r="C1974" i="7"/>
  <c r="C1975" i="7"/>
  <c r="C1976" i="7"/>
  <c r="T640" i="3"/>
  <c r="T639" i="3"/>
  <c r="T638" i="3"/>
  <c r="T637" i="3"/>
  <c r="T636" i="3"/>
  <c r="T635" i="3"/>
  <c r="T634" i="3"/>
  <c r="T633" i="3"/>
  <c r="T632" i="3"/>
  <c r="T631" i="3"/>
  <c r="T630" i="3"/>
  <c r="T629" i="3"/>
  <c r="T628" i="3"/>
  <c r="T625" i="3"/>
  <c r="T624" i="3"/>
  <c r="T623" i="3"/>
  <c r="T622" i="3"/>
  <c r="T621" i="3"/>
  <c r="T620" i="3"/>
  <c r="T617" i="3"/>
  <c r="T616" i="3"/>
  <c r="T615" i="3"/>
  <c r="T614" i="3"/>
  <c r="T613" i="3"/>
  <c r="T612" i="3"/>
  <c r="T611" i="3"/>
  <c r="T610" i="3"/>
  <c r="T609" i="3"/>
  <c r="T608" i="3"/>
  <c r="T607" i="3"/>
  <c r="T606" i="3"/>
  <c r="T605" i="3"/>
  <c r="T604" i="3"/>
  <c r="T603" i="3"/>
  <c r="T602" i="3"/>
  <c r="T601" i="3"/>
  <c r="T600" i="3"/>
  <c r="T599" i="3"/>
  <c r="T596" i="3"/>
  <c r="T595" i="3"/>
  <c r="T594" i="3"/>
  <c r="T593" i="3"/>
  <c r="T592" i="3"/>
  <c r="T591" i="3"/>
  <c r="T590" i="3"/>
  <c r="T589" i="3"/>
  <c r="T588" i="3"/>
  <c r="T587" i="3"/>
  <c r="T586" i="3"/>
  <c r="T585" i="3"/>
  <c r="T584" i="3"/>
  <c r="T583" i="3"/>
  <c r="T582" i="3"/>
  <c r="T581" i="3"/>
  <c r="T580" i="3"/>
  <c r="T579" i="3"/>
  <c r="T578" i="3"/>
  <c r="T575" i="3"/>
  <c r="T574" i="3"/>
  <c r="T573" i="3"/>
  <c r="T572" i="3"/>
  <c r="T571" i="3"/>
  <c r="T570" i="3"/>
  <c r="T569" i="3"/>
  <c r="T568" i="3"/>
  <c r="T567" i="3"/>
  <c r="T566" i="3"/>
  <c r="T565" i="3"/>
  <c r="T564" i="3"/>
  <c r="T563" i="3"/>
  <c r="T562" i="3"/>
  <c r="T561" i="3"/>
  <c r="T560" i="3"/>
  <c r="T559" i="3"/>
  <c r="T558" i="3"/>
  <c r="T557" i="3"/>
  <c r="T556" i="3"/>
  <c r="T555" i="3"/>
  <c r="T554" i="3"/>
  <c r="T553" i="3"/>
  <c r="T552" i="3"/>
  <c r="T551" i="3"/>
  <c r="T550" i="3"/>
  <c r="T549" i="3"/>
  <c r="T548" i="3"/>
  <c r="T547" i="3"/>
  <c r="T546" i="3"/>
  <c r="T545" i="3"/>
  <c r="T544" i="3"/>
  <c r="T543" i="3"/>
  <c r="T542" i="3"/>
  <c r="T541" i="3"/>
  <c r="T540" i="3"/>
  <c r="T539" i="3"/>
  <c r="T538" i="3"/>
  <c r="T537" i="3"/>
  <c r="T536" i="3"/>
  <c r="T535" i="3"/>
  <c r="T534" i="3"/>
  <c r="T533" i="3"/>
  <c r="T532" i="3"/>
  <c r="T531" i="3"/>
  <c r="T530" i="3"/>
  <c r="T529" i="3"/>
  <c r="T526" i="3"/>
  <c r="T525" i="3"/>
  <c r="T524" i="3"/>
  <c r="T523" i="3"/>
  <c r="T522" i="3"/>
  <c r="T521" i="3"/>
  <c r="T520" i="3"/>
  <c r="T519" i="3"/>
  <c r="T518" i="3"/>
  <c r="T517" i="3"/>
  <c r="T516" i="3"/>
  <c r="T515" i="3"/>
  <c r="T514" i="3"/>
  <c r="T513" i="3"/>
  <c r="T512" i="3"/>
  <c r="T511" i="3"/>
  <c r="T510" i="3"/>
  <c r="T509" i="3"/>
  <c r="T508" i="3"/>
  <c r="T507" i="3"/>
  <c r="T506" i="3"/>
  <c r="T505" i="3"/>
  <c r="T504" i="3"/>
  <c r="T503" i="3"/>
  <c r="T502" i="3"/>
  <c r="T501" i="3"/>
  <c r="T500" i="3"/>
  <c r="T499" i="3"/>
  <c r="T498" i="3"/>
  <c r="T497" i="3"/>
  <c r="T496" i="3"/>
  <c r="T495" i="3"/>
  <c r="T494" i="3"/>
  <c r="T493" i="3"/>
  <c r="T492" i="3"/>
  <c r="T491" i="3"/>
  <c r="T490" i="3"/>
  <c r="T489" i="3"/>
  <c r="T488" i="3"/>
  <c r="T487" i="3"/>
  <c r="T486" i="3"/>
  <c r="T485" i="3"/>
  <c r="T484" i="3"/>
  <c r="T483" i="3"/>
  <c r="T482" i="3"/>
  <c r="T481" i="3"/>
  <c r="T480" i="3"/>
  <c r="T479" i="3"/>
  <c r="T478" i="3"/>
  <c r="T477" i="3"/>
  <c r="T476" i="3"/>
  <c r="T475" i="3"/>
  <c r="T474" i="3"/>
  <c r="T473" i="3"/>
  <c r="T472" i="3"/>
  <c r="T471" i="3"/>
  <c r="T470" i="3"/>
  <c r="T469" i="3"/>
  <c r="T468" i="3"/>
  <c r="T467" i="3"/>
  <c r="T466" i="3"/>
  <c r="T463" i="3"/>
  <c r="T462" i="3"/>
  <c r="T461" i="3"/>
  <c r="T460" i="3"/>
  <c r="T459" i="3"/>
  <c r="T458" i="3"/>
  <c r="T457" i="3"/>
  <c r="T456" i="3"/>
  <c r="T455" i="3"/>
  <c r="T454" i="3"/>
  <c r="T453" i="3"/>
  <c r="T452" i="3"/>
  <c r="T451" i="3"/>
  <c r="T450" i="3"/>
  <c r="T449" i="3"/>
  <c r="T448" i="3"/>
  <c r="T447" i="3"/>
  <c r="T446" i="3"/>
  <c r="T445" i="3"/>
  <c r="T442" i="3"/>
  <c r="T441" i="3"/>
  <c r="T440" i="3"/>
  <c r="T439" i="3"/>
  <c r="T438" i="3"/>
  <c r="T437" i="3"/>
  <c r="T436" i="3"/>
  <c r="T435" i="3"/>
  <c r="T434" i="3"/>
  <c r="T433" i="3"/>
  <c r="T432" i="3"/>
  <c r="T431" i="3"/>
  <c r="T430" i="3"/>
  <c r="T429" i="3"/>
  <c r="T428" i="3"/>
  <c r="T427" i="3"/>
  <c r="T426" i="3"/>
  <c r="T425" i="3"/>
  <c r="T424" i="3"/>
  <c r="T423" i="3"/>
  <c r="T422" i="3"/>
  <c r="T421" i="3"/>
  <c r="T420" i="3"/>
  <c r="T419" i="3"/>
  <c r="T418" i="3"/>
  <c r="T417" i="3"/>
  <c r="T416" i="3"/>
  <c r="T415" i="3"/>
  <c r="T414" i="3"/>
  <c r="T413" i="3"/>
  <c r="T412" i="3"/>
  <c r="T411" i="3"/>
  <c r="T410" i="3"/>
  <c r="T409" i="3"/>
  <c r="T408" i="3"/>
  <c r="T407" i="3"/>
  <c r="T406" i="3"/>
  <c r="T405" i="3"/>
  <c r="T402" i="3"/>
  <c r="T401" i="3"/>
  <c r="T400" i="3"/>
  <c r="T399" i="3"/>
  <c r="T398" i="3"/>
  <c r="T397" i="3"/>
  <c r="T396" i="3"/>
  <c r="T395" i="3"/>
  <c r="T394" i="3"/>
  <c r="T393" i="3"/>
  <c r="T392" i="3"/>
  <c r="T391" i="3"/>
  <c r="T390" i="3"/>
  <c r="T389" i="3"/>
  <c r="T388" i="3"/>
  <c r="T387" i="3"/>
  <c r="T386" i="3"/>
  <c r="T385" i="3"/>
  <c r="T384" i="3"/>
  <c r="T383" i="3"/>
  <c r="T382" i="3"/>
  <c r="T381" i="3"/>
  <c r="T380" i="3"/>
  <c r="T379" i="3"/>
  <c r="T378" i="3"/>
  <c r="T377" i="3"/>
  <c r="T376" i="3"/>
  <c r="T375" i="3"/>
  <c r="T374" i="3"/>
  <c r="T373" i="3"/>
  <c r="T372" i="3"/>
  <c r="T371" i="3"/>
  <c r="T370" i="3"/>
  <c r="T369" i="3"/>
  <c r="T368" i="3"/>
  <c r="T367" i="3"/>
  <c r="T366" i="3"/>
  <c r="T365" i="3"/>
  <c r="T364" i="3"/>
  <c r="T363" i="3"/>
  <c r="T362" i="3"/>
  <c r="T361" i="3"/>
  <c r="T360" i="3"/>
  <c r="T359" i="3"/>
  <c r="T358" i="3"/>
  <c r="T357" i="3"/>
  <c r="T356" i="3"/>
  <c r="T355" i="3"/>
  <c r="T354" i="3"/>
  <c r="T353" i="3"/>
  <c r="T352" i="3"/>
  <c r="T351" i="3"/>
  <c r="T350" i="3"/>
  <c r="T349" i="3"/>
  <c r="T348" i="3"/>
  <c r="T347" i="3"/>
  <c r="T346" i="3"/>
  <c r="T345" i="3"/>
  <c r="T344" i="3"/>
  <c r="T343" i="3"/>
  <c r="T342" i="3"/>
  <c r="T341" i="3"/>
  <c r="T340" i="3"/>
  <c r="T339" i="3"/>
  <c r="T338" i="3"/>
  <c r="T337" i="3"/>
  <c r="T336" i="3"/>
  <c r="T335" i="3"/>
  <c r="T334" i="3"/>
  <c r="T333" i="3"/>
  <c r="T332" i="3"/>
  <c r="T331" i="3"/>
  <c r="T330" i="3"/>
  <c r="T326" i="3"/>
  <c r="T325" i="3"/>
  <c r="T324" i="3"/>
  <c r="T323" i="3"/>
  <c r="T322" i="3"/>
  <c r="T321" i="3"/>
  <c r="T320" i="3"/>
  <c r="T319" i="3"/>
  <c r="T318" i="3"/>
  <c r="T317" i="3"/>
  <c r="T314" i="3"/>
  <c r="T313" i="3"/>
  <c r="T312" i="3"/>
  <c r="T311" i="3"/>
  <c r="T310" i="3"/>
  <c r="T309" i="3"/>
  <c r="T308" i="3"/>
  <c r="T307" i="3"/>
  <c r="T306" i="3"/>
  <c r="T305" i="3"/>
  <c r="T304" i="3"/>
  <c r="T303" i="3"/>
  <c r="T302" i="3"/>
  <c r="T301" i="3"/>
  <c r="T300" i="3"/>
  <c r="T299" i="3"/>
  <c r="T298" i="3"/>
  <c r="T297" i="3"/>
  <c r="T296" i="3"/>
  <c r="T295" i="3"/>
  <c r="T294" i="3"/>
  <c r="T293" i="3"/>
  <c r="T292" i="3"/>
  <c r="T291" i="3"/>
  <c r="T290" i="3"/>
  <c r="T289" i="3"/>
  <c r="T288" i="3"/>
  <c r="T287" i="3"/>
  <c r="T286" i="3"/>
  <c r="T285" i="3"/>
  <c r="T284" i="3"/>
  <c r="T283" i="3"/>
  <c r="T282" i="3"/>
  <c r="T281" i="3"/>
  <c r="T280" i="3"/>
  <c r="T279" i="3"/>
  <c r="T278" i="3"/>
  <c r="T277" i="3"/>
  <c r="T276" i="3"/>
  <c r="T275" i="3"/>
  <c r="T274" i="3"/>
  <c r="T273" i="3"/>
  <c r="T272" i="3"/>
  <c r="T271" i="3"/>
  <c r="T270" i="3"/>
  <c r="T269" i="3"/>
  <c r="T268" i="3"/>
  <c r="T267" i="3"/>
  <c r="T266" i="3"/>
  <c r="T265" i="3"/>
  <c r="T264" i="3"/>
  <c r="T263" i="3"/>
  <c r="T262" i="3"/>
  <c r="T261" i="3"/>
  <c r="T260" i="3"/>
  <c r="T259" i="3"/>
  <c r="T258" i="3"/>
  <c r="T257" i="3"/>
  <c r="T256" i="3"/>
  <c r="T255" i="3"/>
  <c r="T254" i="3"/>
  <c r="T253" i="3"/>
  <c r="T250" i="3"/>
  <c r="T249" i="3"/>
  <c r="T248" i="3"/>
  <c r="T247" i="3"/>
  <c r="T246" i="3"/>
  <c r="T245" i="3"/>
  <c r="T243" i="3"/>
  <c r="T242" i="3"/>
  <c r="T239" i="3"/>
  <c r="T238" i="3"/>
  <c r="T237" i="3"/>
  <c r="T236" i="3"/>
  <c r="T235" i="3"/>
  <c r="T234" i="3"/>
  <c r="T233" i="3"/>
  <c r="T232" i="3"/>
  <c r="T231" i="3"/>
  <c r="T230" i="3"/>
  <c r="T229" i="3"/>
  <c r="T228" i="3"/>
  <c r="T227" i="3"/>
  <c r="T226" i="3"/>
  <c r="T225" i="3"/>
  <c r="T224" i="3"/>
  <c r="T223" i="3"/>
  <c r="T222" i="3"/>
  <c r="T221" i="3"/>
  <c r="T220" i="3"/>
  <c r="T219" i="3"/>
  <c r="T218" i="3"/>
  <c r="T217" i="3"/>
  <c r="T216" i="3"/>
  <c r="T215" i="3"/>
  <c r="T214" i="3"/>
  <c r="T213" i="3"/>
  <c r="T212" i="3"/>
  <c r="T211" i="3"/>
  <c r="T210" i="3"/>
  <c r="T209" i="3"/>
  <c r="T208" i="3"/>
  <c r="T207" i="3"/>
  <c r="T206" i="3"/>
  <c r="T205" i="3"/>
  <c r="T204" i="3"/>
  <c r="T203" i="3"/>
  <c r="T202" i="3"/>
  <c r="T201" i="3"/>
  <c r="T200" i="3"/>
  <c r="T199" i="3"/>
  <c r="T198" i="3"/>
  <c r="T197" i="3"/>
  <c r="T196" i="3"/>
  <c r="T195" i="3"/>
  <c r="T194" i="3"/>
  <c r="T193" i="3"/>
  <c r="U640" i="3"/>
  <c r="U639" i="3"/>
  <c r="U638" i="3"/>
  <c r="U637" i="3"/>
  <c r="U636" i="3"/>
  <c r="U635" i="3"/>
  <c r="U634" i="3"/>
  <c r="U633" i="3"/>
  <c r="U632" i="3"/>
  <c r="U631" i="3"/>
  <c r="U630" i="3"/>
  <c r="U629" i="3"/>
  <c r="U628" i="3"/>
  <c r="U625" i="3"/>
  <c r="U624" i="3"/>
  <c r="U623" i="3"/>
  <c r="U622" i="3"/>
  <c r="U621" i="3"/>
  <c r="U620" i="3"/>
  <c r="U617" i="3"/>
  <c r="U616" i="3"/>
  <c r="U615" i="3"/>
  <c r="U614" i="3"/>
  <c r="U613" i="3"/>
  <c r="U612" i="3"/>
  <c r="U611" i="3"/>
  <c r="U610" i="3"/>
  <c r="U609" i="3"/>
  <c r="U608" i="3"/>
  <c r="U607" i="3"/>
  <c r="U606" i="3"/>
  <c r="U605" i="3"/>
  <c r="U604" i="3"/>
  <c r="U603" i="3"/>
  <c r="U602" i="3"/>
  <c r="U601" i="3"/>
  <c r="U600" i="3"/>
  <c r="U599" i="3"/>
  <c r="U596" i="3"/>
  <c r="U595" i="3"/>
  <c r="U594" i="3"/>
  <c r="U593" i="3"/>
  <c r="U592" i="3"/>
  <c r="U591" i="3"/>
  <c r="U590" i="3"/>
  <c r="U589" i="3"/>
  <c r="U588" i="3"/>
  <c r="U587" i="3"/>
  <c r="U586" i="3"/>
  <c r="U585" i="3"/>
  <c r="U584" i="3"/>
  <c r="U583" i="3"/>
  <c r="U582" i="3"/>
  <c r="U581" i="3"/>
  <c r="U580" i="3"/>
  <c r="U579" i="3"/>
  <c r="U578" i="3"/>
  <c r="U575" i="3"/>
  <c r="U574" i="3"/>
  <c r="U573" i="3"/>
  <c r="U572" i="3"/>
  <c r="U571" i="3"/>
  <c r="U570" i="3"/>
  <c r="U569" i="3"/>
  <c r="U568" i="3"/>
  <c r="U567" i="3"/>
  <c r="U566" i="3"/>
  <c r="U565" i="3"/>
  <c r="U564" i="3"/>
  <c r="U563" i="3"/>
  <c r="U562" i="3"/>
  <c r="U561" i="3"/>
  <c r="U560" i="3"/>
  <c r="U559" i="3"/>
  <c r="U558" i="3"/>
  <c r="U557" i="3"/>
  <c r="U556" i="3"/>
  <c r="U555" i="3"/>
  <c r="U554" i="3"/>
  <c r="U553" i="3"/>
  <c r="U552" i="3"/>
  <c r="U551" i="3"/>
  <c r="U550" i="3"/>
  <c r="U549" i="3"/>
  <c r="U548" i="3"/>
  <c r="U547" i="3"/>
  <c r="U546" i="3"/>
  <c r="U545" i="3"/>
  <c r="U544" i="3"/>
  <c r="U543" i="3"/>
  <c r="U542" i="3"/>
  <c r="U541" i="3"/>
  <c r="U540" i="3"/>
  <c r="U539" i="3"/>
  <c r="U538" i="3"/>
  <c r="U537" i="3"/>
  <c r="U536" i="3"/>
  <c r="U535" i="3"/>
  <c r="U534" i="3"/>
  <c r="U533" i="3"/>
  <c r="U532" i="3"/>
  <c r="U531" i="3"/>
  <c r="U530" i="3"/>
  <c r="U529" i="3"/>
  <c r="U526" i="3"/>
  <c r="U525" i="3"/>
  <c r="U524" i="3"/>
  <c r="U523" i="3"/>
  <c r="U522" i="3"/>
  <c r="U521" i="3"/>
  <c r="U520" i="3"/>
  <c r="U519" i="3"/>
  <c r="U518" i="3"/>
  <c r="U517" i="3"/>
  <c r="U516" i="3"/>
  <c r="U515" i="3"/>
  <c r="U514" i="3"/>
  <c r="U513" i="3"/>
  <c r="U512" i="3"/>
  <c r="U511" i="3"/>
  <c r="U510" i="3"/>
  <c r="U509" i="3"/>
  <c r="U508" i="3"/>
  <c r="U507" i="3"/>
  <c r="U506" i="3"/>
  <c r="U505" i="3"/>
  <c r="U504" i="3"/>
  <c r="U503" i="3"/>
  <c r="U502" i="3"/>
  <c r="U501" i="3"/>
  <c r="U500" i="3"/>
  <c r="U499" i="3"/>
  <c r="U498" i="3"/>
  <c r="U497" i="3"/>
  <c r="U496" i="3"/>
  <c r="U495" i="3"/>
  <c r="U494" i="3"/>
  <c r="U493" i="3"/>
  <c r="U492" i="3"/>
  <c r="U491" i="3"/>
  <c r="U490" i="3"/>
  <c r="U489" i="3"/>
  <c r="U488" i="3"/>
  <c r="U487" i="3"/>
  <c r="U486" i="3"/>
  <c r="U485" i="3"/>
  <c r="U484" i="3"/>
  <c r="U483" i="3"/>
  <c r="U482" i="3"/>
  <c r="U481" i="3"/>
  <c r="U480" i="3"/>
  <c r="U479" i="3"/>
  <c r="U478" i="3"/>
  <c r="U477" i="3"/>
  <c r="U476" i="3"/>
  <c r="U475" i="3"/>
  <c r="U474" i="3"/>
  <c r="U473" i="3"/>
  <c r="U472" i="3"/>
  <c r="U471" i="3"/>
  <c r="U470" i="3"/>
  <c r="U469" i="3"/>
  <c r="U468" i="3"/>
  <c r="U467" i="3"/>
  <c r="U466" i="3"/>
  <c r="U463" i="3"/>
  <c r="U462" i="3"/>
  <c r="U461" i="3"/>
  <c r="U460" i="3"/>
  <c r="U459" i="3"/>
  <c r="U458" i="3"/>
  <c r="U457" i="3"/>
  <c r="U456" i="3"/>
  <c r="U455" i="3"/>
  <c r="U454" i="3"/>
  <c r="U453" i="3"/>
  <c r="U452" i="3"/>
  <c r="U451" i="3"/>
  <c r="U450" i="3"/>
  <c r="U449" i="3"/>
  <c r="U448" i="3"/>
  <c r="U447" i="3"/>
  <c r="U446" i="3"/>
  <c r="U445" i="3"/>
  <c r="U442" i="3"/>
  <c r="U441" i="3"/>
  <c r="U440" i="3"/>
  <c r="U439" i="3"/>
  <c r="U438" i="3"/>
  <c r="U437" i="3"/>
  <c r="U436" i="3"/>
  <c r="U435" i="3"/>
  <c r="U434" i="3"/>
  <c r="U433" i="3"/>
  <c r="U432" i="3"/>
  <c r="U431" i="3"/>
  <c r="U430" i="3"/>
  <c r="U429" i="3"/>
  <c r="U428" i="3"/>
  <c r="U427" i="3"/>
  <c r="U426" i="3"/>
  <c r="U425" i="3"/>
  <c r="U424" i="3"/>
  <c r="U423" i="3"/>
  <c r="U422" i="3"/>
  <c r="U421" i="3"/>
  <c r="U420" i="3"/>
  <c r="U419" i="3"/>
  <c r="U418" i="3"/>
  <c r="U417" i="3"/>
  <c r="U416" i="3"/>
  <c r="U415" i="3"/>
  <c r="U414" i="3"/>
  <c r="U413" i="3"/>
  <c r="U412" i="3"/>
  <c r="U411" i="3"/>
  <c r="U410" i="3"/>
  <c r="U409" i="3"/>
  <c r="U408" i="3"/>
  <c r="U407" i="3"/>
  <c r="U406" i="3"/>
  <c r="U405" i="3"/>
  <c r="U402" i="3"/>
  <c r="U401" i="3"/>
  <c r="U400" i="3"/>
  <c r="U399" i="3"/>
  <c r="U398" i="3"/>
  <c r="U397" i="3"/>
  <c r="U396" i="3"/>
  <c r="U395" i="3"/>
  <c r="U394" i="3"/>
  <c r="U393" i="3"/>
  <c r="U392" i="3"/>
  <c r="U391" i="3"/>
  <c r="U390" i="3"/>
  <c r="U389" i="3"/>
  <c r="U388" i="3"/>
  <c r="U387" i="3"/>
  <c r="U386" i="3"/>
  <c r="U385" i="3"/>
  <c r="U384" i="3"/>
  <c r="U383" i="3"/>
  <c r="U382" i="3"/>
  <c r="U381" i="3"/>
  <c r="U380" i="3"/>
  <c r="U379" i="3"/>
  <c r="U378" i="3"/>
  <c r="U377" i="3"/>
  <c r="U376" i="3"/>
  <c r="U375" i="3"/>
  <c r="U374" i="3"/>
  <c r="U373" i="3"/>
  <c r="U372" i="3"/>
  <c r="U371" i="3"/>
  <c r="U370" i="3"/>
  <c r="U369" i="3"/>
  <c r="U368" i="3"/>
  <c r="U367" i="3"/>
  <c r="U366" i="3"/>
  <c r="U365" i="3"/>
  <c r="U364" i="3"/>
  <c r="U363" i="3"/>
  <c r="U362" i="3"/>
  <c r="U361" i="3"/>
  <c r="U360" i="3"/>
  <c r="U359" i="3"/>
  <c r="U358" i="3"/>
  <c r="U357" i="3"/>
  <c r="U356" i="3"/>
  <c r="U355" i="3"/>
  <c r="U354" i="3"/>
  <c r="U353" i="3"/>
  <c r="U352" i="3"/>
  <c r="U351" i="3"/>
  <c r="U350" i="3"/>
  <c r="U349" i="3"/>
  <c r="U348" i="3"/>
  <c r="U347" i="3"/>
  <c r="U346" i="3"/>
  <c r="U345" i="3"/>
  <c r="U344" i="3"/>
  <c r="U343" i="3"/>
  <c r="U342" i="3"/>
  <c r="U341" i="3"/>
  <c r="U340" i="3"/>
  <c r="U339" i="3"/>
  <c r="U338" i="3"/>
  <c r="U337" i="3"/>
  <c r="U336" i="3"/>
  <c r="U335" i="3"/>
  <c r="U334" i="3"/>
  <c r="U333" i="3"/>
  <c r="U332" i="3"/>
  <c r="U331" i="3"/>
  <c r="U330" i="3"/>
  <c r="U326" i="3"/>
  <c r="U325" i="3"/>
  <c r="U324" i="3"/>
  <c r="U323" i="3"/>
  <c r="U322" i="3"/>
  <c r="U321" i="3"/>
  <c r="U320" i="3"/>
  <c r="U319" i="3"/>
  <c r="U318" i="3"/>
  <c r="U317" i="3"/>
  <c r="U314" i="3"/>
  <c r="U313" i="3"/>
  <c r="U312" i="3"/>
  <c r="U311" i="3"/>
  <c r="U310" i="3"/>
  <c r="U309" i="3"/>
  <c r="U308" i="3"/>
  <c r="U307" i="3"/>
  <c r="U306" i="3"/>
  <c r="U305" i="3"/>
  <c r="U304" i="3"/>
  <c r="U303" i="3"/>
  <c r="U302" i="3"/>
  <c r="U301" i="3"/>
  <c r="U300" i="3"/>
  <c r="U299" i="3"/>
  <c r="U298" i="3"/>
  <c r="U297" i="3"/>
  <c r="U296" i="3"/>
  <c r="U295" i="3"/>
  <c r="U294" i="3"/>
  <c r="U293" i="3"/>
  <c r="U292" i="3"/>
  <c r="U291" i="3"/>
  <c r="U290" i="3"/>
  <c r="U289" i="3"/>
  <c r="U288" i="3"/>
  <c r="U287" i="3"/>
  <c r="U286" i="3"/>
  <c r="U285" i="3"/>
  <c r="U284" i="3"/>
  <c r="U283" i="3"/>
  <c r="U282" i="3"/>
  <c r="U281" i="3"/>
  <c r="U280" i="3"/>
  <c r="U279" i="3"/>
  <c r="U278" i="3"/>
  <c r="U277" i="3"/>
  <c r="U276" i="3"/>
  <c r="U275" i="3"/>
  <c r="U274" i="3"/>
  <c r="U273" i="3"/>
  <c r="U272" i="3"/>
  <c r="U271" i="3"/>
  <c r="U270" i="3"/>
  <c r="U269" i="3"/>
  <c r="U268" i="3"/>
  <c r="U267" i="3"/>
  <c r="U266" i="3"/>
  <c r="U265" i="3"/>
  <c r="U264" i="3"/>
  <c r="U263" i="3"/>
  <c r="U262" i="3"/>
  <c r="U261" i="3"/>
  <c r="U260" i="3"/>
  <c r="U259" i="3"/>
  <c r="U258" i="3"/>
  <c r="U257" i="3"/>
  <c r="U256" i="3"/>
  <c r="U255" i="3"/>
  <c r="U254" i="3"/>
  <c r="U253" i="3"/>
  <c r="U250" i="3"/>
  <c r="U249" i="3"/>
  <c r="U248" i="3"/>
  <c r="U247" i="3"/>
  <c r="U246" i="3"/>
  <c r="U245" i="3"/>
  <c r="U243" i="3"/>
  <c r="U242" i="3"/>
  <c r="U239" i="3"/>
  <c r="U238" i="3"/>
  <c r="U237" i="3"/>
  <c r="U236" i="3"/>
  <c r="U235" i="3"/>
  <c r="U234" i="3"/>
  <c r="U233" i="3"/>
  <c r="U232" i="3"/>
  <c r="U231" i="3"/>
  <c r="U230" i="3"/>
  <c r="U229" i="3"/>
  <c r="U228" i="3"/>
  <c r="U227" i="3"/>
  <c r="U226" i="3"/>
  <c r="U225" i="3"/>
  <c r="U224" i="3"/>
  <c r="U223" i="3"/>
  <c r="U222" i="3"/>
  <c r="U221" i="3"/>
  <c r="U220" i="3"/>
  <c r="U219" i="3"/>
  <c r="U218" i="3"/>
  <c r="U217" i="3"/>
  <c r="U216" i="3"/>
  <c r="U215" i="3"/>
  <c r="U214" i="3"/>
  <c r="U213" i="3"/>
  <c r="U212" i="3"/>
  <c r="U211" i="3"/>
  <c r="U210" i="3"/>
  <c r="U209" i="3"/>
  <c r="U208" i="3"/>
  <c r="U207" i="3"/>
  <c r="U206" i="3"/>
  <c r="U205" i="3"/>
  <c r="U204" i="3"/>
  <c r="U203" i="3"/>
  <c r="U202" i="3"/>
  <c r="U201" i="3"/>
  <c r="U200" i="3"/>
  <c r="U199" i="3"/>
  <c r="U198" i="3"/>
  <c r="U197" i="3"/>
  <c r="U196" i="3"/>
  <c r="U195" i="3"/>
  <c r="U194" i="3"/>
  <c r="U193" i="3"/>
  <c r="N646" i="2"/>
  <c r="N247" i="2" a="1"/>
  <c r="N247" i="2"/>
  <c r="O247" i="2" a="1"/>
  <c r="O247" i="2"/>
  <c r="Q247" i="2"/>
  <c r="N164" i="2" a="1"/>
  <c r="N164" i="2"/>
  <c r="O164" i="2" a="1"/>
  <c r="O164" i="2"/>
  <c r="Q164" i="2"/>
  <c r="N451" i="2" a="1"/>
  <c r="N451" i="2"/>
  <c r="O451" i="2" a="1"/>
  <c r="O451" i="2"/>
  <c r="Q451" i="2"/>
  <c r="N265" i="2" a="1"/>
  <c r="N265" i="2"/>
  <c r="O265" i="2" a="1"/>
  <c r="O265" i="2"/>
  <c r="Q265" i="2"/>
  <c r="N267" i="2" a="1"/>
  <c r="N267" i="2"/>
  <c r="O267" i="2" a="1"/>
  <c r="O267" i="2"/>
  <c r="Q267" i="2"/>
  <c r="N269" i="2" a="1"/>
  <c r="N269" i="2"/>
  <c r="O269" i="2" a="1"/>
  <c r="O269" i="2"/>
  <c r="Q269" i="2"/>
  <c r="N270" i="2" a="1"/>
  <c r="N270" i="2"/>
  <c r="O270" i="2" a="1"/>
  <c r="O270" i="2"/>
  <c r="Q270" i="2"/>
  <c r="N271" i="2" a="1"/>
  <c r="N271" i="2"/>
  <c r="O271" i="2" a="1"/>
  <c r="O271" i="2"/>
  <c r="Q271" i="2"/>
  <c r="N272" i="2" a="1"/>
  <c r="N272" i="2"/>
  <c r="O272" i="2" a="1"/>
  <c r="O272" i="2"/>
  <c r="Q272" i="2"/>
  <c r="N273" i="2" a="1"/>
  <c r="N273" i="2"/>
  <c r="O273" i="2" a="1"/>
  <c r="O273" i="2"/>
  <c r="Q273" i="2"/>
  <c r="N274" i="2" a="1"/>
  <c r="N274" i="2"/>
  <c r="O274" i="2" a="1"/>
  <c r="O274" i="2"/>
  <c r="Q274" i="2"/>
  <c r="N266" i="2" a="1"/>
  <c r="N266" i="2"/>
  <c r="O266" i="2" a="1"/>
  <c r="O266" i="2"/>
  <c r="Q266" i="2"/>
  <c r="N268" i="2" a="1"/>
  <c r="N268" i="2"/>
  <c r="O268" i="2" a="1"/>
  <c r="O268" i="2"/>
  <c r="Q268" i="2"/>
  <c r="N625" i="2" a="1"/>
  <c r="N625" i="2"/>
  <c r="O625" i="2" a="1"/>
  <c r="O625" i="2"/>
  <c r="Q625" i="2"/>
  <c r="N636" i="2" a="1"/>
  <c r="N636" i="2"/>
  <c r="O636" i="2" a="1"/>
  <c r="O636" i="2"/>
  <c r="Q636" i="2"/>
  <c r="N638" i="2" a="1"/>
  <c r="N638" i="2"/>
  <c r="O638" i="2" a="1"/>
  <c r="O638" i="2"/>
  <c r="Q638" i="2"/>
  <c r="N639" i="2" a="1"/>
  <c r="N639" i="2"/>
  <c r="O639" i="2" a="1"/>
  <c r="O639" i="2"/>
  <c r="Q639" i="2"/>
  <c r="N640" i="2" a="1"/>
  <c r="N640" i="2"/>
  <c r="O640" i="2" a="1"/>
  <c r="O640" i="2"/>
  <c r="Q640" i="2"/>
  <c r="N641" i="2" a="1"/>
  <c r="N641" i="2"/>
  <c r="O641" i="2" a="1"/>
  <c r="O641" i="2"/>
  <c r="Q641" i="2"/>
  <c r="N642" i="2" a="1"/>
  <c r="N642" i="2"/>
  <c r="O642" i="2" a="1"/>
  <c r="O642" i="2"/>
  <c r="Q642" i="2"/>
  <c r="N643" i="2" a="1"/>
  <c r="N643" i="2"/>
  <c r="O643" i="2" a="1"/>
  <c r="O643" i="2"/>
  <c r="Q643" i="2"/>
  <c r="N644" i="2" a="1"/>
  <c r="N644" i="2"/>
  <c r="O644" i="2" a="1"/>
  <c r="O644" i="2"/>
  <c r="Q644" i="2"/>
  <c r="N626" i="2" a="1"/>
  <c r="N626" i="2"/>
  <c r="O626" i="2" a="1"/>
  <c r="O626" i="2"/>
  <c r="Q626" i="2"/>
  <c r="N627" i="2" a="1"/>
  <c r="N627" i="2"/>
  <c r="O627" i="2" a="1"/>
  <c r="O627" i="2"/>
  <c r="Q627" i="2"/>
  <c r="N628" i="2" a="1"/>
  <c r="N628" i="2"/>
  <c r="O628" i="2" a="1"/>
  <c r="O628" i="2"/>
  <c r="Q628" i="2"/>
  <c r="N629" i="2" a="1"/>
  <c r="N629" i="2"/>
  <c r="O629" i="2" a="1"/>
  <c r="O629" i="2"/>
  <c r="Q629" i="2"/>
  <c r="N630" i="2" a="1"/>
  <c r="N630" i="2"/>
  <c r="O630" i="2" a="1"/>
  <c r="O630" i="2"/>
  <c r="Q630" i="2"/>
  <c r="N631" i="2" a="1"/>
  <c r="N631" i="2"/>
  <c r="O631" i="2" a="1"/>
  <c r="O631" i="2"/>
  <c r="Q631" i="2"/>
  <c r="N632" i="2" a="1"/>
  <c r="N632" i="2"/>
  <c r="O632" i="2" a="1"/>
  <c r="O632" i="2"/>
  <c r="Q632" i="2"/>
  <c r="N633" i="2" a="1"/>
  <c r="N633" i="2"/>
  <c r="O633" i="2" a="1"/>
  <c r="O633" i="2"/>
  <c r="Q633" i="2"/>
  <c r="N634" i="2" a="1"/>
  <c r="N634" i="2"/>
  <c r="O634" i="2" a="1"/>
  <c r="O634" i="2"/>
  <c r="Q634" i="2"/>
  <c r="N635" i="2" a="1"/>
  <c r="N635" i="2"/>
  <c r="O635" i="2" a="1"/>
  <c r="O635" i="2"/>
  <c r="Q635" i="2"/>
  <c r="N637" i="2" a="1"/>
  <c r="N637" i="2"/>
  <c r="O637" i="2" a="1"/>
  <c r="O637" i="2"/>
  <c r="Q637" i="2"/>
  <c r="N165" i="2" a="1"/>
  <c r="N165" i="2"/>
  <c r="O165" i="2" a="1"/>
  <c r="O165" i="2"/>
  <c r="Q165" i="2"/>
  <c r="N176" i="2" a="1"/>
  <c r="N176" i="2"/>
  <c r="O176" i="2" a="1"/>
  <c r="O176" i="2"/>
  <c r="Q176" i="2"/>
  <c r="N187" i="2" a="1"/>
  <c r="N187" i="2"/>
  <c r="O187" i="2" a="1"/>
  <c r="O187" i="2"/>
  <c r="Q187" i="2"/>
  <c r="N198" i="2" a="1"/>
  <c r="N198" i="2"/>
  <c r="O198" i="2" a="1"/>
  <c r="O198" i="2"/>
  <c r="Q198" i="2"/>
  <c r="N209" i="2" a="1"/>
  <c r="N209" i="2"/>
  <c r="O209" i="2" a="1"/>
  <c r="O209" i="2"/>
  <c r="Q209" i="2"/>
  <c r="N220" i="2" a="1"/>
  <c r="N220" i="2"/>
  <c r="O220" i="2" a="1"/>
  <c r="O220" i="2"/>
  <c r="Q220" i="2"/>
  <c r="N222" i="2" a="1"/>
  <c r="N222" i="2"/>
  <c r="O222" i="2" a="1"/>
  <c r="O222" i="2"/>
  <c r="Q222" i="2"/>
  <c r="N223" i="2" a="1"/>
  <c r="N223" i="2"/>
  <c r="O223" i="2" a="1"/>
  <c r="O223" i="2"/>
  <c r="Q223" i="2"/>
  <c r="N224" i="2" a="1"/>
  <c r="N224" i="2"/>
  <c r="O224" i="2" a="1"/>
  <c r="O224" i="2"/>
  <c r="Q224" i="2"/>
  <c r="N166" i="2" a="1"/>
  <c r="N166" i="2"/>
  <c r="O166" i="2" a="1"/>
  <c r="O166" i="2"/>
  <c r="Q166" i="2"/>
  <c r="N167" i="2" a="1"/>
  <c r="N167" i="2"/>
  <c r="O167" i="2" a="1"/>
  <c r="O167" i="2"/>
  <c r="Q167" i="2"/>
  <c r="N168" i="2" a="1"/>
  <c r="N168" i="2"/>
  <c r="O168" i="2" a="1"/>
  <c r="O168" i="2"/>
  <c r="Q168" i="2"/>
  <c r="N169" i="2" a="1"/>
  <c r="N169" i="2"/>
  <c r="O169" i="2" a="1"/>
  <c r="O169" i="2"/>
  <c r="Q169" i="2"/>
  <c r="N170" i="2" a="1"/>
  <c r="N170" i="2"/>
  <c r="O170" i="2" a="1"/>
  <c r="O170" i="2"/>
  <c r="Q170" i="2"/>
  <c r="N171" i="2" a="1"/>
  <c r="N171" i="2"/>
  <c r="O171" i="2" a="1"/>
  <c r="O171" i="2"/>
  <c r="Q171" i="2"/>
  <c r="N172" i="2" a="1"/>
  <c r="N172" i="2"/>
  <c r="O172" i="2" a="1"/>
  <c r="O172" i="2"/>
  <c r="Q172" i="2"/>
  <c r="N173" i="2" a="1"/>
  <c r="N173" i="2"/>
  <c r="O173" i="2" a="1"/>
  <c r="O173" i="2"/>
  <c r="Q173" i="2"/>
  <c r="N174" i="2" a="1"/>
  <c r="N174" i="2"/>
  <c r="O174" i="2" a="1"/>
  <c r="O174" i="2"/>
  <c r="Q174" i="2"/>
  <c r="N175" i="2" a="1"/>
  <c r="N175" i="2"/>
  <c r="O175" i="2" a="1"/>
  <c r="O175" i="2"/>
  <c r="Q175" i="2"/>
  <c r="N177" i="2" a="1"/>
  <c r="N177" i="2"/>
  <c r="O177" i="2" a="1"/>
  <c r="O177" i="2"/>
  <c r="Q177" i="2"/>
  <c r="N178" i="2" a="1"/>
  <c r="N178" i="2"/>
  <c r="O178" i="2" a="1"/>
  <c r="O178" i="2"/>
  <c r="Q178" i="2"/>
  <c r="N179" i="2" a="1"/>
  <c r="N179" i="2"/>
  <c r="O179" i="2" a="1"/>
  <c r="O179" i="2"/>
  <c r="Q179" i="2"/>
  <c r="N180" i="2" a="1"/>
  <c r="N180" i="2"/>
  <c r="O180" i="2" a="1"/>
  <c r="O180" i="2"/>
  <c r="Q180" i="2"/>
  <c r="N181" i="2" a="1"/>
  <c r="N181" i="2"/>
  <c r="O181" i="2" a="1"/>
  <c r="O181" i="2"/>
  <c r="Q181" i="2"/>
  <c r="N182" i="2" a="1"/>
  <c r="N182" i="2"/>
  <c r="O182" i="2" a="1"/>
  <c r="O182" i="2"/>
  <c r="Q182" i="2"/>
  <c r="N183" i="2" a="1"/>
  <c r="N183" i="2"/>
  <c r="O183" i="2" a="1"/>
  <c r="O183" i="2"/>
  <c r="Q183" i="2"/>
  <c r="N184" i="2" a="1"/>
  <c r="N184" i="2"/>
  <c r="O184" i="2" a="1"/>
  <c r="O184" i="2"/>
  <c r="Q184" i="2"/>
  <c r="N185" i="2" a="1"/>
  <c r="N185" i="2"/>
  <c r="O185" i="2" a="1"/>
  <c r="O185" i="2"/>
  <c r="Q185" i="2"/>
  <c r="N186" i="2" a="1"/>
  <c r="N186" i="2"/>
  <c r="O186" i="2" a="1"/>
  <c r="O186" i="2"/>
  <c r="Q186" i="2"/>
  <c r="N188" i="2" a="1"/>
  <c r="N188" i="2"/>
  <c r="O188" i="2" a="1"/>
  <c r="O188" i="2"/>
  <c r="Q188" i="2"/>
  <c r="N189" i="2" a="1"/>
  <c r="N189" i="2"/>
  <c r="O189" i="2" a="1"/>
  <c r="O189" i="2"/>
  <c r="Q189" i="2"/>
  <c r="N190" i="2" a="1"/>
  <c r="N190" i="2"/>
  <c r="O190" i="2" a="1"/>
  <c r="O190" i="2"/>
  <c r="Q190" i="2"/>
  <c r="N191" i="2" a="1"/>
  <c r="N191" i="2"/>
  <c r="O191" i="2" a="1"/>
  <c r="O191" i="2"/>
  <c r="Q191" i="2"/>
  <c r="N192" i="2" a="1"/>
  <c r="N192" i="2"/>
  <c r="O192" i="2" a="1"/>
  <c r="O192" i="2"/>
  <c r="Q192" i="2"/>
  <c r="N193" i="2" a="1"/>
  <c r="N193" i="2"/>
  <c r="O193" i="2" a="1"/>
  <c r="O193" i="2"/>
  <c r="Q193" i="2"/>
  <c r="N194" i="2" a="1"/>
  <c r="N194" i="2"/>
  <c r="O194" i="2" a="1"/>
  <c r="O194" i="2"/>
  <c r="Q194" i="2"/>
  <c r="N195" i="2" a="1"/>
  <c r="N195" i="2"/>
  <c r="O195" i="2" a="1"/>
  <c r="O195" i="2"/>
  <c r="Q195" i="2"/>
  <c r="N196" i="2" a="1"/>
  <c r="N196" i="2"/>
  <c r="O196" i="2" a="1"/>
  <c r="O196" i="2"/>
  <c r="Q196" i="2"/>
  <c r="N197" i="2" a="1"/>
  <c r="N197" i="2"/>
  <c r="O197" i="2" a="1"/>
  <c r="O197" i="2"/>
  <c r="Q197" i="2"/>
  <c r="N199" i="2" a="1"/>
  <c r="N199" i="2"/>
  <c r="O199" i="2" a="1"/>
  <c r="O199" i="2"/>
  <c r="Q199" i="2"/>
  <c r="N200" i="2" a="1"/>
  <c r="N200" i="2"/>
  <c r="O200" i="2" a="1"/>
  <c r="O200" i="2"/>
  <c r="Q200" i="2"/>
  <c r="N201" i="2" a="1"/>
  <c r="N201" i="2"/>
  <c r="O201" i="2" a="1"/>
  <c r="O201" i="2"/>
  <c r="Q201" i="2"/>
  <c r="N202" i="2" a="1"/>
  <c r="N202" i="2"/>
  <c r="O202" i="2" a="1"/>
  <c r="O202" i="2"/>
  <c r="Q202" i="2"/>
  <c r="N203" i="2" a="1"/>
  <c r="N203" i="2"/>
  <c r="O203" i="2" a="1"/>
  <c r="O203" i="2"/>
  <c r="Q203" i="2"/>
  <c r="N204" i="2" a="1"/>
  <c r="N204" i="2"/>
  <c r="O204" i="2" a="1"/>
  <c r="O204" i="2"/>
  <c r="Q204" i="2"/>
  <c r="N205" i="2" a="1"/>
  <c r="N205" i="2"/>
  <c r="O205" i="2" a="1"/>
  <c r="O205" i="2"/>
  <c r="Q205" i="2"/>
  <c r="N206" i="2" a="1"/>
  <c r="N206" i="2"/>
  <c r="O206" i="2" a="1"/>
  <c r="O206" i="2"/>
  <c r="Q206" i="2"/>
  <c r="N207" i="2" a="1"/>
  <c r="N207" i="2"/>
  <c r="O207" i="2" a="1"/>
  <c r="O207" i="2"/>
  <c r="Q207" i="2"/>
  <c r="N208" i="2" a="1"/>
  <c r="N208" i="2"/>
  <c r="O208" i="2" a="1"/>
  <c r="O208" i="2"/>
  <c r="Q208" i="2"/>
  <c r="N210" i="2" a="1"/>
  <c r="N210" i="2"/>
  <c r="O210" i="2" a="1"/>
  <c r="O210" i="2"/>
  <c r="Q210" i="2"/>
  <c r="N211" i="2" a="1"/>
  <c r="N211" i="2"/>
  <c r="O211" i="2" a="1"/>
  <c r="O211" i="2"/>
  <c r="Q211" i="2"/>
  <c r="N212" i="2" a="1"/>
  <c r="N212" i="2"/>
  <c r="O212" i="2" a="1"/>
  <c r="O212" i="2"/>
  <c r="Q212" i="2"/>
  <c r="N213" i="2" a="1"/>
  <c r="N213" i="2"/>
  <c r="O213" i="2" a="1"/>
  <c r="O213" i="2"/>
  <c r="Q213" i="2"/>
  <c r="N214" i="2" a="1"/>
  <c r="N214" i="2"/>
  <c r="O214" i="2" a="1"/>
  <c r="O214" i="2"/>
  <c r="Q214" i="2"/>
  <c r="N215" i="2" a="1"/>
  <c r="N215" i="2"/>
  <c r="O215" i="2" a="1"/>
  <c r="O215" i="2"/>
  <c r="Q215" i="2"/>
  <c r="N216" i="2" a="1"/>
  <c r="N216" i="2"/>
  <c r="O216" i="2" a="1"/>
  <c r="O216" i="2"/>
  <c r="Q216" i="2"/>
  <c r="N217" i="2" a="1"/>
  <c r="N217" i="2"/>
  <c r="O217" i="2" a="1"/>
  <c r="O217" i="2"/>
  <c r="Q217" i="2"/>
  <c r="N218" i="2" a="1"/>
  <c r="N218" i="2"/>
  <c r="O218" i="2" a="1"/>
  <c r="O218" i="2"/>
  <c r="Q218" i="2"/>
  <c r="N219" i="2" a="1"/>
  <c r="N219" i="2"/>
  <c r="O219" i="2" a="1"/>
  <c r="O219" i="2"/>
  <c r="Q219" i="2"/>
  <c r="N221" i="2" a="1"/>
  <c r="N221" i="2"/>
  <c r="O221" i="2" a="1"/>
  <c r="O221" i="2"/>
  <c r="Q221" i="2"/>
  <c r="N239" i="2" a="1"/>
  <c r="N239" i="2"/>
  <c r="O239" i="2" a="1"/>
  <c r="O239" i="2"/>
  <c r="Q239" i="2"/>
  <c r="N250" i="2" a="1"/>
  <c r="N250" i="2"/>
  <c r="O250" i="2" a="1"/>
  <c r="O250" i="2"/>
  <c r="Q250" i="2"/>
  <c r="N257" i="2" a="1"/>
  <c r="N257" i="2"/>
  <c r="O257" i="2" a="1"/>
  <c r="O257" i="2"/>
  <c r="Q257" i="2"/>
  <c r="N258" i="2" a="1"/>
  <c r="N258" i="2"/>
  <c r="O258" i="2" a="1"/>
  <c r="O258" i="2"/>
  <c r="Q258" i="2"/>
  <c r="N259" i="2" a="1"/>
  <c r="N259" i="2"/>
  <c r="O259" i="2" a="1"/>
  <c r="O259" i="2"/>
  <c r="Q259" i="2"/>
  <c r="N260" i="2" a="1"/>
  <c r="N260" i="2"/>
  <c r="O260" i="2" a="1"/>
  <c r="O260" i="2"/>
  <c r="Q260" i="2"/>
  <c r="N261" i="2" a="1"/>
  <c r="N261" i="2"/>
  <c r="O261" i="2" a="1"/>
  <c r="O261" i="2"/>
  <c r="Q261" i="2"/>
  <c r="N262" i="2" a="1"/>
  <c r="N262" i="2"/>
  <c r="O262" i="2" a="1"/>
  <c r="O262" i="2"/>
  <c r="Q262" i="2"/>
  <c r="N263" i="2" a="1"/>
  <c r="N263" i="2"/>
  <c r="O263" i="2" a="1"/>
  <c r="O263" i="2"/>
  <c r="Q263" i="2"/>
  <c r="N240" i="2" a="1"/>
  <c r="N240" i="2"/>
  <c r="O240" i="2" a="1"/>
  <c r="O240" i="2"/>
  <c r="Q240" i="2"/>
  <c r="N241" i="2" a="1"/>
  <c r="N241" i="2"/>
  <c r="O241" i="2" a="1"/>
  <c r="O241" i="2"/>
  <c r="Q241" i="2"/>
  <c r="N242" i="2" a="1"/>
  <c r="N242" i="2"/>
  <c r="O242" i="2" a="1"/>
  <c r="O242" i="2"/>
  <c r="Q242" i="2"/>
  <c r="N243" i="2" a="1"/>
  <c r="N243" i="2"/>
  <c r="O243" i="2" a="1"/>
  <c r="O243" i="2"/>
  <c r="Q243" i="2"/>
  <c r="N244" i="2" a="1"/>
  <c r="N244" i="2"/>
  <c r="O244" i="2" a="1"/>
  <c r="O244" i="2"/>
  <c r="Q244" i="2"/>
  <c r="N245" i="2" a="1"/>
  <c r="N245" i="2"/>
  <c r="O245" i="2" a="1"/>
  <c r="O245" i="2"/>
  <c r="Q245" i="2"/>
  <c r="N246" i="2" a="1"/>
  <c r="N246" i="2"/>
  <c r="O246" i="2" a="1"/>
  <c r="O246" i="2"/>
  <c r="Q246" i="2"/>
  <c r="N248" i="2" a="1"/>
  <c r="N248" i="2"/>
  <c r="O248" i="2" a="1"/>
  <c r="O248" i="2"/>
  <c r="Q248" i="2"/>
  <c r="N249" i="2" a="1"/>
  <c r="N249" i="2"/>
  <c r="O249" i="2" a="1"/>
  <c r="O249" i="2"/>
  <c r="Q249" i="2"/>
  <c r="N251" i="2" a="1"/>
  <c r="N251" i="2"/>
  <c r="O251" i="2" a="1"/>
  <c r="O251" i="2"/>
  <c r="Q251" i="2"/>
  <c r="N252" i="2" a="1"/>
  <c r="N252" i="2"/>
  <c r="O252" i="2" a="1"/>
  <c r="O252" i="2"/>
  <c r="Q252" i="2"/>
  <c r="N253" i="2" a="1"/>
  <c r="N253" i="2"/>
  <c r="O253" i="2" a="1"/>
  <c r="O253" i="2"/>
  <c r="Q253" i="2"/>
  <c r="N254" i="2" a="1"/>
  <c r="N254" i="2"/>
  <c r="O254" i="2" a="1"/>
  <c r="O254" i="2"/>
  <c r="Q254" i="2"/>
  <c r="N255" i="2" a="1"/>
  <c r="N255" i="2"/>
  <c r="O255" i="2" a="1"/>
  <c r="O255" i="2"/>
  <c r="Q255" i="2"/>
  <c r="N256" i="2" a="1"/>
  <c r="N256" i="2"/>
  <c r="O256" i="2" a="1"/>
  <c r="O256" i="2"/>
  <c r="Q256" i="2"/>
  <c r="N604" i="2" a="1"/>
  <c r="N604" i="2"/>
  <c r="O604" i="2" a="1"/>
  <c r="O604" i="2"/>
  <c r="Q604" i="2"/>
  <c r="N602" i="2" a="1"/>
  <c r="N602" i="2"/>
  <c r="O602" i="2" a="1"/>
  <c r="O602" i="2"/>
  <c r="Q602" i="2"/>
  <c r="N601" i="2" a="1"/>
  <c r="N601" i="2"/>
  <c r="O601" i="2" a="1"/>
  <c r="O601" i="2"/>
  <c r="Q601" i="2"/>
  <c r="N600" i="2" a="1"/>
  <c r="N600" i="2"/>
  <c r="O600" i="2" a="1"/>
  <c r="O600" i="2"/>
  <c r="Q600" i="2"/>
  <c r="N599" i="2" a="1"/>
  <c r="N599" i="2"/>
  <c r="O599" i="2" a="1"/>
  <c r="O599" i="2"/>
  <c r="Q599" i="2"/>
  <c r="N598" i="2" a="1"/>
  <c r="N598" i="2"/>
  <c r="O598" i="2" a="1"/>
  <c r="O598" i="2"/>
  <c r="Q598" i="2"/>
  <c r="N597" i="2" a="1"/>
  <c r="N597" i="2"/>
  <c r="O597" i="2" a="1"/>
  <c r="O597" i="2"/>
  <c r="Q597" i="2"/>
  <c r="N596" i="2" a="1"/>
  <c r="N596" i="2"/>
  <c r="O596" i="2" a="1"/>
  <c r="O596" i="2"/>
  <c r="Q596" i="2"/>
  <c r="N595" i="2" a="1"/>
  <c r="N595" i="2"/>
  <c r="O595" i="2" a="1"/>
  <c r="O595" i="2"/>
  <c r="Q595" i="2"/>
  <c r="N594" i="2" a="1"/>
  <c r="N594" i="2"/>
  <c r="O594" i="2" a="1"/>
  <c r="O594" i="2"/>
  <c r="Q594" i="2"/>
  <c r="N593" i="2" a="1"/>
  <c r="N593" i="2"/>
  <c r="O593" i="2" a="1"/>
  <c r="O593" i="2"/>
  <c r="Q593" i="2"/>
  <c r="N591" i="2" a="1"/>
  <c r="N591" i="2"/>
  <c r="O591" i="2" a="1"/>
  <c r="O591" i="2"/>
  <c r="Q591" i="2"/>
  <c r="N590" i="2" a="1"/>
  <c r="N590" i="2"/>
  <c r="O590" i="2" a="1"/>
  <c r="O590" i="2"/>
  <c r="Q590" i="2"/>
  <c r="N589" i="2" a="1"/>
  <c r="N589" i="2"/>
  <c r="O589" i="2" a="1"/>
  <c r="O589" i="2"/>
  <c r="Q589" i="2"/>
  <c r="N588" i="2" a="1"/>
  <c r="N588" i="2"/>
  <c r="O588" i="2" a="1"/>
  <c r="O588" i="2"/>
  <c r="Q588" i="2"/>
  <c r="N587" i="2" a="1"/>
  <c r="N587" i="2"/>
  <c r="O587" i="2" a="1"/>
  <c r="O587" i="2"/>
  <c r="Q587" i="2"/>
  <c r="N586" i="2" a="1"/>
  <c r="N586" i="2"/>
  <c r="O586" i="2" a="1"/>
  <c r="O586" i="2"/>
  <c r="Q586" i="2"/>
  <c r="N585" i="2" a="1"/>
  <c r="N585" i="2"/>
  <c r="O585" i="2" a="1"/>
  <c r="O585" i="2"/>
  <c r="Q585" i="2"/>
  <c r="N584" i="2" a="1"/>
  <c r="N584" i="2"/>
  <c r="O584" i="2" a="1"/>
  <c r="O584" i="2"/>
  <c r="Q584" i="2"/>
  <c r="N583" i="2" a="1"/>
  <c r="N583" i="2"/>
  <c r="O583" i="2" a="1"/>
  <c r="O583" i="2"/>
  <c r="Q583" i="2"/>
  <c r="N582" i="2" a="1"/>
  <c r="N582" i="2"/>
  <c r="O582" i="2" a="1"/>
  <c r="O582" i="2"/>
  <c r="Q582" i="2"/>
  <c r="N580" i="2" a="1"/>
  <c r="N580" i="2"/>
  <c r="O580" i="2" a="1"/>
  <c r="O580" i="2"/>
  <c r="Q580" i="2"/>
  <c r="N579" i="2" a="1"/>
  <c r="N579" i="2"/>
  <c r="O579" i="2" a="1"/>
  <c r="O579" i="2"/>
  <c r="Q579" i="2"/>
  <c r="N578" i="2" a="1"/>
  <c r="N578" i="2"/>
  <c r="O578" i="2" a="1"/>
  <c r="O578" i="2"/>
  <c r="Q578" i="2"/>
  <c r="N577" i="2" a="1"/>
  <c r="N577" i="2"/>
  <c r="O577" i="2" a="1"/>
  <c r="O577" i="2"/>
  <c r="Q577" i="2"/>
  <c r="N576" i="2" a="1"/>
  <c r="N576" i="2"/>
  <c r="O576" i="2" a="1"/>
  <c r="O576" i="2"/>
  <c r="Q576" i="2"/>
  <c r="N575" i="2" a="1"/>
  <c r="N575" i="2"/>
  <c r="O575" i="2" a="1"/>
  <c r="O575" i="2"/>
  <c r="Q575" i="2"/>
  <c r="N574" i="2" a="1"/>
  <c r="N574" i="2"/>
  <c r="O574" i="2" a="1"/>
  <c r="O574" i="2"/>
  <c r="Q574" i="2"/>
  <c r="N573" i="2" a="1"/>
  <c r="N573" i="2"/>
  <c r="O573" i="2" a="1"/>
  <c r="O573" i="2"/>
  <c r="Q573" i="2"/>
  <c r="N572" i="2" a="1"/>
  <c r="N572" i="2"/>
  <c r="O572" i="2" a="1"/>
  <c r="O572" i="2"/>
  <c r="Q572" i="2"/>
  <c r="N571" i="2" a="1"/>
  <c r="N571" i="2"/>
  <c r="O571" i="2" a="1"/>
  <c r="O571" i="2"/>
  <c r="Q571" i="2"/>
  <c r="N569" i="2" a="1"/>
  <c r="N569" i="2"/>
  <c r="O569" i="2" a="1"/>
  <c r="O569" i="2"/>
  <c r="Q569" i="2"/>
  <c r="N568" i="2" a="1"/>
  <c r="N568" i="2"/>
  <c r="O568" i="2" a="1"/>
  <c r="O568" i="2"/>
  <c r="Q568" i="2"/>
  <c r="N567" i="2" a="1"/>
  <c r="N567" i="2"/>
  <c r="O567" i="2" a="1"/>
  <c r="O567" i="2"/>
  <c r="Q567" i="2"/>
  <c r="N566" i="2" a="1"/>
  <c r="N566" i="2"/>
  <c r="O566" i="2" a="1"/>
  <c r="O566" i="2"/>
  <c r="Q566" i="2"/>
  <c r="N565" i="2" a="1"/>
  <c r="N565" i="2"/>
  <c r="O565" i="2" a="1"/>
  <c r="O565" i="2"/>
  <c r="Q565" i="2"/>
  <c r="N564" i="2" a="1"/>
  <c r="N564" i="2"/>
  <c r="O564" i="2" a="1"/>
  <c r="O564" i="2"/>
  <c r="Q564" i="2"/>
  <c r="N563" i="2" a="1"/>
  <c r="N563" i="2"/>
  <c r="O563" i="2" a="1"/>
  <c r="O563" i="2"/>
  <c r="Q563" i="2"/>
  <c r="N562" i="2" a="1"/>
  <c r="N562" i="2"/>
  <c r="O562" i="2" a="1"/>
  <c r="O562" i="2"/>
  <c r="Q562" i="2"/>
  <c r="N561" i="2" a="1"/>
  <c r="N561" i="2"/>
  <c r="O561" i="2" a="1"/>
  <c r="O561" i="2"/>
  <c r="Q561" i="2"/>
  <c r="N560" i="2" a="1"/>
  <c r="N560" i="2"/>
  <c r="O560" i="2" a="1"/>
  <c r="O560" i="2"/>
  <c r="Q560" i="2"/>
  <c r="N558" i="2" a="1"/>
  <c r="N558" i="2"/>
  <c r="O558" i="2" a="1"/>
  <c r="O558" i="2"/>
  <c r="Q558" i="2"/>
  <c r="N557" i="2" a="1"/>
  <c r="N557" i="2"/>
  <c r="O557" i="2" a="1"/>
  <c r="O557" i="2"/>
  <c r="Q557" i="2"/>
  <c r="N556" i="2" a="1"/>
  <c r="N556" i="2"/>
  <c r="O556" i="2" a="1"/>
  <c r="O556" i="2"/>
  <c r="Q556" i="2"/>
  <c r="N555" i="2" a="1"/>
  <c r="N555" i="2"/>
  <c r="O555" i="2" a="1"/>
  <c r="O555" i="2"/>
  <c r="Q555" i="2"/>
  <c r="N554" i="2" a="1"/>
  <c r="N554" i="2"/>
  <c r="O554" i="2" a="1"/>
  <c r="O554" i="2"/>
  <c r="Q554" i="2"/>
  <c r="N553" i="2" a="1"/>
  <c r="N553" i="2"/>
  <c r="O553" i="2" a="1"/>
  <c r="O553" i="2"/>
  <c r="Q553" i="2"/>
  <c r="N552" i="2" a="1"/>
  <c r="N552" i="2"/>
  <c r="O552" i="2" a="1"/>
  <c r="O552" i="2"/>
  <c r="Q552" i="2"/>
  <c r="N551" i="2" a="1"/>
  <c r="N551" i="2"/>
  <c r="O551" i="2" a="1"/>
  <c r="O551" i="2"/>
  <c r="Q551" i="2"/>
  <c r="N550" i="2" a="1"/>
  <c r="N550" i="2"/>
  <c r="O550" i="2" a="1"/>
  <c r="O550" i="2"/>
  <c r="Q550" i="2"/>
  <c r="N549" i="2" a="1"/>
  <c r="N549" i="2"/>
  <c r="O549" i="2" a="1"/>
  <c r="O549" i="2"/>
  <c r="Q549" i="2"/>
  <c r="N547" i="2" a="1"/>
  <c r="N547" i="2"/>
  <c r="O547" i="2" a="1"/>
  <c r="O547" i="2"/>
  <c r="Q547" i="2"/>
  <c r="N546" i="2" a="1"/>
  <c r="N546" i="2"/>
  <c r="O546" i="2" a="1"/>
  <c r="O546" i="2"/>
  <c r="Q546" i="2"/>
  <c r="N545" i="2" a="1"/>
  <c r="N545" i="2"/>
  <c r="O545" i="2" a="1"/>
  <c r="O545" i="2"/>
  <c r="Q545" i="2"/>
  <c r="N544" i="2" a="1"/>
  <c r="N544" i="2"/>
  <c r="O544" i="2" a="1"/>
  <c r="O544" i="2"/>
  <c r="Q544" i="2"/>
  <c r="N543" i="2" a="1"/>
  <c r="N543" i="2"/>
  <c r="O543" i="2" a="1"/>
  <c r="O543" i="2"/>
  <c r="Q543" i="2"/>
  <c r="N542" i="2" a="1"/>
  <c r="N542" i="2"/>
  <c r="O542" i="2" a="1"/>
  <c r="O542" i="2"/>
  <c r="Q542" i="2"/>
  <c r="N541" i="2" a="1"/>
  <c r="N541" i="2"/>
  <c r="O541" i="2" a="1"/>
  <c r="O541" i="2"/>
  <c r="Q541" i="2"/>
  <c r="N540" i="2" a="1"/>
  <c r="N540" i="2"/>
  <c r="O540" i="2" a="1"/>
  <c r="O540" i="2"/>
  <c r="Q540" i="2"/>
  <c r="N539" i="2" a="1"/>
  <c r="N539" i="2"/>
  <c r="O539" i="2" a="1"/>
  <c r="O539" i="2"/>
  <c r="Q539" i="2"/>
  <c r="N538" i="2" a="1"/>
  <c r="N538" i="2"/>
  <c r="O538" i="2" a="1"/>
  <c r="O538" i="2"/>
  <c r="Q538" i="2"/>
  <c r="N536" i="2" a="1"/>
  <c r="N536" i="2"/>
  <c r="O536" i="2" a="1"/>
  <c r="O536" i="2"/>
  <c r="Q536" i="2"/>
  <c r="N535" i="2" a="1"/>
  <c r="N535" i="2"/>
  <c r="O535" i="2" a="1"/>
  <c r="O535" i="2"/>
  <c r="Q535" i="2"/>
  <c r="N534" i="2" a="1"/>
  <c r="N534" i="2"/>
  <c r="O534" i="2" a="1"/>
  <c r="O534" i="2"/>
  <c r="Q534" i="2"/>
  <c r="N533" i="2" a="1"/>
  <c r="N533" i="2"/>
  <c r="O533" i="2" a="1"/>
  <c r="O533" i="2"/>
  <c r="Q533" i="2"/>
  <c r="N532" i="2" a="1"/>
  <c r="N532" i="2"/>
  <c r="O532" i="2" a="1"/>
  <c r="O532" i="2"/>
  <c r="Q532" i="2"/>
  <c r="N531" i="2" a="1"/>
  <c r="N531" i="2"/>
  <c r="O531" i="2" a="1"/>
  <c r="O531" i="2"/>
  <c r="Q531" i="2"/>
  <c r="N530" i="2" a="1"/>
  <c r="N530" i="2"/>
  <c r="O530" i="2" a="1"/>
  <c r="O530" i="2"/>
  <c r="Q530" i="2"/>
  <c r="N529" i="2" a="1"/>
  <c r="N529" i="2"/>
  <c r="O529" i="2" a="1"/>
  <c r="O529" i="2"/>
  <c r="Q529" i="2"/>
  <c r="N528" i="2" a="1"/>
  <c r="N528" i="2"/>
  <c r="O528" i="2" a="1"/>
  <c r="O528" i="2"/>
  <c r="Q528" i="2"/>
  <c r="N527" i="2" a="1"/>
  <c r="N527" i="2"/>
  <c r="O527" i="2" a="1"/>
  <c r="O527" i="2"/>
  <c r="Q527" i="2"/>
  <c r="N525" i="2" a="1"/>
  <c r="N525" i="2"/>
  <c r="O525" i="2" a="1"/>
  <c r="O525" i="2"/>
  <c r="Q525" i="2"/>
  <c r="N524" i="2" a="1"/>
  <c r="N524" i="2"/>
  <c r="O524" i="2" a="1"/>
  <c r="O524" i="2"/>
  <c r="Q524" i="2"/>
  <c r="N523" i="2" a="1"/>
  <c r="N523" i="2"/>
  <c r="O523" i="2" a="1"/>
  <c r="O523" i="2"/>
  <c r="Q523" i="2"/>
  <c r="N522" i="2" a="1"/>
  <c r="N522" i="2"/>
  <c r="O522" i="2" a="1"/>
  <c r="O522" i="2"/>
  <c r="Q522" i="2"/>
  <c r="N521" i="2" a="1"/>
  <c r="N521" i="2"/>
  <c r="O521" i="2" a="1"/>
  <c r="O521" i="2"/>
  <c r="Q521" i="2"/>
  <c r="N520" i="2" a="1"/>
  <c r="N520" i="2"/>
  <c r="O520" i="2" a="1"/>
  <c r="O520" i="2"/>
  <c r="Q520" i="2"/>
  <c r="N519" i="2" a="1"/>
  <c r="N519" i="2"/>
  <c r="O519" i="2" a="1"/>
  <c r="O519" i="2"/>
  <c r="Q519" i="2"/>
  <c r="N518" i="2" a="1"/>
  <c r="N518" i="2"/>
  <c r="O518" i="2" a="1"/>
  <c r="O518" i="2"/>
  <c r="Q518" i="2"/>
  <c r="N517" i="2" a="1"/>
  <c r="N517" i="2"/>
  <c r="O517" i="2" a="1"/>
  <c r="O517" i="2"/>
  <c r="Q517" i="2"/>
  <c r="N516" i="2" a="1"/>
  <c r="N516" i="2"/>
  <c r="O516" i="2" a="1"/>
  <c r="O516" i="2"/>
  <c r="Q516" i="2"/>
  <c r="N603" i="2" a="1"/>
  <c r="N603" i="2"/>
  <c r="O603" i="2" a="1"/>
  <c r="O603" i="2"/>
  <c r="Q603" i="2"/>
  <c r="N592" i="2" a="1"/>
  <c r="N592" i="2"/>
  <c r="O592" i="2" a="1"/>
  <c r="O592" i="2"/>
  <c r="Q592" i="2"/>
  <c r="N581" i="2" a="1"/>
  <c r="N581" i="2"/>
  <c r="O581" i="2" a="1"/>
  <c r="O581" i="2"/>
  <c r="Q581" i="2"/>
  <c r="N570" i="2" a="1"/>
  <c r="N570" i="2"/>
  <c r="O570" i="2" a="1"/>
  <c r="O570" i="2"/>
  <c r="Q570" i="2"/>
  <c r="N559" i="2" a="1"/>
  <c r="N559" i="2"/>
  <c r="O559" i="2" a="1"/>
  <c r="O559" i="2"/>
  <c r="Q559" i="2"/>
  <c r="N548" i="2" a="1"/>
  <c r="N548" i="2"/>
  <c r="O548" i="2" a="1"/>
  <c r="O548" i="2"/>
  <c r="Q548" i="2"/>
  <c r="N537" i="2" a="1"/>
  <c r="N537" i="2"/>
  <c r="O537" i="2" a="1"/>
  <c r="O537" i="2"/>
  <c r="Q537" i="2"/>
  <c r="N526" i="2" a="1"/>
  <c r="N526" i="2"/>
  <c r="O526" i="2" a="1"/>
  <c r="O526" i="2"/>
  <c r="Q526" i="2"/>
  <c r="N515" i="2" a="1"/>
  <c r="N515" i="2"/>
  <c r="O515" i="2" a="1"/>
  <c r="O515" i="2"/>
  <c r="Q515" i="2"/>
  <c r="N24" i="2" a="1"/>
  <c r="N24" i="2"/>
  <c r="O24" i="2" a="1"/>
  <c r="O24" i="2"/>
  <c r="Q24" i="2"/>
  <c r="N39" i="2" a="1"/>
  <c r="N39" i="2"/>
  <c r="O39" i="2" a="1"/>
  <c r="O39" i="2"/>
  <c r="Q39" i="2"/>
  <c r="N38" i="2" a="1"/>
  <c r="N38" i="2"/>
  <c r="O38" i="2" a="1"/>
  <c r="O38" i="2"/>
  <c r="Q38" i="2"/>
  <c r="N37" i="2" a="1"/>
  <c r="N37" i="2"/>
  <c r="O37" i="2" a="1"/>
  <c r="O37" i="2"/>
  <c r="Q37" i="2"/>
  <c r="N36" i="2" a="1"/>
  <c r="N36" i="2"/>
  <c r="O36" i="2" a="1"/>
  <c r="O36" i="2"/>
  <c r="Q36" i="2"/>
  <c r="N35" i="2" a="1"/>
  <c r="N35" i="2"/>
  <c r="O35" i="2" a="1"/>
  <c r="O35" i="2"/>
  <c r="Q35" i="2"/>
  <c r="N34" i="2" a="1"/>
  <c r="N34" i="2"/>
  <c r="O34" i="2" a="1"/>
  <c r="O34" i="2"/>
  <c r="Q34" i="2"/>
  <c r="N33" i="2" a="1"/>
  <c r="N33" i="2"/>
  <c r="O33" i="2" a="1"/>
  <c r="O33" i="2"/>
  <c r="Q33" i="2"/>
  <c r="N32" i="2" a="1"/>
  <c r="N32" i="2"/>
  <c r="O32" i="2" a="1"/>
  <c r="O32" i="2"/>
  <c r="Q32" i="2"/>
  <c r="N31" i="2" a="1"/>
  <c r="N31" i="2"/>
  <c r="O31" i="2" a="1"/>
  <c r="O31" i="2"/>
  <c r="Q31" i="2"/>
  <c r="N30" i="2" a="1"/>
  <c r="N30" i="2"/>
  <c r="O30" i="2" a="1"/>
  <c r="O30" i="2"/>
  <c r="Q30" i="2"/>
  <c r="N29" i="2" a="1"/>
  <c r="N29" i="2"/>
  <c r="O29" i="2" a="1"/>
  <c r="O29" i="2"/>
  <c r="Q29" i="2"/>
  <c r="N28" i="2" a="1"/>
  <c r="N28" i="2"/>
  <c r="O28" i="2" a="1"/>
  <c r="O28" i="2"/>
  <c r="Q28" i="2"/>
  <c r="N27" i="2" a="1"/>
  <c r="N27" i="2"/>
  <c r="O27" i="2" a="1"/>
  <c r="O27" i="2"/>
  <c r="Q27" i="2"/>
  <c r="N26" i="2" a="1"/>
  <c r="N26" i="2"/>
  <c r="O26" i="2" a="1"/>
  <c r="O26" i="2"/>
  <c r="Q26" i="2"/>
  <c r="N25" i="2" a="1"/>
  <c r="N25" i="2"/>
  <c r="O25" i="2" a="1"/>
  <c r="O25" i="2"/>
  <c r="Q25" i="2"/>
  <c r="N23" i="2" a="1"/>
  <c r="N23" i="2"/>
  <c r="O23" i="2" a="1"/>
  <c r="O23" i="2"/>
  <c r="Q23" i="2"/>
  <c r="N336" i="2" a="1"/>
  <c r="N336" i="2"/>
  <c r="O336" i="2" a="1"/>
  <c r="O336" i="2"/>
  <c r="Q336" i="2"/>
  <c r="N335" i="2" a="1"/>
  <c r="N335" i="2"/>
  <c r="O335" i="2" a="1"/>
  <c r="O335" i="2"/>
  <c r="Q335" i="2"/>
  <c r="N334" i="2" a="1"/>
  <c r="N334" i="2"/>
  <c r="O334" i="2" a="1"/>
  <c r="O334" i="2"/>
  <c r="Q334" i="2"/>
  <c r="N333" i="2" a="1"/>
  <c r="N333" i="2"/>
  <c r="O333" i="2" a="1"/>
  <c r="O333" i="2"/>
  <c r="Q333" i="2"/>
  <c r="N332" i="2" a="1"/>
  <c r="N332" i="2"/>
  <c r="O332" i="2" a="1"/>
  <c r="O332" i="2"/>
  <c r="Q332" i="2"/>
  <c r="N330" i="2" a="1"/>
  <c r="N330" i="2"/>
  <c r="O330" i="2" a="1"/>
  <c r="O330" i="2"/>
  <c r="Q330" i="2"/>
  <c r="N329" i="2" a="1"/>
  <c r="N329" i="2"/>
  <c r="O329" i="2" a="1"/>
  <c r="O329" i="2"/>
  <c r="Q329" i="2"/>
  <c r="N328" i="2" a="1"/>
  <c r="N328" i="2"/>
  <c r="O328" i="2" a="1"/>
  <c r="O328" i="2"/>
  <c r="Q328" i="2"/>
  <c r="N327" i="2" a="1"/>
  <c r="N327" i="2"/>
  <c r="O327" i="2" a="1"/>
  <c r="O327" i="2"/>
  <c r="Q327" i="2"/>
  <c r="N326" i="2" a="1"/>
  <c r="N326" i="2"/>
  <c r="O326" i="2" a="1"/>
  <c r="O326" i="2"/>
  <c r="Q326" i="2"/>
  <c r="N325" i="2" a="1"/>
  <c r="N325" i="2"/>
  <c r="O325" i="2" a="1"/>
  <c r="O325" i="2"/>
  <c r="Q325" i="2"/>
  <c r="N324" i="2" a="1"/>
  <c r="N324" i="2"/>
  <c r="O324" i="2" a="1"/>
  <c r="O324" i="2"/>
  <c r="Q324" i="2"/>
  <c r="N323" i="2" a="1"/>
  <c r="N323" i="2"/>
  <c r="O323" i="2" a="1"/>
  <c r="O323" i="2"/>
  <c r="Q323" i="2"/>
  <c r="N322" i="2" a="1"/>
  <c r="N322" i="2"/>
  <c r="O322" i="2" a="1"/>
  <c r="O322" i="2"/>
  <c r="Q322" i="2"/>
  <c r="N321" i="2" a="1"/>
  <c r="N321" i="2"/>
  <c r="O321" i="2" a="1"/>
  <c r="O321" i="2"/>
  <c r="Q321" i="2"/>
  <c r="N343" i="2" a="1"/>
  <c r="N343" i="2"/>
  <c r="O343" i="2" a="1"/>
  <c r="O343" i="2"/>
  <c r="Q343" i="2"/>
  <c r="N342" i="2" a="1"/>
  <c r="N342" i="2"/>
  <c r="O342" i="2" a="1"/>
  <c r="O342" i="2"/>
  <c r="Q342" i="2"/>
  <c r="N341" i="2" a="1"/>
  <c r="N341" i="2"/>
  <c r="O341" i="2" a="1"/>
  <c r="O341" i="2"/>
  <c r="Q341" i="2"/>
  <c r="N340" i="2" a="1"/>
  <c r="N340" i="2"/>
  <c r="O340" i="2" a="1"/>
  <c r="O340" i="2"/>
  <c r="Q340" i="2"/>
  <c r="N339" i="2" a="1"/>
  <c r="N339" i="2"/>
  <c r="O339" i="2" a="1"/>
  <c r="O339" i="2"/>
  <c r="Q339" i="2"/>
  <c r="N338" i="2" a="1"/>
  <c r="N338" i="2"/>
  <c r="O338" i="2" a="1"/>
  <c r="O338" i="2"/>
  <c r="Q338" i="2"/>
  <c r="N337" i="2" a="1"/>
  <c r="N337" i="2"/>
  <c r="O337" i="2" a="1"/>
  <c r="O337" i="2"/>
  <c r="Q337" i="2"/>
  <c r="N331" i="2" a="1"/>
  <c r="N331" i="2"/>
  <c r="O331" i="2" a="1"/>
  <c r="O331" i="2"/>
  <c r="Q331" i="2"/>
  <c r="N320" i="2" a="1"/>
  <c r="N320" i="2"/>
  <c r="O320" i="2" a="1"/>
  <c r="O320" i="2"/>
  <c r="Q320" i="2"/>
  <c r="N617" i="2" a="1"/>
  <c r="N617" i="2"/>
  <c r="O617" i="2" a="1"/>
  <c r="O617" i="2"/>
  <c r="Q617" i="2"/>
  <c r="N615" i="2" a="1"/>
  <c r="N615" i="2"/>
  <c r="O615" i="2" a="1"/>
  <c r="O615" i="2"/>
  <c r="Q615" i="2"/>
  <c r="N614" i="2" a="1"/>
  <c r="N614" i="2"/>
  <c r="O614" i="2" a="1"/>
  <c r="O614" i="2"/>
  <c r="Q614" i="2"/>
  <c r="N613" i="2" a="1"/>
  <c r="N613" i="2"/>
  <c r="O613" i="2" a="1"/>
  <c r="O613" i="2"/>
  <c r="Q613" i="2"/>
  <c r="N612" i="2" a="1"/>
  <c r="N612" i="2"/>
  <c r="O612" i="2" a="1"/>
  <c r="O612" i="2"/>
  <c r="Q612" i="2"/>
  <c r="N611" i="2" a="1"/>
  <c r="N611" i="2"/>
  <c r="O611" i="2" a="1"/>
  <c r="O611" i="2"/>
  <c r="Q611" i="2"/>
  <c r="N610" i="2" a="1"/>
  <c r="N610" i="2"/>
  <c r="O610" i="2" a="1"/>
  <c r="O610" i="2"/>
  <c r="Q610" i="2"/>
  <c r="N609" i="2" a="1"/>
  <c r="N609" i="2"/>
  <c r="O609" i="2" a="1"/>
  <c r="O609" i="2"/>
  <c r="Q609" i="2"/>
  <c r="N608" i="2" a="1"/>
  <c r="N608" i="2"/>
  <c r="O608" i="2" a="1"/>
  <c r="O608" i="2"/>
  <c r="Q608" i="2"/>
  <c r="N607" i="2" a="1"/>
  <c r="N607" i="2"/>
  <c r="O607" i="2" a="1"/>
  <c r="O607" i="2"/>
  <c r="Q607" i="2"/>
  <c r="N606" i="2" a="1"/>
  <c r="N606" i="2"/>
  <c r="O606" i="2" a="1"/>
  <c r="O606" i="2"/>
  <c r="Q606" i="2"/>
  <c r="N624" i="2" a="1"/>
  <c r="N624" i="2"/>
  <c r="O624" i="2" a="1"/>
  <c r="O624" i="2"/>
  <c r="Q624" i="2"/>
  <c r="N623" i="2" a="1"/>
  <c r="N623" i="2"/>
  <c r="O623" i="2" a="1"/>
  <c r="O623" i="2"/>
  <c r="Q623" i="2"/>
  <c r="N622" i="2" a="1"/>
  <c r="N622" i="2"/>
  <c r="O622" i="2" a="1"/>
  <c r="O622" i="2"/>
  <c r="Q622" i="2"/>
  <c r="N621" i="2" a="1"/>
  <c r="N621" i="2"/>
  <c r="O621" i="2" a="1"/>
  <c r="O621" i="2"/>
  <c r="Q621" i="2"/>
  <c r="N620" i="2" a="1"/>
  <c r="N620" i="2"/>
  <c r="O620" i="2" a="1"/>
  <c r="O620" i="2"/>
  <c r="Q620" i="2"/>
  <c r="N619" i="2" a="1"/>
  <c r="N619" i="2"/>
  <c r="O619" i="2" a="1"/>
  <c r="O619" i="2"/>
  <c r="Q619" i="2"/>
  <c r="N618" i="2" a="1"/>
  <c r="N618" i="2"/>
  <c r="O618" i="2" a="1"/>
  <c r="O618" i="2"/>
  <c r="Q618" i="2"/>
  <c r="N616" i="2" a="1"/>
  <c r="N616" i="2"/>
  <c r="O616" i="2" a="1"/>
  <c r="O616" i="2"/>
  <c r="Q616" i="2"/>
  <c r="N605" i="2" a="1"/>
  <c r="N605" i="2"/>
  <c r="O605" i="2" a="1"/>
  <c r="O605" i="2"/>
  <c r="Q605" i="2"/>
  <c r="N359" i="2" a="1"/>
  <c r="N359" i="2"/>
  <c r="O359" i="2" a="1"/>
  <c r="O359" i="2"/>
  <c r="Q359" i="2"/>
  <c r="N358" i="2" a="1"/>
  <c r="N358" i="2"/>
  <c r="O358" i="2" a="1"/>
  <c r="O358" i="2"/>
  <c r="Q358" i="2"/>
  <c r="N357" i="2" a="1"/>
  <c r="N357" i="2"/>
  <c r="O357" i="2" a="1"/>
  <c r="O357" i="2"/>
  <c r="Q357" i="2"/>
  <c r="N356" i="2" a="1"/>
  <c r="N356" i="2"/>
  <c r="O356" i="2" a="1"/>
  <c r="O356" i="2"/>
  <c r="Q356" i="2"/>
  <c r="N355" i="2" a="1"/>
  <c r="N355" i="2"/>
  <c r="O355" i="2" a="1"/>
  <c r="O355" i="2"/>
  <c r="Q355" i="2"/>
  <c r="N354" i="2" a="1"/>
  <c r="N354" i="2"/>
  <c r="O354" i="2" a="1"/>
  <c r="O354" i="2"/>
  <c r="Q354" i="2"/>
  <c r="N406" i="2" a="1"/>
  <c r="N406" i="2"/>
  <c r="O406" i="2" a="1"/>
  <c r="O406" i="2"/>
  <c r="Q406" i="2"/>
  <c r="N405" i="2" a="1"/>
  <c r="N405" i="2"/>
  <c r="O405" i="2" a="1"/>
  <c r="O405" i="2"/>
  <c r="Q405" i="2"/>
  <c r="N404" i="2" a="1"/>
  <c r="N404" i="2"/>
  <c r="O404" i="2" a="1"/>
  <c r="O404" i="2"/>
  <c r="Q404" i="2"/>
  <c r="N403" i="2" a="1"/>
  <c r="N403" i="2"/>
  <c r="O403" i="2" a="1"/>
  <c r="O403" i="2"/>
  <c r="Q403" i="2"/>
  <c r="N402" i="2" a="1"/>
  <c r="N402" i="2"/>
  <c r="O402" i="2" a="1"/>
  <c r="O402" i="2"/>
  <c r="Q402" i="2"/>
  <c r="N401" i="2" a="1"/>
  <c r="N401" i="2"/>
  <c r="O401" i="2" a="1"/>
  <c r="O401" i="2"/>
  <c r="Q401" i="2"/>
  <c r="N400" i="2" a="1"/>
  <c r="N400" i="2"/>
  <c r="O400" i="2" a="1"/>
  <c r="O400" i="2"/>
  <c r="Q400" i="2"/>
  <c r="N399" i="2" a="1"/>
  <c r="N399" i="2"/>
  <c r="O399" i="2" a="1"/>
  <c r="O399" i="2"/>
  <c r="Q399" i="2"/>
  <c r="N398" i="2" a="1"/>
  <c r="N398" i="2"/>
  <c r="O398" i="2" a="1"/>
  <c r="O398" i="2"/>
  <c r="Q398" i="2"/>
  <c r="N414" i="2" a="1"/>
  <c r="N414" i="2"/>
  <c r="O414" i="2" a="1"/>
  <c r="O414" i="2"/>
  <c r="Q414" i="2"/>
  <c r="N413" i="2" a="1"/>
  <c r="N413" i="2"/>
  <c r="O413" i="2" a="1"/>
  <c r="O413" i="2"/>
  <c r="Q413" i="2"/>
  <c r="N412" i="2" a="1"/>
  <c r="N412" i="2"/>
  <c r="O412" i="2" a="1"/>
  <c r="O412" i="2"/>
  <c r="Q412" i="2"/>
  <c r="N411" i="2" a="1"/>
  <c r="N411" i="2"/>
  <c r="O411" i="2" a="1"/>
  <c r="O411" i="2"/>
  <c r="Q411" i="2"/>
  <c r="N410" i="2" a="1"/>
  <c r="N410" i="2"/>
  <c r="O410" i="2" a="1"/>
  <c r="O410" i="2"/>
  <c r="Q410" i="2"/>
  <c r="N409" i="2" a="1"/>
  <c r="N409" i="2"/>
  <c r="O409" i="2" a="1"/>
  <c r="O409" i="2"/>
  <c r="Q409" i="2"/>
  <c r="N408" i="2" a="1"/>
  <c r="N408" i="2"/>
  <c r="O408" i="2" a="1"/>
  <c r="O408" i="2"/>
  <c r="Q408" i="2"/>
  <c r="N407" i="2" a="1"/>
  <c r="N407" i="2"/>
  <c r="O407" i="2" a="1"/>
  <c r="O407" i="2"/>
  <c r="Q407" i="2"/>
  <c r="N394" i="2" a="1"/>
  <c r="N394" i="2"/>
  <c r="O394" i="2" a="1"/>
  <c r="O394" i="2"/>
  <c r="Q394" i="2"/>
  <c r="N393" i="2" a="1"/>
  <c r="N393" i="2"/>
  <c r="O393" i="2" a="1"/>
  <c r="O393" i="2"/>
  <c r="Q393" i="2"/>
  <c r="N392" i="2" a="1"/>
  <c r="N392" i="2"/>
  <c r="O392" i="2" a="1"/>
  <c r="O392" i="2"/>
  <c r="Q392" i="2"/>
  <c r="N391" i="2" a="1"/>
  <c r="N391" i="2"/>
  <c r="O391" i="2" a="1"/>
  <c r="O391" i="2"/>
  <c r="Q391" i="2"/>
  <c r="N390" i="2" a="1"/>
  <c r="N390" i="2"/>
  <c r="O390" i="2" a="1"/>
  <c r="O390" i="2"/>
  <c r="Q390" i="2"/>
  <c r="N389" i="2" a="1"/>
  <c r="N389" i="2"/>
  <c r="O389" i="2" a="1"/>
  <c r="O389" i="2"/>
  <c r="Q389" i="2"/>
  <c r="N388" i="2" a="1"/>
  <c r="N388" i="2"/>
  <c r="O388" i="2" a="1"/>
  <c r="O388" i="2"/>
  <c r="Q388" i="2"/>
  <c r="N387" i="2" a="1"/>
  <c r="N387" i="2"/>
  <c r="O387" i="2" a="1"/>
  <c r="O387" i="2"/>
  <c r="Q387" i="2"/>
  <c r="N386" i="2" a="1"/>
  <c r="N386" i="2"/>
  <c r="O386" i="2" a="1"/>
  <c r="O386" i="2"/>
  <c r="Q386" i="2"/>
  <c r="N385" i="2" a="1"/>
  <c r="N385" i="2"/>
  <c r="O385" i="2" a="1"/>
  <c r="O385" i="2"/>
  <c r="Q385" i="2"/>
  <c r="N384" i="2" a="1"/>
  <c r="N384" i="2"/>
  <c r="O384" i="2" a="1"/>
  <c r="O384" i="2"/>
  <c r="Q384" i="2"/>
  <c r="N383" i="2" a="1"/>
  <c r="N383" i="2"/>
  <c r="O383" i="2" a="1"/>
  <c r="O383" i="2"/>
  <c r="Q383" i="2"/>
  <c r="N382" i="2" a="1"/>
  <c r="N382" i="2"/>
  <c r="O382" i="2" a="1"/>
  <c r="O382" i="2"/>
  <c r="Q382" i="2"/>
  <c r="N381" i="2" a="1"/>
  <c r="N381" i="2"/>
  <c r="O381" i="2" a="1"/>
  <c r="O381" i="2"/>
  <c r="Q381" i="2"/>
  <c r="N380" i="2" a="1"/>
  <c r="N380" i="2"/>
  <c r="O380" i="2" a="1"/>
  <c r="O380" i="2"/>
  <c r="Q380" i="2"/>
  <c r="N379" i="2" a="1"/>
  <c r="N379" i="2"/>
  <c r="O379" i="2" a="1"/>
  <c r="O379" i="2"/>
  <c r="Q379" i="2"/>
  <c r="N377" i="2" a="1"/>
  <c r="N377" i="2"/>
  <c r="O377" i="2" a="1"/>
  <c r="O377" i="2"/>
  <c r="Q377" i="2"/>
  <c r="N376" i="2" a="1"/>
  <c r="N376" i="2"/>
  <c r="O376" i="2" a="1"/>
  <c r="O376" i="2"/>
  <c r="Q376" i="2"/>
  <c r="N375" i="2" a="1"/>
  <c r="N375" i="2"/>
  <c r="O375" i="2" a="1"/>
  <c r="O375" i="2"/>
  <c r="Q375" i="2"/>
  <c r="N374" i="2" a="1"/>
  <c r="N374" i="2"/>
  <c r="O374" i="2" a="1"/>
  <c r="O374" i="2"/>
  <c r="Q374" i="2"/>
  <c r="N373" i="2" a="1"/>
  <c r="N373" i="2"/>
  <c r="O373" i="2" a="1"/>
  <c r="O373" i="2"/>
  <c r="Q373" i="2"/>
  <c r="N372" i="2" a="1"/>
  <c r="N372" i="2"/>
  <c r="O372" i="2" a="1"/>
  <c r="O372" i="2"/>
  <c r="Q372" i="2"/>
  <c r="N371" i="2" a="1"/>
  <c r="N371" i="2"/>
  <c r="O371" i="2" a="1"/>
  <c r="O371" i="2"/>
  <c r="Q371" i="2"/>
  <c r="N370" i="2" a="1"/>
  <c r="N370" i="2"/>
  <c r="O370" i="2" a="1"/>
  <c r="O370" i="2"/>
  <c r="Q370" i="2"/>
  <c r="N369" i="2" a="1"/>
  <c r="N369" i="2"/>
  <c r="O369" i="2" a="1"/>
  <c r="O369" i="2"/>
  <c r="Q369" i="2"/>
  <c r="N368" i="2" a="1"/>
  <c r="N368" i="2"/>
  <c r="O368" i="2" a="1"/>
  <c r="O368" i="2"/>
  <c r="Q368" i="2"/>
  <c r="N367" i="2" a="1"/>
  <c r="N367" i="2"/>
  <c r="O367" i="2" a="1"/>
  <c r="O367" i="2"/>
  <c r="Q367" i="2"/>
  <c r="N366" i="2" a="1"/>
  <c r="N366" i="2"/>
  <c r="O366" i="2" a="1"/>
  <c r="O366" i="2"/>
  <c r="Q366" i="2"/>
  <c r="N365" i="2" a="1"/>
  <c r="N365" i="2"/>
  <c r="O365" i="2" a="1"/>
  <c r="O365" i="2"/>
  <c r="Q365" i="2"/>
  <c r="N364" i="2" a="1"/>
  <c r="N364" i="2"/>
  <c r="O364" i="2" a="1"/>
  <c r="O364" i="2"/>
  <c r="Q364" i="2"/>
  <c r="N363" i="2" a="1"/>
  <c r="N363" i="2"/>
  <c r="O363" i="2" a="1"/>
  <c r="O363" i="2"/>
  <c r="Q363" i="2"/>
  <c r="N362" i="2" a="1"/>
  <c r="N362" i="2"/>
  <c r="O362" i="2" a="1"/>
  <c r="O362" i="2"/>
  <c r="Q362" i="2"/>
  <c r="N361" i="2" a="1"/>
  <c r="N361" i="2"/>
  <c r="O361" i="2" a="1"/>
  <c r="O361" i="2"/>
  <c r="Q361" i="2"/>
  <c r="N360" i="2" a="1"/>
  <c r="N360" i="2"/>
  <c r="O360" i="2" a="1"/>
  <c r="O360" i="2"/>
  <c r="Q360" i="2"/>
  <c r="N397" i="2" a="1"/>
  <c r="N397" i="2"/>
  <c r="O397" i="2" a="1"/>
  <c r="O397" i="2"/>
  <c r="Q397" i="2"/>
  <c r="N396" i="2" a="1"/>
  <c r="N396" i="2"/>
  <c r="O396" i="2" a="1"/>
  <c r="O396" i="2"/>
  <c r="Q396" i="2"/>
  <c r="N395" i="2" a="1"/>
  <c r="N395" i="2"/>
  <c r="O395" i="2" a="1"/>
  <c r="O395" i="2"/>
  <c r="Q395" i="2"/>
  <c r="N378" i="2" a="1"/>
  <c r="N378" i="2"/>
  <c r="O378" i="2" a="1"/>
  <c r="O378" i="2"/>
  <c r="Q378" i="2"/>
  <c r="N446" i="2" a="1"/>
  <c r="N446" i="2"/>
  <c r="O446" i="2" a="1"/>
  <c r="O446" i="2"/>
  <c r="Q446" i="2"/>
  <c r="N445" i="2" a="1"/>
  <c r="N445" i="2"/>
  <c r="O445" i="2" a="1"/>
  <c r="O445" i="2"/>
  <c r="Q445" i="2"/>
  <c r="N444" i="2" a="1"/>
  <c r="N444" i="2"/>
  <c r="O444" i="2" a="1"/>
  <c r="O444" i="2"/>
  <c r="Q444" i="2"/>
  <c r="N443" i="2" a="1"/>
  <c r="N443" i="2"/>
  <c r="O443" i="2" a="1"/>
  <c r="O443" i="2"/>
  <c r="Q443" i="2"/>
  <c r="N442" i="2" a="1"/>
  <c r="N442" i="2"/>
  <c r="O442" i="2" a="1"/>
  <c r="O442" i="2"/>
  <c r="Q442" i="2"/>
  <c r="N441" i="2" a="1"/>
  <c r="N441" i="2"/>
  <c r="O441" i="2" a="1"/>
  <c r="O441" i="2"/>
  <c r="Q441" i="2"/>
  <c r="N426" i="2" a="1"/>
  <c r="N426" i="2"/>
  <c r="O426" i="2" a="1"/>
  <c r="O426" i="2"/>
  <c r="Q426" i="2"/>
  <c r="N425" i="2" a="1"/>
  <c r="N425" i="2"/>
  <c r="O425" i="2" a="1"/>
  <c r="O425" i="2"/>
  <c r="Q425" i="2"/>
  <c r="N448" i="2" a="1"/>
  <c r="N448" i="2"/>
  <c r="O448" i="2" a="1"/>
  <c r="O448" i="2"/>
  <c r="Q448" i="2"/>
  <c r="N447" i="2" a="1"/>
  <c r="N447" i="2"/>
  <c r="O447" i="2" a="1"/>
  <c r="O447" i="2"/>
  <c r="Q447" i="2"/>
  <c r="N438" i="2" a="1"/>
  <c r="N438" i="2"/>
  <c r="O438" i="2" a="1"/>
  <c r="O438" i="2"/>
  <c r="Q438" i="2"/>
  <c r="N437" i="2" a="1"/>
  <c r="N437" i="2"/>
  <c r="O437" i="2" a="1"/>
  <c r="O437" i="2"/>
  <c r="Q437" i="2"/>
  <c r="N436" i="2" a="1"/>
  <c r="N436" i="2"/>
  <c r="O436" i="2" a="1"/>
  <c r="O436" i="2"/>
  <c r="Q436" i="2"/>
  <c r="N431" i="2" a="1"/>
  <c r="N431" i="2"/>
  <c r="O431" i="2" a="1"/>
  <c r="O431" i="2"/>
  <c r="Q431" i="2"/>
  <c r="N430" i="2" a="1"/>
  <c r="N430" i="2"/>
  <c r="O430" i="2" a="1"/>
  <c r="O430" i="2"/>
  <c r="Q430" i="2"/>
  <c r="N420" i="2" a="1"/>
  <c r="N420" i="2"/>
  <c r="O420" i="2" a="1"/>
  <c r="O420" i="2"/>
  <c r="Q420" i="2"/>
  <c r="N421" i="2" a="1"/>
  <c r="N421" i="2"/>
  <c r="O421" i="2" a="1"/>
  <c r="O421" i="2"/>
  <c r="Q421" i="2"/>
  <c r="N415" i="2" a="1"/>
  <c r="N415" i="2"/>
  <c r="O415" i="2" a="1"/>
  <c r="O415" i="2"/>
  <c r="Q415" i="2"/>
  <c r="N449" i="2" a="1"/>
  <c r="N449" i="2"/>
  <c r="O449" i="2" a="1"/>
  <c r="O449" i="2"/>
  <c r="Q449" i="2"/>
  <c r="N440" i="2" a="1"/>
  <c r="N440" i="2"/>
  <c r="O440" i="2" a="1"/>
  <c r="O440" i="2"/>
  <c r="Q440" i="2"/>
  <c r="N439" i="2" a="1"/>
  <c r="N439" i="2"/>
  <c r="O439" i="2" a="1"/>
  <c r="O439" i="2"/>
  <c r="Q439" i="2"/>
  <c r="N435" i="2" a="1"/>
  <c r="N435" i="2"/>
  <c r="O435" i="2" a="1"/>
  <c r="O435" i="2"/>
  <c r="Q435" i="2"/>
  <c r="N434" i="2" a="1"/>
  <c r="N434" i="2"/>
  <c r="O434" i="2" a="1"/>
  <c r="O434" i="2"/>
  <c r="Q434" i="2"/>
  <c r="N433" i="2" a="1"/>
  <c r="N433" i="2"/>
  <c r="O433" i="2" a="1"/>
  <c r="O433" i="2"/>
  <c r="Q433" i="2"/>
  <c r="N432" i="2" a="1"/>
  <c r="N432" i="2"/>
  <c r="O432" i="2" a="1"/>
  <c r="O432" i="2"/>
  <c r="Q432" i="2"/>
  <c r="N429" i="2" a="1"/>
  <c r="N429" i="2"/>
  <c r="O429" i="2" a="1"/>
  <c r="O429" i="2"/>
  <c r="Q429" i="2"/>
  <c r="N428" i="2" a="1"/>
  <c r="N428" i="2"/>
  <c r="O428" i="2" a="1"/>
  <c r="O428" i="2"/>
  <c r="Q428" i="2"/>
  <c r="N427" i="2" a="1"/>
  <c r="N427" i="2"/>
  <c r="O427" i="2" a="1"/>
  <c r="O427" i="2"/>
  <c r="Q427" i="2"/>
  <c r="N450" i="2" a="1"/>
  <c r="N450" i="2"/>
  <c r="O450" i="2" a="1"/>
  <c r="O450" i="2"/>
  <c r="Q450" i="2"/>
  <c r="N424" i="2" a="1"/>
  <c r="N424" i="2"/>
  <c r="O424" i="2" a="1"/>
  <c r="O424" i="2"/>
  <c r="Q424" i="2"/>
  <c r="N423" i="2" a="1"/>
  <c r="N423" i="2"/>
  <c r="O423" i="2" a="1"/>
  <c r="O423" i="2"/>
  <c r="Q423" i="2"/>
  <c r="N422" i="2" a="1"/>
  <c r="N422" i="2"/>
  <c r="O422" i="2" a="1"/>
  <c r="O422" i="2"/>
  <c r="Q422" i="2"/>
  <c r="N419" i="2" a="1"/>
  <c r="N419" i="2"/>
  <c r="O419" i="2" a="1"/>
  <c r="O419" i="2"/>
  <c r="Q419" i="2"/>
  <c r="N418" i="2" a="1"/>
  <c r="N418" i="2"/>
  <c r="O418" i="2" a="1"/>
  <c r="O418" i="2"/>
  <c r="Q418" i="2"/>
  <c r="N417" i="2" a="1"/>
  <c r="N417" i="2"/>
  <c r="O417" i="2" a="1"/>
  <c r="O417" i="2"/>
  <c r="Q417" i="2"/>
  <c r="N416" i="2" a="1"/>
  <c r="N416" i="2"/>
  <c r="O416" i="2" a="1"/>
  <c r="O416" i="2"/>
  <c r="Q416" i="2"/>
  <c r="N52" i="2" a="1"/>
  <c r="N52" i="2"/>
  <c r="O52" i="2" a="1"/>
  <c r="O52" i="2"/>
  <c r="Q52" i="2"/>
  <c r="N50" i="2" a="1"/>
  <c r="N50" i="2"/>
  <c r="O50" i="2" a="1"/>
  <c r="O50" i="2"/>
  <c r="Q50" i="2"/>
  <c r="N49" i="2" a="1"/>
  <c r="N49" i="2"/>
  <c r="O49" i="2" a="1"/>
  <c r="O49" i="2"/>
  <c r="Q49" i="2"/>
  <c r="N48" i="2" a="1"/>
  <c r="N48" i="2"/>
  <c r="O48" i="2" a="1"/>
  <c r="O48" i="2"/>
  <c r="Q48" i="2"/>
  <c r="N47" i="2" a="1"/>
  <c r="N47" i="2"/>
  <c r="O47" i="2" a="1"/>
  <c r="O47" i="2"/>
  <c r="Q47" i="2"/>
  <c r="N46" i="2" a="1"/>
  <c r="N46" i="2"/>
  <c r="O46" i="2" a="1"/>
  <c r="O46" i="2"/>
  <c r="Q46" i="2"/>
  <c r="N45" i="2" a="1"/>
  <c r="N45" i="2"/>
  <c r="O45" i="2" a="1"/>
  <c r="O45" i="2"/>
  <c r="Q45" i="2"/>
  <c r="N44" i="2" a="1"/>
  <c r="N44" i="2"/>
  <c r="O44" i="2" a="1"/>
  <c r="O44" i="2"/>
  <c r="Q44" i="2"/>
  <c r="N43" i="2" a="1"/>
  <c r="N43" i="2"/>
  <c r="O43" i="2" a="1"/>
  <c r="O43" i="2"/>
  <c r="Q43" i="2"/>
  <c r="N42" i="2" a="1"/>
  <c r="N42" i="2"/>
  <c r="O42" i="2" a="1"/>
  <c r="O42" i="2"/>
  <c r="Q42" i="2"/>
  <c r="N41" i="2" a="1"/>
  <c r="N41" i="2"/>
  <c r="O41" i="2" a="1"/>
  <c r="O41" i="2"/>
  <c r="Q41" i="2"/>
  <c r="N59" i="2" a="1"/>
  <c r="N59" i="2"/>
  <c r="O59" i="2" a="1"/>
  <c r="O59" i="2"/>
  <c r="Q59" i="2"/>
  <c r="N58" i="2" a="1"/>
  <c r="N58" i="2"/>
  <c r="O58" i="2" a="1"/>
  <c r="O58" i="2"/>
  <c r="Q58" i="2"/>
  <c r="N57" i="2" a="1"/>
  <c r="N57" i="2"/>
  <c r="O57" i="2" a="1"/>
  <c r="O57" i="2"/>
  <c r="Q57" i="2"/>
  <c r="N56" i="2" a="1"/>
  <c r="N56" i="2"/>
  <c r="O56" i="2" a="1"/>
  <c r="O56" i="2"/>
  <c r="Q56" i="2"/>
  <c r="N55" i="2" a="1"/>
  <c r="N55" i="2"/>
  <c r="O55" i="2" a="1"/>
  <c r="O55" i="2"/>
  <c r="Q55" i="2"/>
  <c r="N54" i="2" a="1"/>
  <c r="N54" i="2"/>
  <c r="O54" i="2" a="1"/>
  <c r="O54" i="2"/>
  <c r="Q54" i="2"/>
  <c r="N53" i="2" a="1"/>
  <c r="N53" i="2"/>
  <c r="O53" i="2" a="1"/>
  <c r="O53" i="2"/>
  <c r="Q53" i="2"/>
  <c r="N51" i="2" a="1"/>
  <c r="N51" i="2"/>
  <c r="O51" i="2" a="1"/>
  <c r="O51" i="2"/>
  <c r="Q51" i="2"/>
  <c r="N40" i="2" a="1"/>
  <c r="N40" i="2"/>
  <c r="O40" i="2" a="1"/>
  <c r="O40" i="2"/>
  <c r="Q40" i="2"/>
  <c r="N15" i="2" a="1"/>
  <c r="N15" i="2"/>
  <c r="O15" i="2" a="1"/>
  <c r="O15" i="2"/>
  <c r="Q15" i="2"/>
  <c r="N14" i="2" a="1"/>
  <c r="N14" i="2"/>
  <c r="O14" i="2" a="1"/>
  <c r="O14" i="2"/>
  <c r="Q14" i="2"/>
  <c r="N12" i="2" a="1"/>
  <c r="N12" i="2"/>
  <c r="O12" i="2" a="1"/>
  <c r="O12" i="2"/>
  <c r="Q12" i="2"/>
  <c r="N11" i="2" a="1"/>
  <c r="N11" i="2"/>
  <c r="O11" i="2" a="1"/>
  <c r="O11" i="2"/>
  <c r="Q11" i="2"/>
  <c r="N10" i="2" a="1"/>
  <c r="N10" i="2"/>
  <c r="O10" i="2" a="1"/>
  <c r="O10" i="2"/>
  <c r="Q10" i="2"/>
  <c r="N9" i="2" a="1"/>
  <c r="N9" i="2"/>
  <c r="O9" i="2" a="1"/>
  <c r="O9" i="2"/>
  <c r="Q9" i="2"/>
  <c r="N8" i="2" a="1"/>
  <c r="N8" i="2"/>
  <c r="O8" i="2" a="1"/>
  <c r="O8" i="2"/>
  <c r="Q8" i="2"/>
  <c r="N7" i="2" a="1"/>
  <c r="N7" i="2"/>
  <c r="O7" i="2" a="1"/>
  <c r="O7" i="2"/>
  <c r="Q7" i="2"/>
  <c r="N6" i="2" a="1"/>
  <c r="N6" i="2"/>
  <c r="O6" i="2" a="1"/>
  <c r="O6" i="2"/>
  <c r="Q6" i="2"/>
  <c r="N5" i="2" a="1"/>
  <c r="N5" i="2"/>
  <c r="O5" i="2" a="1"/>
  <c r="O5" i="2"/>
  <c r="Q5" i="2"/>
  <c r="N4" i="2" a="1"/>
  <c r="N4" i="2"/>
  <c r="O4" i="2" a="1"/>
  <c r="O4" i="2"/>
  <c r="Q4" i="2"/>
  <c r="N3" i="2" a="1"/>
  <c r="N3" i="2"/>
  <c r="O3" i="2" a="1"/>
  <c r="O3" i="2"/>
  <c r="Q3" i="2"/>
  <c r="N22" i="2" a="1"/>
  <c r="N22" i="2"/>
  <c r="O22" i="2" a="1"/>
  <c r="O22" i="2"/>
  <c r="Q22" i="2"/>
  <c r="N21" i="2" a="1"/>
  <c r="N21" i="2"/>
  <c r="O21" i="2" a="1"/>
  <c r="O21" i="2"/>
  <c r="Q21" i="2"/>
  <c r="N20" i="2" a="1"/>
  <c r="N20" i="2"/>
  <c r="O20" i="2" a="1"/>
  <c r="O20" i="2"/>
  <c r="Q20" i="2"/>
  <c r="N19" i="2" a="1"/>
  <c r="N19" i="2"/>
  <c r="O19" i="2" a="1"/>
  <c r="O19" i="2"/>
  <c r="Q19" i="2"/>
  <c r="N18" i="2" a="1"/>
  <c r="N18" i="2"/>
  <c r="O18" i="2" a="1"/>
  <c r="O18" i="2"/>
  <c r="Q18" i="2"/>
  <c r="N17" i="2" a="1"/>
  <c r="N17" i="2"/>
  <c r="O17" i="2" a="1"/>
  <c r="O17" i="2"/>
  <c r="Q17" i="2"/>
  <c r="N16" i="2" a="1"/>
  <c r="N16" i="2"/>
  <c r="O16" i="2" a="1"/>
  <c r="O16" i="2"/>
  <c r="Q16" i="2"/>
  <c r="N13" i="2" a="1"/>
  <c r="N13" i="2"/>
  <c r="O13" i="2" a="1"/>
  <c r="O13" i="2"/>
  <c r="Q13" i="2"/>
  <c r="N2" i="2" a="1"/>
  <c r="N2" i="2"/>
  <c r="O2" i="2" a="1"/>
  <c r="O2" i="2"/>
  <c r="Q2" i="2"/>
  <c r="N230" i="2" a="1"/>
  <c r="N230" i="2"/>
  <c r="O230" i="2" a="1"/>
  <c r="O230" i="2"/>
  <c r="Q230" i="2"/>
  <c r="N229" i="2" a="1"/>
  <c r="N229" i="2"/>
  <c r="O229" i="2" a="1"/>
  <c r="O229" i="2"/>
  <c r="Q229" i="2"/>
  <c r="N228" i="2" a="1"/>
  <c r="N228" i="2"/>
  <c r="O228" i="2" a="1"/>
  <c r="O228" i="2"/>
  <c r="Q228" i="2"/>
  <c r="N227" i="2" a="1"/>
  <c r="N227" i="2"/>
  <c r="O227" i="2" a="1"/>
  <c r="O227" i="2"/>
  <c r="Q227" i="2"/>
  <c r="N226" i="2" a="1"/>
  <c r="N226" i="2"/>
  <c r="O226" i="2" a="1"/>
  <c r="O226" i="2"/>
  <c r="Q226" i="2"/>
  <c r="N238" i="2" a="1"/>
  <c r="N238" i="2"/>
  <c r="O238" i="2" a="1"/>
  <c r="O238" i="2"/>
  <c r="Q238" i="2"/>
  <c r="N237" i="2" a="1"/>
  <c r="N237" i="2"/>
  <c r="O237" i="2" a="1"/>
  <c r="O237" i="2"/>
  <c r="Q237" i="2"/>
  <c r="N236" i="2" a="1"/>
  <c r="N236" i="2"/>
  <c r="O236" i="2" a="1"/>
  <c r="O236" i="2"/>
  <c r="Q236" i="2"/>
  <c r="N235" i="2" a="1"/>
  <c r="N235" i="2"/>
  <c r="O235" i="2" a="1"/>
  <c r="O235" i="2"/>
  <c r="Q235" i="2"/>
  <c r="N234" i="2" a="1"/>
  <c r="N234" i="2"/>
  <c r="O234" i="2" a="1"/>
  <c r="O234" i="2"/>
  <c r="Q234" i="2"/>
  <c r="N233" i="2" a="1"/>
  <c r="N233" i="2"/>
  <c r="O233" i="2" a="1"/>
  <c r="O233" i="2"/>
  <c r="Q233" i="2"/>
  <c r="N232" i="2" a="1"/>
  <c r="N232" i="2"/>
  <c r="O232" i="2" a="1"/>
  <c r="O232" i="2"/>
  <c r="Q232" i="2"/>
  <c r="N231" i="2" a="1"/>
  <c r="N231" i="2"/>
  <c r="O231" i="2" a="1"/>
  <c r="O231" i="2"/>
  <c r="Q231" i="2"/>
  <c r="N225" i="2" a="1"/>
  <c r="N225" i="2"/>
  <c r="O225" i="2" a="1"/>
  <c r="O225" i="2"/>
  <c r="Q225" i="2"/>
  <c r="N462" i="2" a="1"/>
  <c r="N462" i="2"/>
  <c r="O462" i="2" a="1"/>
  <c r="O462" i="2"/>
  <c r="Q462" i="2"/>
  <c r="N473" i="2" a="1"/>
  <c r="N473" i="2"/>
  <c r="O473" i="2" a="1"/>
  <c r="O473" i="2"/>
  <c r="Q473" i="2"/>
  <c r="N484" i="2" a="1"/>
  <c r="N484" i="2"/>
  <c r="O484" i="2" a="1"/>
  <c r="O484" i="2"/>
  <c r="Q484" i="2"/>
  <c r="N495" i="2" a="1"/>
  <c r="N495" i="2"/>
  <c r="O495" i="2" a="1"/>
  <c r="O495" i="2"/>
  <c r="Q495" i="2"/>
  <c r="N506" i="2" a="1"/>
  <c r="N506" i="2"/>
  <c r="O506" i="2" a="1"/>
  <c r="O506" i="2"/>
  <c r="Q506" i="2"/>
  <c r="N512" i="2" a="1"/>
  <c r="N512" i="2"/>
  <c r="O512" i="2" a="1"/>
  <c r="O512" i="2"/>
  <c r="Q512" i="2"/>
  <c r="N513" i="2" a="1"/>
  <c r="N513" i="2"/>
  <c r="O513" i="2" a="1"/>
  <c r="O513" i="2"/>
  <c r="Q513" i="2"/>
  <c r="N514" i="2" a="1"/>
  <c r="N514" i="2"/>
  <c r="O514" i="2" a="1"/>
  <c r="O514" i="2"/>
  <c r="Q514" i="2"/>
  <c r="N452" i="2" a="1"/>
  <c r="N452" i="2"/>
  <c r="O452" i="2" a="1"/>
  <c r="O452" i="2"/>
  <c r="Q452" i="2"/>
  <c r="N454" i="2" a="1"/>
  <c r="N454" i="2"/>
  <c r="O454" i="2" a="1"/>
  <c r="O454" i="2"/>
  <c r="Q454" i="2"/>
  <c r="N455" i="2" a="1"/>
  <c r="N455" i="2"/>
  <c r="O455" i="2" a="1"/>
  <c r="O455" i="2"/>
  <c r="Q455" i="2"/>
  <c r="N456" i="2" a="1"/>
  <c r="N456" i="2"/>
  <c r="O456" i="2" a="1"/>
  <c r="O456" i="2"/>
  <c r="Q456" i="2"/>
  <c r="N457" i="2" a="1"/>
  <c r="N457" i="2"/>
  <c r="O457" i="2" a="1"/>
  <c r="O457" i="2"/>
  <c r="Q457" i="2"/>
  <c r="N458" i="2" a="1"/>
  <c r="N458" i="2"/>
  <c r="O458" i="2" a="1"/>
  <c r="O458" i="2"/>
  <c r="Q458" i="2"/>
  <c r="N459" i="2" a="1"/>
  <c r="N459" i="2"/>
  <c r="O459" i="2" a="1"/>
  <c r="O459" i="2"/>
  <c r="Q459" i="2"/>
  <c r="N460" i="2" a="1"/>
  <c r="N460" i="2"/>
  <c r="O460" i="2" a="1"/>
  <c r="O460" i="2"/>
  <c r="Q460" i="2"/>
  <c r="N461" i="2" a="1"/>
  <c r="N461" i="2"/>
  <c r="O461" i="2" a="1"/>
  <c r="O461" i="2"/>
  <c r="Q461" i="2"/>
  <c r="N463" i="2" a="1"/>
  <c r="N463" i="2"/>
  <c r="O463" i="2" a="1"/>
  <c r="O463" i="2"/>
  <c r="Q463" i="2"/>
  <c r="N464" i="2" a="1"/>
  <c r="N464" i="2"/>
  <c r="O464" i="2" a="1"/>
  <c r="O464" i="2"/>
  <c r="Q464" i="2"/>
  <c r="N465" i="2" a="1"/>
  <c r="N465" i="2"/>
  <c r="O465" i="2" a="1"/>
  <c r="O465" i="2"/>
  <c r="Q465" i="2"/>
  <c r="N466" i="2" a="1"/>
  <c r="N466" i="2"/>
  <c r="O466" i="2" a="1"/>
  <c r="O466" i="2"/>
  <c r="Q466" i="2"/>
  <c r="N467" i="2" a="1"/>
  <c r="N467" i="2"/>
  <c r="O467" i="2" a="1"/>
  <c r="O467" i="2"/>
  <c r="Q467" i="2"/>
  <c r="N468" i="2" a="1"/>
  <c r="N468" i="2"/>
  <c r="O468" i="2" a="1"/>
  <c r="O468" i="2"/>
  <c r="Q468" i="2"/>
  <c r="N469" i="2" a="1"/>
  <c r="N469" i="2"/>
  <c r="O469" i="2" a="1"/>
  <c r="O469" i="2"/>
  <c r="Q469" i="2"/>
  <c r="N470" i="2" a="1"/>
  <c r="N470" i="2"/>
  <c r="O470" i="2" a="1"/>
  <c r="O470" i="2"/>
  <c r="Q470" i="2"/>
  <c r="N471" i="2" a="1"/>
  <c r="N471" i="2"/>
  <c r="O471" i="2" a="1"/>
  <c r="O471" i="2"/>
  <c r="Q471" i="2"/>
  <c r="N472" i="2" a="1"/>
  <c r="N472" i="2"/>
  <c r="O472" i="2" a="1"/>
  <c r="O472" i="2"/>
  <c r="Q472" i="2"/>
  <c r="N474" i="2" a="1"/>
  <c r="N474" i="2"/>
  <c r="O474" i="2" a="1"/>
  <c r="O474" i="2"/>
  <c r="Q474" i="2"/>
  <c r="N475" i="2" a="1"/>
  <c r="N475" i="2"/>
  <c r="O475" i="2" a="1"/>
  <c r="O475" i="2"/>
  <c r="Q475" i="2"/>
  <c r="N476" i="2" a="1"/>
  <c r="N476" i="2"/>
  <c r="O476" i="2" a="1"/>
  <c r="O476" i="2"/>
  <c r="Q476" i="2"/>
  <c r="N477" i="2" a="1"/>
  <c r="N477" i="2"/>
  <c r="O477" i="2" a="1"/>
  <c r="O477" i="2"/>
  <c r="Q477" i="2"/>
  <c r="N478" i="2" a="1"/>
  <c r="N478" i="2"/>
  <c r="O478" i="2" a="1"/>
  <c r="O478" i="2"/>
  <c r="Q478" i="2"/>
  <c r="N487" i="2" a="1"/>
  <c r="N487" i="2"/>
  <c r="O487" i="2" a="1"/>
  <c r="O487" i="2"/>
  <c r="Q487" i="2"/>
  <c r="N486" i="2" a="1"/>
  <c r="N486" i="2"/>
  <c r="O486" i="2" a="1"/>
  <c r="O486" i="2"/>
  <c r="Q486" i="2"/>
  <c r="N485" i="2" a="1"/>
  <c r="N485" i="2"/>
  <c r="O485" i="2" a="1"/>
  <c r="O485" i="2"/>
  <c r="Q485" i="2"/>
  <c r="N483" i="2" a="1"/>
  <c r="N483" i="2"/>
  <c r="O483" i="2" a="1"/>
  <c r="O483" i="2"/>
  <c r="Q483" i="2"/>
  <c r="N482" i="2" a="1"/>
  <c r="N482" i="2"/>
  <c r="O482" i="2" a="1"/>
  <c r="O482" i="2"/>
  <c r="Q482" i="2"/>
  <c r="N481" i="2" a="1"/>
  <c r="N481" i="2"/>
  <c r="O481" i="2" a="1"/>
  <c r="O481" i="2"/>
  <c r="Q481" i="2"/>
  <c r="N480" i="2" a="1"/>
  <c r="N480" i="2"/>
  <c r="O480" i="2" a="1"/>
  <c r="O480" i="2"/>
  <c r="Q480" i="2"/>
  <c r="N479" i="2" a="1"/>
  <c r="N479" i="2"/>
  <c r="O479" i="2" a="1"/>
  <c r="O479" i="2"/>
  <c r="Q479" i="2"/>
  <c r="N489" i="2" a="1"/>
  <c r="N489" i="2"/>
  <c r="O489" i="2" a="1"/>
  <c r="O489" i="2"/>
  <c r="Q489" i="2"/>
  <c r="N488" i="2" a="1"/>
  <c r="N488" i="2"/>
  <c r="O488" i="2" a="1"/>
  <c r="O488" i="2"/>
  <c r="Q488" i="2"/>
  <c r="N490" i="2" a="1"/>
  <c r="N490" i="2"/>
  <c r="O490" i="2" a="1"/>
  <c r="O490" i="2"/>
  <c r="Q490" i="2"/>
  <c r="N491" i="2" a="1"/>
  <c r="N491" i="2"/>
  <c r="O491" i="2" a="1"/>
  <c r="O491" i="2"/>
  <c r="Q491" i="2"/>
  <c r="N492" i="2" a="1"/>
  <c r="N492" i="2"/>
  <c r="O492" i="2" a="1"/>
  <c r="O492" i="2"/>
  <c r="Q492" i="2"/>
  <c r="N453" i="2" a="1"/>
  <c r="N453" i="2"/>
  <c r="O453" i="2" a="1"/>
  <c r="O453" i="2"/>
  <c r="Q453" i="2"/>
  <c r="N494" i="2" a="1"/>
  <c r="N494" i="2"/>
  <c r="O494" i="2" a="1"/>
  <c r="O494" i="2"/>
  <c r="Q494" i="2"/>
  <c r="N493" i="2" a="1"/>
  <c r="N493" i="2"/>
  <c r="O493" i="2" a="1"/>
  <c r="O493" i="2"/>
  <c r="Q493" i="2"/>
  <c r="N511" i="2" a="1"/>
  <c r="N511" i="2"/>
  <c r="O511" i="2" a="1"/>
  <c r="O511" i="2"/>
  <c r="Q511" i="2"/>
  <c r="N510" i="2" a="1"/>
  <c r="N510" i="2"/>
  <c r="O510" i="2" a="1"/>
  <c r="O510" i="2"/>
  <c r="Q510" i="2"/>
  <c r="N509" i="2" a="1"/>
  <c r="N509" i="2"/>
  <c r="O509" i="2" a="1"/>
  <c r="O509" i="2"/>
  <c r="Q509" i="2"/>
  <c r="N508" i="2" a="1"/>
  <c r="N508" i="2"/>
  <c r="O508" i="2" a="1"/>
  <c r="O508" i="2"/>
  <c r="Q508" i="2"/>
  <c r="N507" i="2" a="1"/>
  <c r="N507" i="2"/>
  <c r="O507" i="2" a="1"/>
  <c r="O507" i="2"/>
  <c r="Q507" i="2"/>
  <c r="N505" i="2" a="1"/>
  <c r="N505" i="2"/>
  <c r="O505" i="2" a="1"/>
  <c r="O505" i="2"/>
  <c r="Q505" i="2"/>
  <c r="N504" i="2" a="1"/>
  <c r="N504" i="2"/>
  <c r="O504" i="2" a="1"/>
  <c r="O504" i="2"/>
  <c r="Q504" i="2"/>
  <c r="N503" i="2" a="1"/>
  <c r="N503" i="2"/>
  <c r="O503" i="2" a="1"/>
  <c r="O503" i="2"/>
  <c r="Q503" i="2"/>
  <c r="N502" i="2" a="1"/>
  <c r="N502" i="2"/>
  <c r="O502" i="2" a="1"/>
  <c r="O502" i="2"/>
  <c r="Q502" i="2"/>
  <c r="N501" i="2" a="1"/>
  <c r="N501" i="2"/>
  <c r="O501" i="2" a="1"/>
  <c r="O501" i="2"/>
  <c r="Q501" i="2"/>
  <c r="N500" i="2" a="1"/>
  <c r="N500" i="2"/>
  <c r="O500" i="2" a="1"/>
  <c r="O500" i="2"/>
  <c r="Q500" i="2"/>
  <c r="N499" i="2" a="1"/>
  <c r="N499" i="2"/>
  <c r="O499" i="2" a="1"/>
  <c r="O499" i="2"/>
  <c r="Q499" i="2"/>
  <c r="N498" i="2" a="1"/>
  <c r="N498" i="2"/>
  <c r="O498" i="2" a="1"/>
  <c r="O498" i="2"/>
  <c r="Q498" i="2"/>
  <c r="N497" i="2" a="1"/>
  <c r="N497" i="2"/>
  <c r="O497" i="2" a="1"/>
  <c r="O497" i="2"/>
  <c r="Q497" i="2"/>
  <c r="N496" i="2" a="1"/>
  <c r="N496" i="2"/>
  <c r="O496" i="2" a="1"/>
  <c r="O496" i="2"/>
  <c r="Q496" i="2"/>
  <c r="N317" i="2" a="1"/>
  <c r="N317" i="2"/>
  <c r="O317" i="2" a="1"/>
  <c r="O317" i="2"/>
  <c r="Q317" i="2"/>
  <c r="N316" i="2" a="1"/>
  <c r="N316" i="2"/>
  <c r="O316" i="2" a="1"/>
  <c r="O316" i="2"/>
  <c r="Q316" i="2"/>
  <c r="N119" i="2" a="1"/>
  <c r="N119" i="2"/>
  <c r="O119" i="2" a="1"/>
  <c r="O119" i="2"/>
  <c r="Q119" i="2"/>
  <c r="N131" i="2" a="1"/>
  <c r="N131" i="2"/>
  <c r="O131" i="2" a="1"/>
  <c r="O131" i="2"/>
  <c r="Q131" i="2"/>
  <c r="P644" i="2"/>
  <c r="P643" i="2"/>
  <c r="P642" i="2"/>
  <c r="P641" i="2"/>
  <c r="P640" i="2"/>
  <c r="P639" i="2"/>
  <c r="P638" i="2"/>
  <c r="P637" i="2"/>
  <c r="P636" i="2"/>
  <c r="P635" i="2"/>
  <c r="P634" i="2"/>
  <c r="P633" i="2"/>
  <c r="P632" i="2"/>
  <c r="P631" i="2"/>
  <c r="P630" i="2"/>
  <c r="P629" i="2"/>
  <c r="P628" i="2"/>
  <c r="P627" i="2"/>
  <c r="P626" i="2"/>
  <c r="P625" i="2"/>
  <c r="P624" i="2"/>
  <c r="P623" i="2"/>
  <c r="P622" i="2"/>
  <c r="P621" i="2"/>
  <c r="P620" i="2"/>
  <c r="P619" i="2"/>
  <c r="P618" i="2"/>
  <c r="P617" i="2"/>
  <c r="P616" i="2"/>
  <c r="P615" i="2"/>
  <c r="P614" i="2"/>
  <c r="P613" i="2"/>
  <c r="P612" i="2"/>
  <c r="P611" i="2"/>
  <c r="P610" i="2"/>
  <c r="P609" i="2"/>
  <c r="P608" i="2"/>
  <c r="P607" i="2"/>
  <c r="P606" i="2"/>
  <c r="P605" i="2"/>
  <c r="P604" i="2"/>
  <c r="P603" i="2"/>
  <c r="P602" i="2"/>
  <c r="P601" i="2"/>
  <c r="P600" i="2"/>
  <c r="P599" i="2"/>
  <c r="P598" i="2"/>
  <c r="P597" i="2"/>
  <c r="P596" i="2"/>
  <c r="P595" i="2"/>
  <c r="P594" i="2"/>
  <c r="P593" i="2"/>
  <c r="P592" i="2"/>
  <c r="P591" i="2"/>
  <c r="P590" i="2"/>
  <c r="P589" i="2"/>
  <c r="P588" i="2"/>
  <c r="P587" i="2"/>
  <c r="P586" i="2"/>
  <c r="P585" i="2"/>
  <c r="P584" i="2"/>
  <c r="P583" i="2"/>
  <c r="P582" i="2"/>
  <c r="P581" i="2"/>
  <c r="P580" i="2"/>
  <c r="P579" i="2"/>
  <c r="P578" i="2"/>
  <c r="P577" i="2"/>
  <c r="P576" i="2"/>
  <c r="P575" i="2"/>
  <c r="P574" i="2"/>
  <c r="P573" i="2"/>
  <c r="P572" i="2"/>
  <c r="P571" i="2"/>
  <c r="P570" i="2"/>
  <c r="P569" i="2"/>
  <c r="P568" i="2"/>
  <c r="P567" i="2"/>
  <c r="P566" i="2"/>
  <c r="P565" i="2"/>
  <c r="P564" i="2"/>
  <c r="P563" i="2"/>
  <c r="P562" i="2"/>
  <c r="P561" i="2"/>
  <c r="P560" i="2"/>
  <c r="P559" i="2"/>
  <c r="P558" i="2"/>
  <c r="P557" i="2"/>
  <c r="P556" i="2"/>
  <c r="P555" i="2"/>
  <c r="P554" i="2"/>
  <c r="P553" i="2"/>
  <c r="P552" i="2"/>
  <c r="P551" i="2"/>
  <c r="P550" i="2"/>
  <c r="P549" i="2"/>
  <c r="P548" i="2"/>
  <c r="P547" i="2"/>
  <c r="P546" i="2"/>
  <c r="P545" i="2"/>
  <c r="P544" i="2"/>
  <c r="P543" i="2"/>
  <c r="P542" i="2"/>
  <c r="P541" i="2"/>
  <c r="P540" i="2"/>
  <c r="P539" i="2"/>
  <c r="P538" i="2"/>
  <c r="P537" i="2"/>
  <c r="P536" i="2"/>
  <c r="P535" i="2"/>
  <c r="P534" i="2"/>
  <c r="P533" i="2"/>
  <c r="P532" i="2"/>
  <c r="P531" i="2"/>
  <c r="P530" i="2"/>
  <c r="P529" i="2"/>
  <c r="P528" i="2"/>
  <c r="P527" i="2"/>
  <c r="P526" i="2"/>
  <c r="P525" i="2"/>
  <c r="P524" i="2"/>
  <c r="P523" i="2"/>
  <c r="P522" i="2"/>
  <c r="P521" i="2"/>
  <c r="P520" i="2"/>
  <c r="P519" i="2"/>
  <c r="P518" i="2"/>
  <c r="P517" i="2"/>
  <c r="P516" i="2"/>
  <c r="P515" i="2"/>
  <c r="P514" i="2"/>
  <c r="P513" i="2"/>
  <c r="P512" i="2"/>
  <c r="P511" i="2"/>
  <c r="P510" i="2"/>
  <c r="P509" i="2"/>
  <c r="P508" i="2"/>
  <c r="P507" i="2"/>
  <c r="P506" i="2"/>
  <c r="P505" i="2"/>
  <c r="P504" i="2"/>
  <c r="P503" i="2"/>
  <c r="P502" i="2"/>
  <c r="P501" i="2"/>
  <c r="P500" i="2"/>
  <c r="P499" i="2"/>
  <c r="P498" i="2"/>
  <c r="P497" i="2"/>
  <c r="P496" i="2"/>
  <c r="P495" i="2"/>
  <c r="P494" i="2"/>
  <c r="P493" i="2"/>
  <c r="P492" i="2"/>
  <c r="P491" i="2"/>
  <c r="P490" i="2"/>
  <c r="P489" i="2"/>
  <c r="P488" i="2"/>
  <c r="P487" i="2"/>
  <c r="P486" i="2"/>
  <c r="P485" i="2"/>
  <c r="P484" i="2"/>
  <c r="P483" i="2"/>
  <c r="P482" i="2"/>
  <c r="P481" i="2"/>
  <c r="P480" i="2"/>
  <c r="P479" i="2"/>
  <c r="P478" i="2"/>
  <c r="P477" i="2"/>
  <c r="P476" i="2"/>
  <c r="P475" i="2"/>
  <c r="P474" i="2"/>
  <c r="P473" i="2"/>
  <c r="P472" i="2"/>
  <c r="P471" i="2"/>
  <c r="P470" i="2"/>
  <c r="P469" i="2"/>
  <c r="P468" i="2"/>
  <c r="P467" i="2"/>
  <c r="P466" i="2"/>
  <c r="P465" i="2"/>
  <c r="P464" i="2"/>
  <c r="P463" i="2"/>
  <c r="P462" i="2"/>
  <c r="P461" i="2"/>
  <c r="P460" i="2"/>
  <c r="P459" i="2"/>
  <c r="P458" i="2"/>
  <c r="P457" i="2"/>
  <c r="P456" i="2"/>
  <c r="P455" i="2"/>
  <c r="P454" i="2"/>
  <c r="P453" i="2"/>
  <c r="P452" i="2"/>
  <c r="P451" i="2"/>
  <c r="P450" i="2"/>
  <c r="P449" i="2"/>
  <c r="P448" i="2"/>
  <c r="P447" i="2"/>
  <c r="P446" i="2"/>
  <c r="P445" i="2"/>
  <c r="P444" i="2"/>
  <c r="P443" i="2"/>
  <c r="P442" i="2"/>
  <c r="P441" i="2"/>
  <c r="P440" i="2"/>
  <c r="P439" i="2"/>
  <c r="P438" i="2"/>
  <c r="P437" i="2"/>
  <c r="P436" i="2"/>
  <c r="P435" i="2"/>
  <c r="P434" i="2"/>
  <c r="P433" i="2"/>
  <c r="P432" i="2"/>
  <c r="P431" i="2"/>
  <c r="P430" i="2"/>
  <c r="P429" i="2"/>
  <c r="P428" i="2"/>
  <c r="P427" i="2"/>
  <c r="P426" i="2"/>
  <c r="P425" i="2"/>
  <c r="P424" i="2"/>
  <c r="P423" i="2"/>
  <c r="P422" i="2"/>
  <c r="P421" i="2"/>
  <c r="P420" i="2"/>
  <c r="P419" i="2"/>
  <c r="P418" i="2"/>
  <c r="P417" i="2"/>
  <c r="P416" i="2"/>
  <c r="P415" i="2"/>
  <c r="P414" i="2"/>
  <c r="P413" i="2"/>
  <c r="P412" i="2"/>
  <c r="P411" i="2"/>
  <c r="P410" i="2"/>
  <c r="P409" i="2"/>
  <c r="P408" i="2"/>
  <c r="P407" i="2"/>
  <c r="P406" i="2"/>
  <c r="P405" i="2"/>
  <c r="P404" i="2"/>
  <c r="P403" i="2"/>
  <c r="P402" i="2"/>
  <c r="P401" i="2"/>
  <c r="P400" i="2"/>
  <c r="P399" i="2"/>
  <c r="P398" i="2"/>
  <c r="P397" i="2"/>
  <c r="P396" i="2"/>
  <c r="P395" i="2"/>
  <c r="P394" i="2"/>
  <c r="P393" i="2"/>
  <c r="P392" i="2"/>
  <c r="P391" i="2"/>
  <c r="P390" i="2"/>
  <c r="P389" i="2"/>
  <c r="P388" i="2"/>
  <c r="P387" i="2"/>
  <c r="P386" i="2"/>
  <c r="P385" i="2"/>
  <c r="P384" i="2"/>
  <c r="P383" i="2"/>
  <c r="P382" i="2"/>
  <c r="P381" i="2"/>
  <c r="P380" i="2"/>
  <c r="P379" i="2"/>
  <c r="P378" i="2"/>
  <c r="P377" i="2"/>
  <c r="P376" i="2"/>
  <c r="P375" i="2"/>
  <c r="P374" i="2"/>
  <c r="P373" i="2"/>
  <c r="P372" i="2"/>
  <c r="P371" i="2"/>
  <c r="P370" i="2"/>
  <c r="P369" i="2"/>
  <c r="P368" i="2"/>
  <c r="P367" i="2"/>
  <c r="P366" i="2"/>
  <c r="P365" i="2"/>
  <c r="P364" i="2"/>
  <c r="P363" i="2"/>
  <c r="P362" i="2"/>
  <c r="P361" i="2"/>
  <c r="P360" i="2"/>
  <c r="P359" i="2"/>
  <c r="P358" i="2"/>
  <c r="P357" i="2"/>
  <c r="P356" i="2"/>
  <c r="P355" i="2"/>
  <c r="P354" i="2"/>
  <c r="P343" i="2"/>
  <c r="P342" i="2"/>
  <c r="P341" i="2"/>
  <c r="P340" i="2"/>
  <c r="P339" i="2"/>
  <c r="P338" i="2"/>
  <c r="P337" i="2"/>
  <c r="P336" i="2"/>
  <c r="P335" i="2"/>
  <c r="P334" i="2"/>
  <c r="P333" i="2"/>
  <c r="P332" i="2"/>
  <c r="P331" i="2"/>
  <c r="P330" i="2"/>
  <c r="P329" i="2"/>
  <c r="P328" i="2"/>
  <c r="P327" i="2"/>
  <c r="P326" i="2"/>
  <c r="P325" i="2"/>
  <c r="P324" i="2"/>
  <c r="P323" i="2"/>
  <c r="P322" i="2"/>
  <c r="P321" i="2"/>
  <c r="P320" i="2"/>
  <c r="P317" i="2"/>
  <c r="P316" i="2"/>
  <c r="P274" i="2"/>
  <c r="P273" i="2"/>
  <c r="P272" i="2"/>
  <c r="P271" i="2"/>
  <c r="P270" i="2"/>
  <c r="P269" i="2"/>
  <c r="P268" i="2"/>
  <c r="P267" i="2"/>
  <c r="P266" i="2"/>
  <c r="P265"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31" i="2"/>
  <c r="P119"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P6" i="2"/>
  <c r="P5" i="2"/>
  <c r="P4" i="2"/>
  <c r="P3" i="2"/>
  <c r="P2" i="2"/>
  <c r="N60" i="2" a="1"/>
  <c r="N60" i="2"/>
  <c r="O60" i="2" a="1"/>
  <c r="O60" i="2"/>
  <c r="P60" i="2"/>
  <c r="H16" i="3"/>
  <c r="T16" i="3"/>
  <c r="Q60" i="2"/>
  <c r="I16" i="3"/>
  <c r="U16" i="3"/>
  <c r="N66" i="2" a="1"/>
  <c r="N66" i="2"/>
  <c r="O66" i="2" a="1"/>
  <c r="O66" i="2"/>
  <c r="P66" i="2"/>
  <c r="H17" i="3"/>
  <c r="T17" i="3"/>
  <c r="Q66" i="2"/>
  <c r="I17" i="3"/>
  <c r="U17" i="3"/>
  <c r="N67" i="2" a="1"/>
  <c r="N67" i="2"/>
  <c r="O67" i="2" a="1"/>
  <c r="O67" i="2"/>
  <c r="P67" i="2"/>
  <c r="H18" i="3"/>
  <c r="T18" i="3"/>
  <c r="Q67" i="2"/>
  <c r="I18" i="3"/>
  <c r="U18" i="3"/>
  <c r="N68" i="2" a="1"/>
  <c r="N68" i="2"/>
  <c r="O68" i="2" a="1"/>
  <c r="O68" i="2"/>
  <c r="P68" i="2"/>
  <c r="H19" i="3"/>
  <c r="T19" i="3"/>
  <c r="Q68" i="2"/>
  <c r="I19" i="3"/>
  <c r="U19" i="3"/>
  <c r="N69" i="2" a="1"/>
  <c r="N69" i="2"/>
  <c r="O69" i="2" a="1"/>
  <c r="O69" i="2"/>
  <c r="P69" i="2"/>
  <c r="H20" i="3"/>
  <c r="T20" i="3"/>
  <c r="Q69" i="2"/>
  <c r="I20" i="3"/>
  <c r="U20" i="3"/>
  <c r="N70" i="2" a="1"/>
  <c r="N70" i="2"/>
  <c r="O70" i="2" a="1"/>
  <c r="O70" i="2"/>
  <c r="P70" i="2"/>
  <c r="H21" i="3"/>
  <c r="T21" i="3"/>
  <c r="Q70" i="2"/>
  <c r="I21" i="3"/>
  <c r="U21" i="3"/>
  <c r="N139" i="2" a="1"/>
  <c r="N139" i="2"/>
  <c r="O139" i="2" a="1"/>
  <c r="O139" i="2"/>
  <c r="P139" i="2"/>
  <c r="H25" i="3"/>
  <c r="T25" i="3"/>
  <c r="Q139" i="2"/>
  <c r="I25" i="3"/>
  <c r="U25" i="3"/>
  <c r="N140" i="2" a="1"/>
  <c r="N140" i="2"/>
  <c r="O140" i="2" a="1"/>
  <c r="O140" i="2"/>
  <c r="P140" i="2"/>
  <c r="H26" i="3"/>
  <c r="T26" i="3"/>
  <c r="Q140" i="2"/>
  <c r="I26" i="3"/>
  <c r="U26" i="3"/>
  <c r="N141" i="2" a="1"/>
  <c r="N141" i="2"/>
  <c r="O141" i="2" a="1"/>
  <c r="O141" i="2"/>
  <c r="P141" i="2"/>
  <c r="H27" i="3"/>
  <c r="T27" i="3"/>
  <c r="Q141" i="2"/>
  <c r="I27" i="3"/>
  <c r="U27" i="3"/>
  <c r="N142" i="2" a="1"/>
  <c r="N142" i="2"/>
  <c r="O142" i="2" a="1"/>
  <c r="O142" i="2"/>
  <c r="P142" i="2"/>
  <c r="H29" i="3"/>
  <c r="T29" i="3"/>
  <c r="Q142" i="2"/>
  <c r="I29" i="3"/>
  <c r="U29" i="3"/>
  <c r="N143" i="2" a="1"/>
  <c r="N143" i="2"/>
  <c r="O143" i="2" a="1"/>
  <c r="O143" i="2"/>
  <c r="P143" i="2"/>
  <c r="H30" i="3"/>
  <c r="T30" i="3"/>
  <c r="Q143" i="2"/>
  <c r="I30" i="3"/>
  <c r="U30" i="3"/>
  <c r="N144" i="2" a="1"/>
  <c r="N144" i="2"/>
  <c r="O144" i="2" a="1"/>
  <c r="O144" i="2"/>
  <c r="P144" i="2"/>
  <c r="H32" i="3"/>
  <c r="T32" i="3"/>
  <c r="Q144" i="2"/>
  <c r="I32" i="3"/>
  <c r="U32" i="3"/>
  <c r="N145" i="2" a="1"/>
  <c r="N145" i="2"/>
  <c r="O145" i="2" a="1"/>
  <c r="O145" i="2"/>
  <c r="P145" i="2"/>
  <c r="H33" i="3"/>
  <c r="T33" i="3"/>
  <c r="Q145" i="2"/>
  <c r="I33" i="3"/>
  <c r="U33" i="3"/>
  <c r="N72" i="2" a="1"/>
  <c r="N72" i="2"/>
  <c r="O72" i="2" a="1"/>
  <c r="O72" i="2"/>
  <c r="P72" i="2"/>
  <c r="H36" i="3"/>
  <c r="T36" i="3"/>
  <c r="Q72" i="2"/>
  <c r="I36" i="3"/>
  <c r="U36" i="3"/>
  <c r="N149" i="2" a="1"/>
  <c r="N149" i="2"/>
  <c r="O149" i="2" a="1"/>
  <c r="O149" i="2"/>
  <c r="P149" i="2"/>
  <c r="H37" i="3"/>
  <c r="T37" i="3"/>
  <c r="Q149" i="2"/>
  <c r="I37" i="3"/>
  <c r="U37" i="3"/>
  <c r="N71" i="2" a="1"/>
  <c r="N71" i="2"/>
  <c r="O71" i="2" a="1"/>
  <c r="O71" i="2"/>
  <c r="P71" i="2"/>
  <c r="H38" i="3"/>
  <c r="T38" i="3"/>
  <c r="Q71" i="2"/>
  <c r="I38" i="3"/>
  <c r="U38" i="3"/>
  <c r="N74" i="2" a="1"/>
  <c r="N74" i="2"/>
  <c r="O74" i="2" a="1"/>
  <c r="O74" i="2"/>
  <c r="P74" i="2"/>
  <c r="H41" i="3"/>
  <c r="T41" i="3"/>
  <c r="Q74" i="2"/>
  <c r="I41" i="3"/>
  <c r="U41" i="3"/>
  <c r="N75" i="2" a="1"/>
  <c r="N75" i="2"/>
  <c r="O75" i="2" a="1"/>
  <c r="O75" i="2"/>
  <c r="P75" i="2"/>
  <c r="H42" i="3"/>
  <c r="T42" i="3"/>
  <c r="Q75" i="2"/>
  <c r="I42" i="3"/>
  <c r="U42" i="3"/>
  <c r="N76" i="2" a="1"/>
  <c r="N76" i="2"/>
  <c r="O76" i="2" a="1"/>
  <c r="O76" i="2"/>
  <c r="P76" i="2"/>
  <c r="H43" i="3"/>
  <c r="T43" i="3"/>
  <c r="Q76" i="2"/>
  <c r="I43" i="3"/>
  <c r="U43" i="3"/>
  <c r="N77" i="2" a="1"/>
  <c r="N77" i="2"/>
  <c r="O77" i="2" a="1"/>
  <c r="O77" i="2"/>
  <c r="P77" i="2"/>
  <c r="H44" i="3"/>
  <c r="T44" i="3"/>
  <c r="Q77" i="2"/>
  <c r="I44" i="3"/>
  <c r="U44" i="3"/>
  <c r="N78" i="2" a="1"/>
  <c r="N78" i="2"/>
  <c r="O78" i="2" a="1"/>
  <c r="O78" i="2"/>
  <c r="P78" i="2"/>
  <c r="H45" i="3"/>
  <c r="T45" i="3"/>
  <c r="Q78" i="2"/>
  <c r="I45" i="3"/>
  <c r="U45" i="3"/>
  <c r="N79" i="2" a="1"/>
  <c r="N79" i="2"/>
  <c r="O79" i="2" a="1"/>
  <c r="O79" i="2"/>
  <c r="P79" i="2"/>
  <c r="H46" i="3"/>
  <c r="T46" i="3"/>
  <c r="Q79" i="2"/>
  <c r="I46" i="3"/>
  <c r="U46" i="3"/>
  <c r="N80" i="2" a="1"/>
  <c r="N80" i="2"/>
  <c r="O80" i="2" a="1"/>
  <c r="O80" i="2"/>
  <c r="P80" i="2"/>
  <c r="H47" i="3"/>
  <c r="T47" i="3"/>
  <c r="Q80" i="2"/>
  <c r="I47" i="3"/>
  <c r="U47" i="3"/>
  <c r="N81" i="2" a="1"/>
  <c r="N81" i="2"/>
  <c r="O81" i="2" a="1"/>
  <c r="O81" i="2"/>
  <c r="P81" i="2"/>
  <c r="H48" i="3"/>
  <c r="T48" i="3"/>
  <c r="Q81" i="2"/>
  <c r="I48" i="3"/>
  <c r="U48" i="3"/>
  <c r="N88" i="2" a="1"/>
  <c r="N88" i="2"/>
  <c r="O88" i="2" a="1"/>
  <c r="O88" i="2"/>
  <c r="P88" i="2"/>
  <c r="H49" i="3"/>
  <c r="T49" i="3"/>
  <c r="Q88" i="2"/>
  <c r="I49" i="3"/>
  <c r="U49" i="3"/>
  <c r="N89" i="2" a="1"/>
  <c r="N89" i="2"/>
  <c r="O89" i="2" a="1"/>
  <c r="O89" i="2"/>
  <c r="P89" i="2"/>
  <c r="H50" i="3"/>
  <c r="T50" i="3"/>
  <c r="Q89" i="2"/>
  <c r="I50" i="3"/>
  <c r="U50" i="3"/>
  <c r="N90" i="2" a="1"/>
  <c r="N90" i="2"/>
  <c r="O90" i="2" a="1"/>
  <c r="O90" i="2"/>
  <c r="P90" i="2"/>
  <c r="H51" i="3"/>
  <c r="T51" i="3"/>
  <c r="Q90" i="2"/>
  <c r="I51" i="3"/>
  <c r="U51" i="3"/>
  <c r="N91" i="2" a="1"/>
  <c r="N91" i="2"/>
  <c r="O91" i="2" a="1"/>
  <c r="O91" i="2"/>
  <c r="P91" i="2"/>
  <c r="H52" i="3"/>
  <c r="T52" i="3"/>
  <c r="Q91" i="2"/>
  <c r="I52" i="3"/>
  <c r="U52" i="3"/>
  <c r="N92" i="2" a="1"/>
  <c r="N92" i="2"/>
  <c r="O92" i="2" a="1"/>
  <c r="O92" i="2"/>
  <c r="P92" i="2"/>
  <c r="H53" i="3"/>
  <c r="T53" i="3"/>
  <c r="Q92" i="2"/>
  <c r="I53" i="3"/>
  <c r="U53" i="3"/>
  <c r="N93" i="2" a="1"/>
  <c r="N93" i="2"/>
  <c r="O93" i="2" a="1"/>
  <c r="O93" i="2"/>
  <c r="P93" i="2"/>
  <c r="H54" i="3"/>
  <c r="T54" i="3"/>
  <c r="Q93" i="2"/>
  <c r="I54" i="3"/>
  <c r="U54" i="3"/>
  <c r="N94" i="2" a="1"/>
  <c r="N94" i="2"/>
  <c r="O94" i="2" a="1"/>
  <c r="O94" i="2"/>
  <c r="P94" i="2"/>
  <c r="H55" i="3"/>
  <c r="T55" i="3"/>
  <c r="Q94" i="2"/>
  <c r="I55" i="3"/>
  <c r="U55" i="3"/>
  <c r="N95" i="2" a="1"/>
  <c r="N95" i="2"/>
  <c r="O95" i="2" a="1"/>
  <c r="O95" i="2"/>
  <c r="P95" i="2"/>
  <c r="H56" i="3"/>
  <c r="T56" i="3"/>
  <c r="Q95" i="2"/>
  <c r="I56" i="3"/>
  <c r="U56" i="3"/>
  <c r="N82" i="2" a="1"/>
  <c r="N82" i="2"/>
  <c r="O82" i="2" a="1"/>
  <c r="O82" i="2"/>
  <c r="P82" i="2"/>
  <c r="H57" i="3"/>
  <c r="T57" i="3"/>
  <c r="Q82" i="2"/>
  <c r="I57" i="3"/>
  <c r="U57" i="3"/>
  <c r="N83" i="2" a="1"/>
  <c r="N83" i="2"/>
  <c r="O83" i="2" a="1"/>
  <c r="O83" i="2"/>
  <c r="P83" i="2"/>
  <c r="H58" i="3"/>
  <c r="T58" i="3"/>
  <c r="Q83" i="2"/>
  <c r="I58" i="3"/>
  <c r="U58" i="3"/>
  <c r="N84" i="2" a="1"/>
  <c r="N84" i="2"/>
  <c r="O84" i="2" a="1"/>
  <c r="O84" i="2"/>
  <c r="P84" i="2"/>
  <c r="H59" i="3"/>
  <c r="T59" i="3"/>
  <c r="Q84" i="2"/>
  <c r="I59" i="3"/>
  <c r="U59" i="3"/>
  <c r="N85" i="2" a="1"/>
  <c r="N85" i="2"/>
  <c r="O85" i="2" a="1"/>
  <c r="O85" i="2"/>
  <c r="P85" i="2"/>
  <c r="H60" i="3"/>
  <c r="T60" i="3"/>
  <c r="Q85" i="2"/>
  <c r="I60" i="3"/>
  <c r="U60" i="3"/>
  <c r="N86" i="2" a="1"/>
  <c r="N86" i="2"/>
  <c r="O86" i="2" a="1"/>
  <c r="O86" i="2"/>
  <c r="P86" i="2"/>
  <c r="H61" i="3"/>
  <c r="T61" i="3"/>
  <c r="Q86" i="2"/>
  <c r="I61" i="3"/>
  <c r="U61" i="3"/>
  <c r="N87" i="2" a="1"/>
  <c r="N87" i="2"/>
  <c r="O87" i="2" a="1"/>
  <c r="O87" i="2"/>
  <c r="P87" i="2"/>
  <c r="H62" i="3"/>
  <c r="T62" i="3"/>
  <c r="Q87" i="2"/>
  <c r="I62" i="3"/>
  <c r="U62" i="3"/>
  <c r="N96" i="2" a="1"/>
  <c r="N96" i="2"/>
  <c r="O96" i="2" a="1"/>
  <c r="O96" i="2"/>
  <c r="P96" i="2"/>
  <c r="H63" i="3"/>
  <c r="T63" i="3"/>
  <c r="Q96" i="2"/>
  <c r="I63" i="3"/>
  <c r="U63" i="3"/>
  <c r="N97" i="2" a="1"/>
  <c r="N97" i="2"/>
  <c r="O97" i="2" a="1"/>
  <c r="O97" i="2"/>
  <c r="P97" i="2"/>
  <c r="H64" i="3"/>
  <c r="T64" i="3"/>
  <c r="Q97" i="2"/>
  <c r="I64" i="3"/>
  <c r="U64" i="3"/>
  <c r="N98" i="2" a="1"/>
  <c r="N98" i="2"/>
  <c r="O98" i="2" a="1"/>
  <c r="O98" i="2"/>
  <c r="P98" i="2"/>
  <c r="H65" i="3"/>
  <c r="T65" i="3"/>
  <c r="Q98" i="2"/>
  <c r="I65" i="3"/>
  <c r="U65" i="3"/>
  <c r="N99" i="2" a="1"/>
  <c r="N99" i="2"/>
  <c r="O99" i="2" a="1"/>
  <c r="O99" i="2"/>
  <c r="P99" i="2"/>
  <c r="H66" i="3"/>
  <c r="T66" i="3"/>
  <c r="Q99" i="2"/>
  <c r="I66" i="3"/>
  <c r="U66" i="3"/>
  <c r="N100" i="2" a="1"/>
  <c r="N100" i="2"/>
  <c r="O100" i="2" a="1"/>
  <c r="O100" i="2"/>
  <c r="P100" i="2"/>
  <c r="H67" i="3"/>
  <c r="T67" i="3"/>
  <c r="Q100" i="2"/>
  <c r="I67" i="3"/>
  <c r="U67" i="3"/>
  <c r="N101" i="2" a="1"/>
  <c r="N101" i="2"/>
  <c r="O101" i="2" a="1"/>
  <c r="O101" i="2"/>
  <c r="P101" i="2"/>
  <c r="H68" i="3"/>
  <c r="T68" i="3"/>
  <c r="Q101" i="2"/>
  <c r="I68" i="3"/>
  <c r="U68" i="3"/>
  <c r="N102" i="2" a="1"/>
  <c r="N102" i="2"/>
  <c r="O102" i="2" a="1"/>
  <c r="O102" i="2"/>
  <c r="P102" i="2"/>
  <c r="H69" i="3"/>
  <c r="T69" i="3"/>
  <c r="Q102" i="2"/>
  <c r="I69" i="3"/>
  <c r="U69" i="3"/>
  <c r="N103" i="2" a="1"/>
  <c r="N103" i="2"/>
  <c r="O103" i="2" a="1"/>
  <c r="O103" i="2"/>
  <c r="P103" i="2"/>
  <c r="H70" i="3"/>
  <c r="T70" i="3"/>
  <c r="Q103" i="2"/>
  <c r="I70" i="3"/>
  <c r="U70" i="3"/>
  <c r="N105" i="2" a="1"/>
  <c r="N105" i="2"/>
  <c r="O105" i="2" a="1"/>
  <c r="O105" i="2"/>
  <c r="P105" i="2"/>
  <c r="H71" i="3"/>
  <c r="T71" i="3"/>
  <c r="Q105" i="2"/>
  <c r="I71" i="3"/>
  <c r="U71" i="3"/>
  <c r="N106" i="2" a="1"/>
  <c r="N106" i="2"/>
  <c r="O106" i="2" a="1"/>
  <c r="O106" i="2"/>
  <c r="P106" i="2"/>
  <c r="H72" i="3"/>
  <c r="T72" i="3"/>
  <c r="Q106" i="2"/>
  <c r="I72" i="3"/>
  <c r="U72" i="3"/>
  <c r="N318" i="2" a="1"/>
  <c r="N318" i="2"/>
  <c r="O318" i="2" a="1"/>
  <c r="O318" i="2"/>
  <c r="P318" i="2"/>
  <c r="H73" i="3"/>
  <c r="T73" i="3"/>
  <c r="Q318" i="2"/>
  <c r="I73" i="3"/>
  <c r="U73" i="3"/>
  <c r="N319" i="2" a="1"/>
  <c r="N319" i="2"/>
  <c r="O319" i="2" a="1"/>
  <c r="O319" i="2"/>
  <c r="P319" i="2"/>
  <c r="H74" i="3"/>
  <c r="T74" i="3"/>
  <c r="Q319" i="2"/>
  <c r="I74" i="3"/>
  <c r="U74" i="3"/>
  <c r="N107" i="2" a="1"/>
  <c r="N107" i="2"/>
  <c r="O107" i="2" a="1"/>
  <c r="O107" i="2"/>
  <c r="P107" i="2"/>
  <c r="H75" i="3"/>
  <c r="T75" i="3"/>
  <c r="Q107" i="2"/>
  <c r="I75" i="3"/>
  <c r="U75" i="3"/>
  <c r="N108" i="2" a="1"/>
  <c r="N108" i="2"/>
  <c r="O108" i="2" a="1"/>
  <c r="O108" i="2"/>
  <c r="P108" i="2"/>
  <c r="H76" i="3"/>
  <c r="T76" i="3"/>
  <c r="Q108" i="2"/>
  <c r="I76" i="3"/>
  <c r="U76" i="3"/>
  <c r="N109" i="2" a="1"/>
  <c r="N109" i="2"/>
  <c r="O109" i="2" a="1"/>
  <c r="O109" i="2"/>
  <c r="P109" i="2"/>
  <c r="H77" i="3"/>
  <c r="T77" i="3"/>
  <c r="Q109" i="2"/>
  <c r="I77" i="3"/>
  <c r="U77" i="3"/>
  <c r="N110" i="2" a="1"/>
  <c r="N110" i="2"/>
  <c r="O110" i="2" a="1"/>
  <c r="O110" i="2"/>
  <c r="P110" i="2"/>
  <c r="H78" i="3"/>
  <c r="T78" i="3"/>
  <c r="Q110" i="2"/>
  <c r="I78" i="3"/>
  <c r="U78" i="3"/>
  <c r="N104" i="2" a="1"/>
  <c r="N104" i="2"/>
  <c r="O104" i="2" a="1"/>
  <c r="O104" i="2"/>
  <c r="P104" i="2"/>
  <c r="H79" i="3"/>
  <c r="T79" i="3"/>
  <c r="Q104" i="2"/>
  <c r="I79" i="3"/>
  <c r="U79" i="3"/>
  <c r="N111" i="2" a="1"/>
  <c r="N111" i="2"/>
  <c r="O111" i="2" a="1"/>
  <c r="O111" i="2"/>
  <c r="P111" i="2"/>
  <c r="H80" i="3"/>
  <c r="T80" i="3"/>
  <c r="Q111" i="2"/>
  <c r="I80" i="3"/>
  <c r="U80" i="3"/>
  <c r="N112" i="2" a="1"/>
  <c r="N112" i="2"/>
  <c r="O112" i="2" a="1"/>
  <c r="O112" i="2"/>
  <c r="P112" i="2"/>
  <c r="H81" i="3"/>
  <c r="T81" i="3"/>
  <c r="Q112" i="2"/>
  <c r="I81" i="3"/>
  <c r="U81" i="3"/>
  <c r="N113" i="2" a="1"/>
  <c r="N113" i="2"/>
  <c r="O113" i="2" a="1"/>
  <c r="O113" i="2"/>
  <c r="P113" i="2"/>
  <c r="H82" i="3"/>
  <c r="T82" i="3"/>
  <c r="Q113" i="2"/>
  <c r="I82" i="3"/>
  <c r="U82" i="3"/>
  <c r="N315" i="2" a="1"/>
  <c r="N315" i="2"/>
  <c r="O315" i="2" a="1"/>
  <c r="O315" i="2"/>
  <c r="P315" i="2"/>
  <c r="H83" i="3"/>
  <c r="T83" i="3"/>
  <c r="Q315" i="2"/>
  <c r="I83" i="3"/>
  <c r="U83" i="3"/>
  <c r="N117" i="2" a="1"/>
  <c r="N117" i="2"/>
  <c r="O117" i="2" a="1"/>
  <c r="O117" i="2"/>
  <c r="P117" i="2"/>
  <c r="H85" i="3"/>
  <c r="T85" i="3"/>
  <c r="Q117" i="2"/>
  <c r="I85" i="3"/>
  <c r="U85" i="3"/>
  <c r="N118" i="2" a="1"/>
  <c r="N118" i="2"/>
  <c r="O118" i="2" a="1"/>
  <c r="O118" i="2"/>
  <c r="P118" i="2"/>
  <c r="H86" i="3"/>
  <c r="T86" i="3"/>
  <c r="Q118" i="2"/>
  <c r="I86" i="3"/>
  <c r="U86" i="3"/>
  <c r="N73" i="2" a="1"/>
  <c r="N73" i="2"/>
  <c r="O73" i="2" a="1"/>
  <c r="O73" i="2"/>
  <c r="P73" i="2"/>
  <c r="H87" i="3"/>
  <c r="T87" i="3"/>
  <c r="Q73" i="2"/>
  <c r="I87" i="3"/>
  <c r="U87" i="3"/>
  <c r="N61" i="2" a="1"/>
  <c r="N61" i="2"/>
  <c r="O61" i="2" a="1"/>
  <c r="O61" i="2"/>
  <c r="P61" i="2"/>
  <c r="H88" i="3"/>
  <c r="T88" i="3"/>
  <c r="Q61" i="2"/>
  <c r="I88" i="3"/>
  <c r="U88" i="3"/>
  <c r="N62" i="2" a="1"/>
  <c r="N62" i="2"/>
  <c r="O62" i="2" a="1"/>
  <c r="O62" i="2"/>
  <c r="P62" i="2"/>
  <c r="H89" i="3"/>
  <c r="T89" i="3"/>
  <c r="Q62" i="2"/>
  <c r="I89" i="3"/>
  <c r="U89" i="3"/>
  <c r="N63" i="2" a="1"/>
  <c r="N63" i="2"/>
  <c r="O63" i="2" a="1"/>
  <c r="O63" i="2"/>
  <c r="P63" i="2"/>
  <c r="H90" i="3"/>
  <c r="T90" i="3"/>
  <c r="Q63" i="2"/>
  <c r="I90" i="3"/>
  <c r="U90" i="3"/>
  <c r="N64" i="2" a="1"/>
  <c r="N64" i="2"/>
  <c r="O64" i="2" a="1"/>
  <c r="O64" i="2"/>
  <c r="P64" i="2"/>
  <c r="H91" i="3"/>
  <c r="T91" i="3"/>
  <c r="Q64" i="2"/>
  <c r="I91" i="3"/>
  <c r="U91" i="3"/>
  <c r="N114" i="2" a="1"/>
  <c r="N114" i="2"/>
  <c r="O114" i="2" a="1"/>
  <c r="O114" i="2"/>
  <c r="P114" i="2"/>
  <c r="H92" i="3"/>
  <c r="T92" i="3"/>
  <c r="Q114" i="2"/>
  <c r="I92" i="3"/>
  <c r="U92" i="3"/>
  <c r="N115" i="2" a="1"/>
  <c r="N115" i="2"/>
  <c r="O115" i="2" a="1"/>
  <c r="O115" i="2"/>
  <c r="P115" i="2"/>
  <c r="H93" i="3"/>
  <c r="T93" i="3"/>
  <c r="Q115" i="2"/>
  <c r="I93" i="3"/>
  <c r="U93" i="3"/>
  <c r="N116" i="2" a="1"/>
  <c r="N116" i="2"/>
  <c r="O116" i="2" a="1"/>
  <c r="O116" i="2"/>
  <c r="P116" i="2"/>
  <c r="H94" i="3"/>
  <c r="T94" i="3"/>
  <c r="Q116" i="2"/>
  <c r="I94" i="3"/>
  <c r="U94" i="3"/>
  <c r="N120" i="2" a="1"/>
  <c r="N120" i="2"/>
  <c r="O120" i="2" a="1"/>
  <c r="O120" i="2"/>
  <c r="P120" i="2"/>
  <c r="H95" i="3"/>
  <c r="T95" i="3"/>
  <c r="Q120" i="2"/>
  <c r="I95" i="3"/>
  <c r="U95" i="3"/>
  <c r="N121" i="2" a="1"/>
  <c r="N121" i="2"/>
  <c r="O121" i="2" a="1"/>
  <c r="O121" i="2"/>
  <c r="P121" i="2"/>
  <c r="H96" i="3"/>
  <c r="T96" i="3"/>
  <c r="Q121" i="2"/>
  <c r="I96" i="3"/>
  <c r="U96" i="3"/>
  <c r="N122" i="2" a="1"/>
  <c r="N122" i="2"/>
  <c r="O122" i="2" a="1"/>
  <c r="O122" i="2"/>
  <c r="P122" i="2"/>
  <c r="H97" i="3"/>
  <c r="T97" i="3"/>
  <c r="Q122" i="2"/>
  <c r="I97" i="3"/>
  <c r="U97" i="3"/>
  <c r="N123" i="2" a="1"/>
  <c r="N123" i="2"/>
  <c r="O123" i="2" a="1"/>
  <c r="O123" i="2"/>
  <c r="P123" i="2"/>
  <c r="H98" i="3"/>
  <c r="T98" i="3"/>
  <c r="Q123" i="2"/>
  <c r="I98" i="3"/>
  <c r="U98" i="3"/>
  <c r="N124" i="2" a="1"/>
  <c r="N124" i="2"/>
  <c r="O124" i="2" a="1"/>
  <c r="O124" i="2"/>
  <c r="P124" i="2"/>
  <c r="H99" i="3"/>
  <c r="T99" i="3"/>
  <c r="Q124" i="2"/>
  <c r="I99" i="3"/>
  <c r="U99" i="3"/>
  <c r="N125" i="2" a="1"/>
  <c r="N125" i="2"/>
  <c r="O125" i="2" a="1"/>
  <c r="O125" i="2"/>
  <c r="P125" i="2"/>
  <c r="H100" i="3"/>
  <c r="T100" i="3"/>
  <c r="Q125" i="2"/>
  <c r="I100" i="3"/>
  <c r="U100" i="3"/>
  <c r="N126" i="2" a="1"/>
  <c r="N126" i="2"/>
  <c r="O126" i="2" a="1"/>
  <c r="O126" i="2"/>
  <c r="P126" i="2"/>
  <c r="H101" i="3"/>
  <c r="T101" i="3"/>
  <c r="Q126" i="2"/>
  <c r="I101" i="3"/>
  <c r="U101" i="3"/>
  <c r="N65" i="2" a="1"/>
  <c r="N65" i="2"/>
  <c r="O65" i="2" a="1"/>
  <c r="O65" i="2"/>
  <c r="P65" i="2"/>
  <c r="H102" i="3"/>
  <c r="T102" i="3"/>
  <c r="Q65" i="2"/>
  <c r="I102" i="3"/>
  <c r="U102" i="3"/>
  <c r="N127" i="2" a="1"/>
  <c r="N127" i="2"/>
  <c r="O127" i="2" a="1"/>
  <c r="O127" i="2"/>
  <c r="P127" i="2"/>
  <c r="H103" i="3"/>
  <c r="T103" i="3"/>
  <c r="Q127" i="2"/>
  <c r="I103" i="3"/>
  <c r="U103" i="3"/>
  <c r="N128" i="2" a="1"/>
  <c r="N128" i="2"/>
  <c r="O128" i="2" a="1"/>
  <c r="O128" i="2"/>
  <c r="P128" i="2"/>
  <c r="H104" i="3"/>
  <c r="T104" i="3"/>
  <c r="Q128" i="2"/>
  <c r="I104" i="3"/>
  <c r="U104" i="3"/>
  <c r="N129" i="2" a="1"/>
  <c r="N129" i="2"/>
  <c r="O129" i="2" a="1"/>
  <c r="O129" i="2"/>
  <c r="P129" i="2"/>
  <c r="H105" i="3"/>
  <c r="T105" i="3"/>
  <c r="Q129" i="2"/>
  <c r="I105" i="3"/>
  <c r="U105" i="3"/>
  <c r="N130" i="2" a="1"/>
  <c r="N130" i="2"/>
  <c r="O130" i="2" a="1"/>
  <c r="O130" i="2"/>
  <c r="P130" i="2"/>
  <c r="H106" i="3"/>
  <c r="T106" i="3"/>
  <c r="Q130" i="2"/>
  <c r="I106" i="3"/>
  <c r="U106" i="3"/>
  <c r="N132" i="2" a="1"/>
  <c r="N132" i="2"/>
  <c r="O132" i="2" a="1"/>
  <c r="O132" i="2"/>
  <c r="P132" i="2"/>
  <c r="H107" i="3"/>
  <c r="T107" i="3"/>
  <c r="Q132" i="2"/>
  <c r="I107" i="3"/>
  <c r="U107" i="3"/>
  <c r="N133" i="2" a="1"/>
  <c r="N133" i="2"/>
  <c r="O133" i="2" a="1"/>
  <c r="O133" i="2"/>
  <c r="P133" i="2"/>
  <c r="H108" i="3"/>
  <c r="T108" i="3"/>
  <c r="Q133" i="2"/>
  <c r="I108" i="3"/>
  <c r="U108" i="3"/>
  <c r="N134" i="2" a="1"/>
  <c r="N134" i="2"/>
  <c r="O134" i="2" a="1"/>
  <c r="O134" i="2"/>
  <c r="P134" i="2"/>
  <c r="H109" i="3"/>
  <c r="T109" i="3"/>
  <c r="Q134" i="2"/>
  <c r="I109" i="3"/>
  <c r="U109" i="3"/>
  <c r="N135" i="2" a="1"/>
  <c r="N135" i="2"/>
  <c r="O135" i="2" a="1"/>
  <c r="O135" i="2"/>
  <c r="P135" i="2"/>
  <c r="H110" i="3"/>
  <c r="T110" i="3"/>
  <c r="Q135" i="2"/>
  <c r="I110" i="3"/>
  <c r="U110" i="3"/>
  <c r="N136" i="2" a="1"/>
  <c r="N136" i="2"/>
  <c r="O136" i="2" a="1"/>
  <c r="O136" i="2"/>
  <c r="P136" i="2"/>
  <c r="H111" i="3"/>
  <c r="T111" i="3"/>
  <c r="Q136" i="2"/>
  <c r="I111" i="3"/>
  <c r="U111" i="3"/>
  <c r="N137" i="2" a="1"/>
  <c r="N137" i="2"/>
  <c r="O137" i="2" a="1"/>
  <c r="O137" i="2"/>
  <c r="P137" i="2"/>
  <c r="H112" i="3"/>
  <c r="T112" i="3"/>
  <c r="Q137" i="2"/>
  <c r="I112" i="3"/>
  <c r="U112" i="3"/>
  <c r="N138" i="2" a="1"/>
  <c r="N138" i="2"/>
  <c r="O138" i="2" a="1"/>
  <c r="O138" i="2"/>
  <c r="P138" i="2"/>
  <c r="H113" i="3"/>
  <c r="T113" i="3"/>
  <c r="Q138" i="2"/>
  <c r="I113" i="3"/>
  <c r="U113" i="3"/>
  <c r="N146" i="2" a="1"/>
  <c r="N146" i="2"/>
  <c r="O146" i="2" a="1"/>
  <c r="O146" i="2"/>
  <c r="P146" i="2"/>
  <c r="H114" i="3"/>
  <c r="T114" i="3"/>
  <c r="Q146" i="2"/>
  <c r="I114" i="3"/>
  <c r="U114" i="3"/>
  <c r="N147" i="2" a="1"/>
  <c r="N147" i="2"/>
  <c r="O147" i="2" a="1"/>
  <c r="O147" i="2"/>
  <c r="P147" i="2"/>
  <c r="H115" i="3"/>
  <c r="T115" i="3"/>
  <c r="Q147" i="2"/>
  <c r="I115" i="3"/>
  <c r="U115" i="3"/>
  <c r="N148" i="2" a="1"/>
  <c r="N148" i="2"/>
  <c r="O148" i="2" a="1"/>
  <c r="O148" i="2"/>
  <c r="P148" i="2"/>
  <c r="H116" i="3"/>
  <c r="T116" i="3"/>
  <c r="Q148" i="2"/>
  <c r="I116" i="3"/>
  <c r="U116" i="3"/>
  <c r="N150" i="2" a="1"/>
  <c r="N150" i="2"/>
  <c r="O150" i="2" a="1"/>
  <c r="O150" i="2"/>
  <c r="P150" i="2"/>
  <c r="H117" i="3"/>
  <c r="T117" i="3"/>
  <c r="Q150" i="2"/>
  <c r="I117" i="3"/>
  <c r="U117" i="3"/>
  <c r="N151" i="2" a="1"/>
  <c r="N151" i="2"/>
  <c r="O151" i="2" a="1"/>
  <c r="O151" i="2"/>
  <c r="P151" i="2"/>
  <c r="H118" i="3"/>
  <c r="T118" i="3"/>
  <c r="Q151" i="2"/>
  <c r="I118" i="3"/>
  <c r="U118" i="3"/>
  <c r="N264" i="2" a="1"/>
  <c r="N264" i="2"/>
  <c r="O264" i="2" a="1"/>
  <c r="O264" i="2"/>
  <c r="P264" i="2"/>
  <c r="H120" i="3"/>
  <c r="T120" i="3"/>
  <c r="Q264" i="2"/>
  <c r="I120" i="3"/>
  <c r="U120" i="3"/>
  <c r="N163" i="2" a="1"/>
  <c r="N163" i="2"/>
  <c r="O163" i="2" a="1"/>
  <c r="O163" i="2"/>
  <c r="P163" i="2"/>
  <c r="H122" i="3"/>
  <c r="T122" i="3"/>
  <c r="Q163" i="2"/>
  <c r="I122" i="3"/>
  <c r="U122" i="3"/>
  <c r="N152" i="2" a="1"/>
  <c r="N152" i="2"/>
  <c r="O152" i="2" a="1"/>
  <c r="O152" i="2"/>
  <c r="P152" i="2"/>
  <c r="H123" i="3"/>
  <c r="T123" i="3"/>
  <c r="Q152" i="2"/>
  <c r="I123" i="3"/>
  <c r="U123" i="3"/>
  <c r="N155" i="2" a="1"/>
  <c r="N155" i="2"/>
  <c r="O155" i="2" a="1"/>
  <c r="O155" i="2"/>
  <c r="P155" i="2"/>
  <c r="H124" i="3"/>
  <c r="T124" i="3"/>
  <c r="Q155" i="2"/>
  <c r="I124" i="3"/>
  <c r="U124" i="3"/>
  <c r="N156" i="2" a="1"/>
  <c r="N156" i="2"/>
  <c r="O156" i="2" a="1"/>
  <c r="O156" i="2"/>
  <c r="P156" i="2"/>
  <c r="H125" i="3"/>
  <c r="T125" i="3"/>
  <c r="Q156" i="2"/>
  <c r="I125" i="3"/>
  <c r="U125" i="3"/>
  <c r="N157" i="2" a="1"/>
  <c r="N157" i="2"/>
  <c r="O157" i="2" a="1"/>
  <c r="O157" i="2"/>
  <c r="P157" i="2"/>
  <c r="H126" i="3"/>
  <c r="T126" i="3"/>
  <c r="Q157" i="2"/>
  <c r="I126" i="3"/>
  <c r="U126" i="3"/>
  <c r="N158" i="2" a="1"/>
  <c r="N158" i="2"/>
  <c r="O158" i="2" a="1"/>
  <c r="O158" i="2"/>
  <c r="P158" i="2"/>
  <c r="H127" i="3"/>
  <c r="T127" i="3"/>
  <c r="Q158" i="2"/>
  <c r="I127" i="3"/>
  <c r="U127" i="3"/>
  <c r="N159" i="2" a="1"/>
  <c r="N159" i="2"/>
  <c r="O159" i="2" a="1"/>
  <c r="O159" i="2"/>
  <c r="P159" i="2"/>
  <c r="H128" i="3"/>
  <c r="T128" i="3"/>
  <c r="Q159" i="2"/>
  <c r="I128" i="3"/>
  <c r="U128" i="3"/>
  <c r="N160" i="2" a="1"/>
  <c r="N160" i="2"/>
  <c r="O160" i="2" a="1"/>
  <c r="O160" i="2"/>
  <c r="P160" i="2"/>
  <c r="H129" i="3"/>
  <c r="T129" i="3"/>
  <c r="Q160" i="2"/>
  <c r="I129" i="3"/>
  <c r="U129" i="3"/>
  <c r="N161" i="2" a="1"/>
  <c r="N161" i="2"/>
  <c r="O161" i="2" a="1"/>
  <c r="O161" i="2"/>
  <c r="P161" i="2"/>
  <c r="H130" i="3"/>
  <c r="T130" i="3"/>
  <c r="Q161" i="2"/>
  <c r="I130" i="3"/>
  <c r="U130" i="3"/>
  <c r="N162" i="2" a="1"/>
  <c r="N162" i="2"/>
  <c r="O162" i="2" a="1"/>
  <c r="O162" i="2"/>
  <c r="P162" i="2"/>
  <c r="H131" i="3"/>
  <c r="T131" i="3"/>
  <c r="Q162" i="2"/>
  <c r="I131" i="3"/>
  <c r="U131" i="3"/>
  <c r="N153" i="2" a="1"/>
  <c r="N153" i="2"/>
  <c r="O153" i="2" a="1"/>
  <c r="O153" i="2"/>
  <c r="P153" i="2"/>
  <c r="H132" i="3"/>
  <c r="T132" i="3"/>
  <c r="Q153" i="2"/>
  <c r="I132" i="3"/>
  <c r="U132" i="3"/>
  <c r="N353" i="2" a="1"/>
  <c r="N353" i="2"/>
  <c r="O353" i="2" a="1"/>
  <c r="O353" i="2"/>
  <c r="P353" i="2"/>
  <c r="H135" i="3"/>
  <c r="T135" i="3"/>
  <c r="Q353" i="2"/>
  <c r="I135" i="3"/>
  <c r="U135" i="3"/>
  <c r="N344" i="2" a="1"/>
  <c r="N344" i="2"/>
  <c r="O344" i="2" a="1"/>
  <c r="O344" i="2"/>
  <c r="P344" i="2"/>
  <c r="H136" i="3"/>
  <c r="T136" i="3"/>
  <c r="Q344" i="2"/>
  <c r="I136" i="3"/>
  <c r="U136" i="3"/>
  <c r="N345" i="2" a="1"/>
  <c r="N345" i="2"/>
  <c r="O345" i="2" a="1"/>
  <c r="O345" i="2"/>
  <c r="P345" i="2"/>
  <c r="H137" i="3"/>
  <c r="T137" i="3"/>
  <c r="Q345" i="2"/>
  <c r="I137" i="3"/>
  <c r="U137" i="3"/>
  <c r="N346" i="2" a="1"/>
  <c r="N346" i="2"/>
  <c r="O346" i="2" a="1"/>
  <c r="O346" i="2"/>
  <c r="P346" i="2"/>
  <c r="H138" i="3"/>
  <c r="T138" i="3"/>
  <c r="Q346" i="2"/>
  <c r="I138" i="3"/>
  <c r="U138" i="3"/>
  <c r="N347" i="2" a="1"/>
  <c r="N347" i="2"/>
  <c r="O347" i="2" a="1"/>
  <c r="O347" i="2"/>
  <c r="P347" i="2"/>
  <c r="H139" i="3"/>
  <c r="T139" i="3"/>
  <c r="Q347" i="2"/>
  <c r="I139" i="3"/>
  <c r="U139" i="3"/>
  <c r="N348" i="2" a="1"/>
  <c r="N348" i="2"/>
  <c r="O348" i="2" a="1"/>
  <c r="O348" i="2"/>
  <c r="P348" i="2"/>
  <c r="H140" i="3"/>
  <c r="T140" i="3"/>
  <c r="Q348" i="2"/>
  <c r="I140" i="3"/>
  <c r="U140" i="3"/>
  <c r="N349" i="2" a="1"/>
  <c r="N349" i="2"/>
  <c r="O349" i="2" a="1"/>
  <c r="O349" i="2"/>
  <c r="P349" i="2"/>
  <c r="H141" i="3"/>
  <c r="T141" i="3"/>
  <c r="Q349" i="2"/>
  <c r="I141" i="3"/>
  <c r="U141" i="3"/>
  <c r="N350" i="2" a="1"/>
  <c r="N350" i="2"/>
  <c r="O350" i="2" a="1"/>
  <c r="O350" i="2"/>
  <c r="P350" i="2"/>
  <c r="H142" i="3"/>
  <c r="T142" i="3"/>
  <c r="Q350" i="2"/>
  <c r="I142" i="3"/>
  <c r="U142" i="3"/>
  <c r="N351" i="2" a="1"/>
  <c r="N351" i="2"/>
  <c r="O351" i="2" a="1"/>
  <c r="O351" i="2"/>
  <c r="P351" i="2"/>
  <c r="H143" i="3"/>
  <c r="T143" i="3"/>
  <c r="Q351" i="2"/>
  <c r="I143" i="3"/>
  <c r="U143" i="3"/>
  <c r="N352" i="2" a="1"/>
  <c r="N352" i="2"/>
  <c r="O352" i="2" a="1"/>
  <c r="O352" i="2"/>
  <c r="P352" i="2"/>
  <c r="H144" i="3"/>
  <c r="T144" i="3"/>
  <c r="Q352" i="2"/>
  <c r="I144" i="3"/>
  <c r="U144" i="3"/>
  <c r="N297" i="2" a="1"/>
  <c r="N297" i="2"/>
  <c r="O297" i="2" a="1"/>
  <c r="O297" i="2"/>
  <c r="P297" i="2"/>
  <c r="H147" i="3"/>
  <c r="T147" i="3"/>
  <c r="Q297" i="2"/>
  <c r="I147" i="3"/>
  <c r="U147" i="3"/>
  <c r="N292" i="2" a="1"/>
  <c r="N292" i="2"/>
  <c r="O292" i="2" a="1"/>
  <c r="O292" i="2"/>
  <c r="P292" i="2"/>
  <c r="H148" i="3"/>
  <c r="T148" i="3"/>
  <c r="Q292" i="2"/>
  <c r="I148" i="3"/>
  <c r="U148" i="3"/>
  <c r="N275" i="2" a="1"/>
  <c r="N275" i="2"/>
  <c r="O275" i="2" a="1"/>
  <c r="O275" i="2"/>
  <c r="P275" i="2"/>
  <c r="H149" i="3"/>
  <c r="T149" i="3"/>
  <c r="Q275" i="2"/>
  <c r="I149" i="3"/>
  <c r="U149" i="3"/>
  <c r="N302" i="2" a="1"/>
  <c r="N302" i="2"/>
  <c r="O302" i="2" a="1"/>
  <c r="O302" i="2"/>
  <c r="P302" i="2"/>
  <c r="H150" i="3"/>
  <c r="T150" i="3"/>
  <c r="Q302" i="2"/>
  <c r="I150" i="3"/>
  <c r="U150" i="3"/>
  <c r="N303" i="2" a="1"/>
  <c r="N303" i="2"/>
  <c r="O303" i="2" a="1"/>
  <c r="O303" i="2"/>
  <c r="P303" i="2"/>
  <c r="H151" i="3"/>
  <c r="T151" i="3"/>
  <c r="Q303" i="2"/>
  <c r="I151" i="3"/>
  <c r="U151" i="3"/>
  <c r="N284" i="2" a="1"/>
  <c r="N284" i="2"/>
  <c r="O284" i="2" a="1"/>
  <c r="O284" i="2"/>
  <c r="P284" i="2"/>
  <c r="H152" i="3"/>
  <c r="T152" i="3"/>
  <c r="Q284" i="2"/>
  <c r="I152" i="3"/>
  <c r="U152" i="3"/>
  <c r="N283" i="2" a="1"/>
  <c r="N283" i="2"/>
  <c r="O283" i="2" a="1"/>
  <c r="O283" i="2"/>
  <c r="P283" i="2"/>
  <c r="H153" i="3"/>
  <c r="T153" i="3"/>
  <c r="Q283" i="2"/>
  <c r="I153" i="3"/>
  <c r="U153" i="3"/>
  <c r="N301" i="2" a="1"/>
  <c r="N301" i="2"/>
  <c r="O301" i="2" a="1"/>
  <c r="O301" i="2"/>
  <c r="P301" i="2"/>
  <c r="H154" i="3"/>
  <c r="T154" i="3"/>
  <c r="Q301" i="2"/>
  <c r="I154" i="3"/>
  <c r="U154" i="3"/>
  <c r="N305" i="2" a="1"/>
  <c r="N305" i="2"/>
  <c r="O305" i="2" a="1"/>
  <c r="O305" i="2"/>
  <c r="P305" i="2"/>
  <c r="H155" i="3"/>
  <c r="T155" i="3"/>
  <c r="Q305" i="2"/>
  <c r="I155" i="3"/>
  <c r="U155" i="3"/>
  <c r="N293" i="2" a="1"/>
  <c r="N293" i="2"/>
  <c r="O293" i="2" a="1"/>
  <c r="O293" i="2"/>
  <c r="P293" i="2"/>
  <c r="H156" i="3"/>
  <c r="T156" i="3"/>
  <c r="Q293" i="2"/>
  <c r="I156" i="3"/>
  <c r="U156" i="3"/>
  <c r="N291" i="2" a="1"/>
  <c r="N291" i="2"/>
  <c r="O291" i="2" a="1"/>
  <c r="O291" i="2"/>
  <c r="P291" i="2"/>
  <c r="H157" i="3"/>
  <c r="T157" i="3"/>
  <c r="Q291" i="2"/>
  <c r="I157" i="3"/>
  <c r="U157" i="3"/>
  <c r="N276" i="2" a="1"/>
  <c r="N276" i="2"/>
  <c r="O276" i="2" a="1"/>
  <c r="O276" i="2"/>
  <c r="P276" i="2"/>
  <c r="H158" i="3"/>
  <c r="T158" i="3"/>
  <c r="Q276" i="2"/>
  <c r="I158" i="3"/>
  <c r="U158" i="3"/>
  <c r="N280" i="2" a="1"/>
  <c r="N280" i="2"/>
  <c r="O280" i="2" a="1"/>
  <c r="O280" i="2"/>
  <c r="P280" i="2"/>
  <c r="H159" i="3"/>
  <c r="T159" i="3"/>
  <c r="Q280" i="2"/>
  <c r="I159" i="3"/>
  <c r="U159" i="3"/>
  <c r="N282" i="2" a="1"/>
  <c r="N282" i="2"/>
  <c r="O282" i="2" a="1"/>
  <c r="O282" i="2"/>
  <c r="P282" i="2"/>
  <c r="H160" i="3"/>
  <c r="T160" i="3"/>
  <c r="Q282" i="2"/>
  <c r="I160" i="3"/>
  <c r="U160" i="3"/>
  <c r="N296" i="2" a="1"/>
  <c r="N296" i="2"/>
  <c r="O296" i="2" a="1"/>
  <c r="O296" i="2"/>
  <c r="P296" i="2"/>
  <c r="H161" i="3"/>
  <c r="T161" i="3"/>
  <c r="Q296" i="2"/>
  <c r="I161" i="3"/>
  <c r="U161" i="3"/>
  <c r="N298" i="2" a="1"/>
  <c r="N298" i="2"/>
  <c r="O298" i="2" a="1"/>
  <c r="O298" i="2"/>
  <c r="P298" i="2"/>
  <c r="H162" i="3"/>
  <c r="T162" i="3"/>
  <c r="Q298" i="2"/>
  <c r="I162" i="3"/>
  <c r="U162" i="3"/>
  <c r="N279" i="2" a="1"/>
  <c r="N279" i="2"/>
  <c r="O279" i="2" a="1"/>
  <c r="O279" i="2"/>
  <c r="P279" i="2"/>
  <c r="H163" i="3"/>
  <c r="T163" i="3"/>
  <c r="Q279" i="2"/>
  <c r="I163" i="3"/>
  <c r="U163" i="3"/>
  <c r="N307" i="2" a="1"/>
  <c r="N307" i="2"/>
  <c r="O307" i="2" a="1"/>
  <c r="O307" i="2"/>
  <c r="P307" i="2"/>
  <c r="H164" i="3"/>
  <c r="T164" i="3"/>
  <c r="Q307" i="2"/>
  <c r="I164" i="3"/>
  <c r="U164" i="3"/>
  <c r="N289" i="2" a="1"/>
  <c r="N289" i="2"/>
  <c r="O289" i="2" a="1"/>
  <c r="O289" i="2"/>
  <c r="P289" i="2"/>
  <c r="H165" i="3"/>
  <c r="T165" i="3"/>
  <c r="Q289" i="2"/>
  <c r="I165" i="3"/>
  <c r="U165" i="3"/>
  <c r="N287" i="2" a="1"/>
  <c r="N287" i="2"/>
  <c r="O287" i="2" a="1"/>
  <c r="O287" i="2"/>
  <c r="P287" i="2"/>
  <c r="H166" i="3"/>
  <c r="T166" i="3"/>
  <c r="Q287" i="2"/>
  <c r="I166" i="3"/>
  <c r="U166" i="3"/>
  <c r="N285" i="2" a="1"/>
  <c r="N285" i="2"/>
  <c r="O285" i="2" a="1"/>
  <c r="O285" i="2"/>
  <c r="P285" i="2"/>
  <c r="H167" i="3"/>
  <c r="T167" i="3"/>
  <c r="Q285" i="2"/>
  <c r="I167" i="3"/>
  <c r="U167" i="3"/>
  <c r="N277" i="2" a="1"/>
  <c r="N277" i="2"/>
  <c r="O277" i="2" a="1"/>
  <c r="O277" i="2"/>
  <c r="P277" i="2"/>
  <c r="H168" i="3"/>
  <c r="T168" i="3"/>
  <c r="Q277" i="2"/>
  <c r="I168" i="3"/>
  <c r="U168" i="3"/>
  <c r="N306" i="2" a="1"/>
  <c r="N306" i="2"/>
  <c r="O306" i="2" a="1"/>
  <c r="O306" i="2"/>
  <c r="P306" i="2"/>
  <c r="H169" i="3"/>
  <c r="T169" i="3"/>
  <c r="Q306" i="2"/>
  <c r="I169" i="3"/>
  <c r="U169" i="3"/>
  <c r="N281" i="2" a="1"/>
  <c r="N281" i="2"/>
  <c r="O281" i="2" a="1"/>
  <c r="O281" i="2"/>
  <c r="P281" i="2"/>
  <c r="H170" i="3"/>
  <c r="T170" i="3"/>
  <c r="Q281" i="2"/>
  <c r="I170" i="3"/>
  <c r="U170" i="3"/>
  <c r="N294" i="2" a="1"/>
  <c r="N294" i="2"/>
  <c r="O294" i="2" a="1"/>
  <c r="O294" i="2"/>
  <c r="P294" i="2"/>
  <c r="H171" i="3"/>
  <c r="T171" i="3"/>
  <c r="Q294" i="2"/>
  <c r="I171" i="3"/>
  <c r="U171" i="3"/>
  <c r="N290" i="2" a="1"/>
  <c r="N290" i="2"/>
  <c r="O290" i="2" a="1"/>
  <c r="O290" i="2"/>
  <c r="P290" i="2"/>
  <c r="H172" i="3"/>
  <c r="T172" i="3"/>
  <c r="Q290" i="2"/>
  <c r="I172" i="3"/>
  <c r="U172" i="3"/>
  <c r="N299" i="2" a="1"/>
  <c r="N299" i="2"/>
  <c r="O299" i="2" a="1"/>
  <c r="O299" i="2"/>
  <c r="P299" i="2"/>
  <c r="H173" i="3"/>
  <c r="T173" i="3"/>
  <c r="Q299" i="2"/>
  <c r="I173" i="3"/>
  <c r="U173" i="3"/>
  <c r="N286" i="2" a="1"/>
  <c r="N286" i="2"/>
  <c r="O286" i="2" a="1"/>
  <c r="O286" i="2"/>
  <c r="P286" i="2"/>
  <c r="H174" i="3"/>
  <c r="T174" i="3"/>
  <c r="Q286" i="2"/>
  <c r="I174" i="3"/>
  <c r="U174" i="3"/>
  <c r="N310" i="2" a="1"/>
  <c r="N310" i="2"/>
  <c r="O310" i="2" a="1"/>
  <c r="O310" i="2"/>
  <c r="P310" i="2"/>
  <c r="H175" i="3"/>
  <c r="T175" i="3"/>
  <c r="Q310" i="2"/>
  <c r="I175" i="3"/>
  <c r="U175" i="3"/>
  <c r="N311" i="2" a="1"/>
  <c r="N311" i="2"/>
  <c r="O311" i="2" a="1"/>
  <c r="O311" i="2"/>
  <c r="P311" i="2"/>
  <c r="H176" i="3"/>
  <c r="T176" i="3"/>
  <c r="Q311" i="2"/>
  <c r="I176" i="3"/>
  <c r="U176" i="3"/>
  <c r="N312" i="2" a="1"/>
  <c r="N312" i="2"/>
  <c r="O312" i="2" a="1"/>
  <c r="O312" i="2"/>
  <c r="P312" i="2"/>
  <c r="H177" i="3"/>
  <c r="T177" i="3"/>
  <c r="Q312" i="2"/>
  <c r="I177" i="3"/>
  <c r="U177" i="3"/>
  <c r="N313" i="2" a="1"/>
  <c r="N313" i="2"/>
  <c r="O313" i="2" a="1"/>
  <c r="O313" i="2"/>
  <c r="P313" i="2"/>
  <c r="H178" i="3"/>
  <c r="T178" i="3"/>
  <c r="Q313" i="2"/>
  <c r="I178" i="3"/>
  <c r="U178" i="3"/>
  <c r="N314" i="2" a="1"/>
  <c r="N314" i="2"/>
  <c r="O314" i="2" a="1"/>
  <c r="O314" i="2"/>
  <c r="P314" i="2"/>
  <c r="H179" i="3"/>
  <c r="T179" i="3"/>
  <c r="Q314" i="2"/>
  <c r="I179" i="3"/>
  <c r="U179" i="3"/>
  <c r="N154" i="2" a="1"/>
  <c r="N154" i="2"/>
  <c r="O154" i="2" a="1"/>
  <c r="O154" i="2"/>
  <c r="P154" i="2"/>
  <c r="H180" i="3"/>
  <c r="T180" i="3"/>
  <c r="Q154" i="2"/>
  <c r="I180" i="3"/>
  <c r="U180" i="3"/>
  <c r="N288" i="2" a="1"/>
  <c r="N288" i="2"/>
  <c r="O288" i="2" a="1"/>
  <c r="O288" i="2"/>
  <c r="P288" i="2"/>
  <c r="H181" i="3"/>
  <c r="T181" i="3"/>
  <c r="Q288" i="2"/>
  <c r="I181" i="3"/>
  <c r="U181" i="3"/>
  <c r="N295" i="2" a="1"/>
  <c r="N295" i="2"/>
  <c r="O295" i="2" a="1"/>
  <c r="O295" i="2"/>
  <c r="P295" i="2"/>
  <c r="H182" i="3"/>
  <c r="T182" i="3"/>
  <c r="Q295" i="2"/>
  <c r="I182" i="3"/>
  <c r="U182" i="3"/>
  <c r="N300" i="2" a="1"/>
  <c r="N300" i="2"/>
  <c r="O300" i="2" a="1"/>
  <c r="O300" i="2"/>
  <c r="P300" i="2"/>
  <c r="H183" i="3"/>
  <c r="T183" i="3"/>
  <c r="Q300" i="2"/>
  <c r="I183" i="3"/>
  <c r="U183" i="3"/>
  <c r="N304" i="2" a="1"/>
  <c r="N304" i="2"/>
  <c r="O304" i="2" a="1"/>
  <c r="O304" i="2"/>
  <c r="P304" i="2"/>
  <c r="H184" i="3"/>
  <c r="T184" i="3"/>
  <c r="Q304" i="2"/>
  <c r="I184" i="3"/>
  <c r="U184" i="3"/>
  <c r="N308" i="2" a="1"/>
  <c r="N308" i="2"/>
  <c r="O308" i="2" a="1"/>
  <c r="O308" i="2"/>
  <c r="P308" i="2"/>
  <c r="H185" i="3"/>
  <c r="T185" i="3"/>
  <c r="Q308" i="2"/>
  <c r="I185" i="3"/>
  <c r="U185" i="3"/>
  <c r="N309" i="2" a="1"/>
  <c r="N309" i="2"/>
  <c r="O309" i="2" a="1"/>
  <c r="O309" i="2"/>
  <c r="P309" i="2"/>
  <c r="H186" i="3"/>
  <c r="T186" i="3"/>
  <c r="Q309" i="2"/>
  <c r="I186" i="3"/>
  <c r="U186" i="3"/>
  <c r="N278" i="2" a="1"/>
  <c r="N278" i="2"/>
  <c r="O278" i="2" a="1"/>
  <c r="O278" i="2"/>
  <c r="P278" i="2"/>
  <c r="H187" i="3"/>
  <c r="T187" i="3"/>
  <c r="Q278" i="2"/>
  <c r="I187" i="3"/>
  <c r="U187" i="3"/>
  <c r="N645" i="2" a="1"/>
  <c r="N645" i="2"/>
  <c r="O645" i="2" a="1"/>
  <c r="O645" i="2"/>
  <c r="Q645" i="2"/>
  <c r="I84" i="3"/>
  <c r="U84" i="3"/>
  <c r="P645" i="2"/>
  <c r="H84" i="3"/>
  <c r="T84" i="3"/>
</calcChain>
</file>

<file path=xl/sharedStrings.xml><?xml version="1.0" encoding="utf-8"?>
<sst xmlns="http://schemas.openxmlformats.org/spreadsheetml/2006/main" count="10497" uniqueCount="3634">
  <si>
    <t>measure</t>
  </si>
  <si>
    <t>abbreviation</t>
  </si>
  <si>
    <t>source</t>
  </si>
  <si>
    <t>citation</t>
  </si>
  <si>
    <t>none</t>
  </si>
  <si>
    <t>new</t>
  </si>
  <si>
    <t>scale</t>
  </si>
  <si>
    <t>happy families</t>
  </si>
  <si>
    <t>itemnum</t>
  </si>
  <si>
    <t>item.eng</t>
  </si>
  <si>
    <t>original.num</t>
  </si>
  <si>
    <t>type</t>
  </si>
  <si>
    <t>choices</t>
  </si>
  <si>
    <t>name</t>
  </si>
  <si>
    <t>calculation</t>
  </si>
  <si>
    <t>relevant</t>
  </si>
  <si>
    <t>select_one</t>
  </si>
  <si>
    <t>Strongly Agree</t>
  </si>
  <si>
    <t>agree</t>
  </si>
  <si>
    <t>Agree</t>
  </si>
  <si>
    <t>disagree</t>
  </si>
  <si>
    <t>Disagree</t>
  </si>
  <si>
    <t>Strongly Disagree</t>
  </si>
  <si>
    <t>text</t>
  </si>
  <si>
    <t>integer</t>
  </si>
  <si>
    <t>decimal</t>
  </si>
  <si>
    <t>unknown</t>
  </si>
  <si>
    <t>select_multiple</t>
  </si>
  <si>
    <t>ready</t>
  </si>
  <si>
    <t>note</t>
  </si>
  <si>
    <t>pmd</t>
  </si>
  <si>
    <t>geopoint</t>
  </si>
  <si>
    <t>image</t>
  </si>
  <si>
    <t>barcode</t>
  </si>
  <si>
    <t>date</t>
  </si>
  <si>
    <t>datetime</t>
  </si>
  <si>
    <t>audio</t>
  </si>
  <si>
    <t>video</t>
  </si>
  <si>
    <t>calculate</t>
  </si>
  <si>
    <t>original.resp</t>
  </si>
  <si>
    <t>subscale</t>
  </si>
  <si>
    <t>agree5</t>
  </si>
  <si>
    <t>uncertain</t>
  </si>
  <si>
    <t>Uncertain</t>
  </si>
  <si>
    <t>yes</t>
  </si>
  <si>
    <t>no</t>
  </si>
  <si>
    <t>original.eng</t>
  </si>
  <si>
    <t>original.trans</t>
  </si>
  <si>
    <t>eval.orig</t>
  </si>
  <si>
    <t>adaptation</t>
  </si>
  <si>
    <t>translation</t>
  </si>
  <si>
    <t>method</t>
  </si>
  <si>
    <t>expert</t>
  </si>
  <si>
    <t>final</t>
  </si>
  <si>
    <t>notes</t>
  </si>
  <si>
    <t>target</t>
  </si>
  <si>
    <t>domain</t>
  </si>
  <si>
    <t>adaptmethod</t>
  </si>
  <si>
    <t>criteria</t>
  </si>
  <si>
    <t>matchdata</t>
  </si>
  <si>
    <t>evalorig</t>
  </si>
  <si>
    <t>children, any</t>
  </si>
  <si>
    <t>cogint</t>
  </si>
  <si>
    <t>children, boys</t>
  </si>
  <si>
    <t>children, girls</t>
  </si>
  <si>
    <t>team</t>
  </si>
  <si>
    <t>adolescents, any</t>
  </si>
  <si>
    <t>rvs</t>
  </si>
  <si>
    <t>adolescents, boys</t>
  </si>
  <si>
    <t>adolescents, girls</t>
  </si>
  <si>
    <t>adults, any</t>
  </si>
  <si>
    <t>adults, men</t>
  </si>
  <si>
    <t>adults, women</t>
  </si>
  <si>
    <t>caregivers, joint</t>
  </si>
  <si>
    <t>caregivers, either</t>
  </si>
  <si>
    <t>caregivers, male</t>
  </si>
  <si>
    <t>caregivers, female</t>
  </si>
  <si>
    <t>couples, joint</t>
  </si>
  <si>
    <t>couples, either</t>
  </si>
  <si>
    <t>couples, male partner</t>
  </si>
  <si>
    <t>couples, female partner</t>
  </si>
  <si>
    <t>family, any</t>
  </si>
  <si>
    <t>family, caregiver</t>
  </si>
  <si>
    <t>family, child</t>
  </si>
  <si>
    <t>caregiver with partner</t>
  </si>
  <si>
    <t>item</t>
  </si>
  <si>
    <t>adapted.eng</t>
  </si>
  <si>
    <t>adapted.trans</t>
  </si>
  <si>
    <t>last.entry</t>
  </si>
  <si>
    <t>adapted.final</t>
  </si>
  <si>
    <t>final.eng</t>
  </si>
  <si>
    <t>final.trans</t>
  </si>
  <si>
    <t>multiple.final</t>
  </si>
  <si>
    <t>restrictions</t>
  </si>
  <si>
    <t>required</t>
  </si>
  <si>
    <t>req</t>
  </si>
  <si>
    <t>constraint</t>
  </si>
  <si>
    <t>constraint_message</t>
  </si>
  <si>
    <t>begin group</t>
  </si>
  <si>
    <t>appearance</t>
  </si>
  <si>
    <t>end group</t>
  </si>
  <si>
    <t>choice_filter</t>
  </si>
  <si>
    <r>
      <t>list</t>
    </r>
    <r>
      <rPr>
        <b/>
        <sz val="10"/>
        <color rgb="FF000000"/>
        <rFont val="Arial"/>
      </rPr>
      <t>_</t>
    </r>
    <r>
      <rPr>
        <b/>
        <sz val="10"/>
        <color rgb="FF000000"/>
        <rFont val="Arial"/>
      </rPr>
      <t>name</t>
    </r>
  </si>
  <si>
    <t>default</t>
  </si>
  <si>
    <t>hint</t>
  </si>
  <si>
    <t>hhIns1</t>
  </si>
  <si>
    <t>hhAdults</t>
  </si>
  <si>
    <t>section</t>
  </si>
  <si>
    <t>num</t>
  </si>
  <si>
    <t>english</t>
  </si>
  <si>
    <t>hhSize</t>
  </si>
  <si>
    <t>hhAdultCk</t>
  </si>
  <si>
    <t>hhChildren</t>
  </si>
  <si>
    <t>hhSizeCk</t>
  </si>
  <si>
    <t>begin repeat</t>
  </si>
  <si>
    <t>end repeat</t>
  </si>
  <si>
    <t>hhMember</t>
  </si>
  <si>
    <t>hhMemberAge</t>
  </si>
  <si>
    <t>hhMemberGender</t>
  </si>
  <si>
    <t>hhMemberRelation</t>
  </si>
  <si>
    <t>childSleepNet</t>
  </si>
  <si>
    <r>
      <t>type</t>
    </r>
    <r>
      <rPr>
        <b/>
        <sz val="10"/>
        <color rgb="FF000000"/>
        <rFont val="Arial"/>
      </rPr>
      <t>.pick</t>
    </r>
  </si>
  <si>
    <t>careIns1</t>
  </si>
  <si>
    <t>careReligion</t>
  </si>
  <si>
    <t>careYrCohabit</t>
  </si>
  <si>
    <t>priCare</t>
  </si>
  <si>
    <t>priCareElse</t>
  </si>
  <si>
    <t>priCareElseName</t>
  </si>
  <si>
    <t>priCareElseGender</t>
  </si>
  <si>
    <t>priCareElseAge</t>
  </si>
  <si>
    <t>priCareElseRel</t>
  </si>
  <si>
    <t>label::English</t>
  </si>
  <si>
    <t>justifiedBeat</t>
  </si>
  <si>
    <t>childIns1</t>
  </si>
  <si>
    <t>childInSchool</t>
  </si>
  <si>
    <t>careTribe</t>
  </si>
  <si>
    <t>partnerWork</t>
  </si>
  <si>
    <t>hhMemberName</t>
  </si>
  <si>
    <t>dhs6w17_3</t>
  </si>
  <si>
    <t>dhs6w17_4</t>
  </si>
  <si>
    <t>dhs6w17_5</t>
  </si>
  <si>
    <t>hhMemberList</t>
  </si>
  <si>
    <t>ceIns1</t>
  </si>
  <si>
    <t>termPriComp</t>
  </si>
  <si>
    <t>moABCComp</t>
  </si>
  <si>
    <t>childHealthLad</t>
  </si>
  <si>
    <t>ceImg1m</t>
  </si>
  <si>
    <t>ceImg2m</t>
  </si>
  <si>
    <t>ceImg3m</t>
  </si>
  <si>
    <t>ceImg4m</t>
  </si>
  <si>
    <t>ceImg5m</t>
  </si>
  <si>
    <t>ceImg6m</t>
  </si>
  <si>
    <t>ceImg7m</t>
  </si>
  <si>
    <t>ceImg8m</t>
  </si>
  <si>
    <t>ceImg9m</t>
  </si>
  <si>
    <t>ceImg10m</t>
  </si>
  <si>
    <t>ceImg11m</t>
  </si>
  <si>
    <t>ceImg12m</t>
  </si>
  <si>
    <t>ceIns3</t>
  </si>
  <si>
    <t>ceIns4</t>
  </si>
  <si>
    <t>ceIns2</t>
  </si>
  <si>
    <t>ceIns5</t>
  </si>
  <si>
    <t>ceEx1</t>
  </si>
  <si>
    <t>ceEx2</t>
  </si>
  <si>
    <t>ceEx3</t>
  </si>
  <si>
    <t>ceIns6</t>
  </si>
  <si>
    <t>ceImg1f</t>
  </si>
  <si>
    <t>ceImg2f</t>
  </si>
  <si>
    <t>ceImg3f</t>
  </si>
  <si>
    <t>ceImg4f</t>
  </si>
  <si>
    <t>ceImg5f</t>
  </si>
  <si>
    <t>ceImg6f</t>
  </si>
  <si>
    <t>ceImg7f</t>
  </si>
  <si>
    <t>ceImg8f</t>
  </si>
  <si>
    <t>ceImg9f</t>
  </si>
  <si>
    <t>ceImg10f</t>
  </si>
  <si>
    <t>ceImg11f</t>
  </si>
  <si>
    <t>ceImg12f</t>
  </si>
  <si>
    <t>ceIns7</t>
  </si>
  <si>
    <t>ceEx4</t>
  </si>
  <si>
    <t>ceImg1rm</t>
  </si>
  <si>
    <t>ceImg1rf</t>
  </si>
  <si>
    <t>ceImg2rf</t>
  </si>
  <si>
    <t>ceImg2rm</t>
  </si>
  <si>
    <t>ceImg3rm</t>
  </si>
  <si>
    <t>ceImg3rf</t>
  </si>
  <si>
    <t>ceImg4rm</t>
  </si>
  <si>
    <t>ceImg4rf</t>
  </si>
  <si>
    <t>ceImg5rm</t>
  </si>
  <si>
    <t>ceImg5rf</t>
  </si>
  <si>
    <t>ceImg6rm</t>
  </si>
  <si>
    <t>ceImg6rf</t>
  </si>
  <si>
    <t>ceImg7rm</t>
  </si>
  <si>
    <t>ceImg7rf</t>
  </si>
  <si>
    <t>ceImg8rm</t>
  </si>
  <si>
    <t>ceImg8rf</t>
  </si>
  <si>
    <t>ceImg10rm</t>
  </si>
  <si>
    <t>ceImg10rf</t>
  </si>
  <si>
    <t>ceImg9rm</t>
  </si>
  <si>
    <t>ceImg11rm</t>
  </si>
  <si>
    <t>ceImg11rf</t>
  </si>
  <si>
    <t>ceImg12rm</t>
  </si>
  <si>
    <t>ceImg12rf</t>
  </si>
  <si>
    <t>ceImg9rf</t>
  </si>
  <si>
    <t>media::image</t>
  </si>
  <si>
    <t>dk_refuse</t>
  </si>
  <si>
    <t>location1</t>
  </si>
  <si>
    <t>location2</t>
  </si>
  <si>
    <t>asqseIns1</t>
  </si>
  <si>
    <t>asqseIns2</t>
  </si>
  <si>
    <t>pssIns1</t>
  </si>
  <si>
    <t>parqIns1</t>
  </si>
  <si>
    <t>aapiIns1</t>
  </si>
  <si>
    <t>diIns1</t>
  </si>
  <si>
    <t>diIns2</t>
  </si>
  <si>
    <t>ctspcIns1</t>
  </si>
  <si>
    <t>ctspc1</t>
  </si>
  <si>
    <t>ctspc2</t>
  </si>
  <si>
    <t>ctspc3</t>
  </si>
  <si>
    <t>ctspc4</t>
  </si>
  <si>
    <t>ctspc5</t>
  </si>
  <si>
    <t>hmPVE1</t>
  </si>
  <si>
    <t>hmPVE2</t>
  </si>
  <si>
    <t>hmPVE3</t>
  </si>
  <si>
    <t>hmPVE4</t>
  </si>
  <si>
    <t>hmPVE5</t>
  </si>
  <si>
    <t>hmPVE6</t>
  </si>
  <si>
    <t>hmPOSDIns1</t>
  </si>
  <si>
    <t>hmPOSD1</t>
  </si>
  <si>
    <t>hmPOSD2</t>
  </si>
  <si>
    <t>hmPOSD3</t>
  </si>
  <si>
    <t>hmPOSD4</t>
  </si>
  <si>
    <t>hmPOSD5</t>
  </si>
  <si>
    <t>hmDP1</t>
  </si>
  <si>
    <t>hmDP2</t>
  </si>
  <si>
    <t>hmDP3</t>
  </si>
  <si>
    <t>hmDP4</t>
  </si>
  <si>
    <t>hmDP5</t>
  </si>
  <si>
    <t>hmDP6</t>
  </si>
  <si>
    <t>hmDP7</t>
  </si>
  <si>
    <t>hmDP8</t>
  </si>
  <si>
    <t>hmDP9</t>
  </si>
  <si>
    <t>hmDP10</t>
  </si>
  <si>
    <t>hmDP11</t>
  </si>
  <si>
    <t>hmDP12</t>
  </si>
  <si>
    <t>hmDP13</t>
  </si>
  <si>
    <t>hmDPIns1</t>
  </si>
  <si>
    <t>hmDP14</t>
  </si>
  <si>
    <t>hmDP15</t>
  </si>
  <si>
    <t>hmDP16</t>
  </si>
  <si>
    <t>hmQINTIns1</t>
  </si>
  <si>
    <t>hmQINT1</t>
  </si>
  <si>
    <t>hmQINT2</t>
  </si>
  <si>
    <t>hmQINT3</t>
  </si>
  <si>
    <t>hmQINT4</t>
  </si>
  <si>
    <t>hmQINT5</t>
  </si>
  <si>
    <t>hmQINT6</t>
  </si>
  <si>
    <t>hmQINT7</t>
  </si>
  <si>
    <t>hmQINT8</t>
  </si>
  <si>
    <t>hmQINT9</t>
  </si>
  <si>
    <t>pb1</t>
  </si>
  <si>
    <t>pb2</t>
  </si>
  <si>
    <t>pb3</t>
  </si>
  <si>
    <t>pb4</t>
  </si>
  <si>
    <t>pb5</t>
  </si>
  <si>
    <t>pb6</t>
  </si>
  <si>
    <t>pb7</t>
  </si>
  <si>
    <t>pb8</t>
  </si>
  <si>
    <t>pb9</t>
  </si>
  <si>
    <t>cb4</t>
  </si>
  <si>
    <t>psamIns1</t>
  </si>
  <si>
    <t>pamIns1</t>
  </si>
  <si>
    <t>secCare</t>
  </si>
  <si>
    <t>secCareElseName</t>
  </si>
  <si>
    <t>secCareElseGender</t>
  </si>
  <si>
    <t>secCareElseAge</t>
  </si>
  <si>
    <t>secCareElseRel</t>
  </si>
  <si>
    <t>cmhIns1</t>
  </si>
  <si>
    <t>sdqIns1</t>
  </si>
  <si>
    <t>ecbiIns1</t>
  </si>
  <si>
    <t>PMDBehIns1</t>
  </si>
  <si>
    <t>PMDBehIns2</t>
  </si>
  <si>
    <t>pkIns1</t>
  </si>
  <si>
    <t>asqse36_13A</t>
  </si>
  <si>
    <t>asqse36_18A</t>
  </si>
  <si>
    <t>asqse36_20A</t>
  </si>
  <si>
    <t>asqse36_1A</t>
  </si>
  <si>
    <t>asqse36_2A</t>
  </si>
  <si>
    <t>asqse36_3A</t>
  </si>
  <si>
    <t>asqse36_4A</t>
  </si>
  <si>
    <t>asqse36_5A</t>
  </si>
  <si>
    <t>asqse36_6A</t>
  </si>
  <si>
    <t>asqse36_7A</t>
  </si>
  <si>
    <t>asqse36_8A</t>
  </si>
  <si>
    <t>asqse36_9A</t>
  </si>
  <si>
    <t>asqse36_10A</t>
  </si>
  <si>
    <t>asqse36_11A</t>
  </si>
  <si>
    <t>asqse36_12A</t>
  </si>
  <si>
    <t>asqse36_14A</t>
  </si>
  <si>
    <t>asqse36_15A</t>
  </si>
  <si>
    <t>asqse36_16A</t>
  </si>
  <si>
    <t>asqse36_17A</t>
  </si>
  <si>
    <t>asqse36_19A</t>
  </si>
  <si>
    <t>asqse36_21A</t>
  </si>
  <si>
    <t>asqse36_22A</t>
  </si>
  <si>
    <t>asqse36_23A</t>
  </si>
  <si>
    <t>asqse36_24A</t>
  </si>
  <si>
    <t>asqse36_25A</t>
  </si>
  <si>
    <t>asqse36_26A</t>
  </si>
  <si>
    <t>asqse36_27A</t>
  </si>
  <si>
    <t>asqse36_28A</t>
  </si>
  <si>
    <t>asqse36_29A</t>
  </si>
  <si>
    <t>asqse36_30A</t>
  </si>
  <si>
    <t>asqse36_31A</t>
  </si>
  <si>
    <t>asqse36_32A</t>
  </si>
  <si>
    <t>asqse36_33A</t>
  </si>
  <si>
    <t>asqse36_34A</t>
  </si>
  <si>
    <t>asqse48_10A</t>
  </si>
  <si>
    <t>asqse48_18A</t>
  </si>
  <si>
    <t>asqse48_21A</t>
  </si>
  <si>
    <t>asqse48_24A</t>
  </si>
  <si>
    <t>asqse48_28A</t>
  </si>
  <si>
    <t>hmCMHIns1</t>
  </si>
  <si>
    <t>hmCMH1</t>
  </si>
  <si>
    <t>hmCMH2</t>
  </si>
  <si>
    <t>hmCMH3</t>
  </si>
  <si>
    <t>hmCMH4</t>
  </si>
  <si>
    <t>hmCMH5</t>
  </si>
  <si>
    <t>hmPR1</t>
  </si>
  <si>
    <t>hmPR2</t>
  </si>
  <si>
    <t>hmPR3</t>
  </si>
  <si>
    <t>hmPR4</t>
  </si>
  <si>
    <t>hmPR5</t>
  </si>
  <si>
    <t>hmPR6</t>
  </si>
  <si>
    <t>hmPR7</t>
  </si>
  <si>
    <t>hmPR8</t>
  </si>
  <si>
    <t>hmPR9</t>
  </si>
  <si>
    <t>hmPR10</t>
  </si>
  <si>
    <t>hmPR11</t>
  </si>
  <si>
    <t>hmPR12</t>
  </si>
  <si>
    <t>hmPRIns1</t>
  </si>
  <si>
    <t>ceLandscape</t>
  </si>
  <si>
    <t>item.swa</t>
  </si>
  <si>
    <t>aapi-2-b1</t>
  </si>
  <si>
    <t xml:space="preserve">Patient Health Questionnaire-9 </t>
  </si>
  <si>
    <t>epds</t>
  </si>
  <si>
    <t>hads</t>
  </si>
  <si>
    <t>risle</t>
  </si>
  <si>
    <t>k10</t>
  </si>
  <si>
    <t>cesds</t>
  </si>
  <si>
    <t>bdas</t>
  </si>
  <si>
    <t>Kroenke, K., Spitzer, R. L., &amp; Williams, J. B. W. (2001). The PHQ-9. Journal of General Internal Medicine, 16(9), 606–613. http://doi.org/10.1046/j.1525-1497.2001.016009606.x</t>
  </si>
  <si>
    <r>
      <t xml:space="preserve">Cox, J. L., Holden, J. M., &amp; Sagovsky, R. (1987). Detection of postnatal depression. Development of the 10-item Edinburgh Postnatal Depression Scale. </t>
    </r>
    <r>
      <rPr>
        <i/>
        <sz val="10"/>
        <color rgb="FF000000"/>
        <rFont val="Arial"/>
      </rPr>
      <t>The British Journal of Psychiatry</t>
    </r>
    <r>
      <rPr>
        <sz val="10"/>
        <color rgb="FF000000"/>
        <rFont val="Arial"/>
      </rPr>
      <t xml:space="preserve">, </t>
    </r>
    <r>
      <rPr>
        <i/>
        <sz val="10"/>
        <color rgb="FF000000"/>
        <rFont val="Arial"/>
      </rPr>
      <t>150</t>
    </r>
    <r>
      <rPr>
        <sz val="10"/>
        <color rgb="FF000000"/>
        <rFont val="Arial"/>
      </rPr>
      <t>(6), 782–786.</t>
    </r>
  </si>
  <si>
    <t>time4</t>
  </si>
  <si>
    <t>Not at all</t>
  </si>
  <si>
    <t>Several days</t>
  </si>
  <si>
    <t>More than half the days</t>
  </si>
  <si>
    <t>Nearly everyday</t>
  </si>
  <si>
    <t>Not quite so much now</t>
  </si>
  <si>
    <t>Definitely not so much now</t>
  </si>
  <si>
    <t xml:space="preserve">Not at all </t>
  </si>
  <si>
    <t>pdss</t>
  </si>
  <si>
    <t>time5</t>
  </si>
  <si>
    <t>None of the time</t>
  </si>
  <si>
    <t>A little of the time</t>
  </si>
  <si>
    <t>Some of the time</t>
  </si>
  <si>
    <t>Most of the time</t>
  </si>
  <si>
    <t>All of the time</t>
  </si>
  <si>
    <t xml:space="preserve">As much as I always could </t>
  </si>
  <si>
    <t>freq1</t>
  </si>
  <si>
    <t>freq3</t>
  </si>
  <si>
    <t>freq5</t>
  </si>
  <si>
    <t>freq7</t>
  </si>
  <si>
    <t>freq9</t>
  </si>
  <si>
    <t>sometimes</t>
  </si>
  <si>
    <t>never</t>
  </si>
  <si>
    <t xml:space="preserve">As much as I ever did </t>
  </si>
  <si>
    <t xml:space="preserve">Rather less than I used to </t>
  </si>
  <si>
    <t xml:space="preserve">Definitely less than I used to </t>
  </si>
  <si>
    <t xml:space="preserve">Hardly at all </t>
  </si>
  <si>
    <t xml:space="preserve">Yes, most of the time </t>
  </si>
  <si>
    <t xml:space="preserve">Yes, some of the time </t>
  </si>
  <si>
    <t xml:space="preserve">Not very often </t>
  </si>
  <si>
    <t xml:space="preserve">No, never </t>
  </si>
  <si>
    <t xml:space="preserve">No, not at all </t>
  </si>
  <si>
    <t xml:space="preserve">Hardly ever </t>
  </si>
  <si>
    <t>Yes, sometimes</t>
  </si>
  <si>
    <t xml:space="preserve">Yes, very often </t>
  </si>
  <si>
    <t xml:space="preserve">Yes, quite a lot </t>
  </si>
  <si>
    <t xml:space="preserve">No, not much </t>
  </si>
  <si>
    <t>No, most of the time I have coped well</t>
  </si>
  <si>
    <t>No, I have been coping as well as ever</t>
  </si>
  <si>
    <t>Yes, most of the time</t>
  </si>
  <si>
    <t>Not very often</t>
  </si>
  <si>
    <t xml:space="preserve">Yes, quite often </t>
  </si>
  <si>
    <t xml:space="preserve">Only occasionally </t>
  </si>
  <si>
    <t>Sometimes</t>
  </si>
  <si>
    <t>Hardly ever</t>
  </si>
  <si>
    <t>Never</t>
  </si>
  <si>
    <t xml:space="preserve">Yes, most of the time I haven't been able to cope at all  </t>
  </si>
  <si>
    <t xml:space="preserve">Yes, sometimes I haven't been coping as well as usual </t>
  </si>
  <si>
    <t>phq9</t>
  </si>
  <si>
    <t>agree2</t>
  </si>
  <si>
    <t>Yes</t>
  </si>
  <si>
    <t>No</t>
  </si>
  <si>
    <t xml:space="preserve">been feeling perfectly well and in good health </t>
  </si>
  <si>
    <t xml:space="preserve">been feeling in need of a good tonic </t>
  </si>
  <si>
    <t xml:space="preserve">been feeling run down and out of sorts </t>
  </si>
  <si>
    <t xml:space="preserve">felt that you are ill </t>
  </si>
  <si>
    <t xml:space="preserve">been getting any pains in your head </t>
  </si>
  <si>
    <t xml:space="preserve">been getting a feeling of tightness or pressure in your head </t>
  </si>
  <si>
    <t xml:space="preserve">been able to concentrate on whatever you're doing </t>
  </si>
  <si>
    <t xml:space="preserve">been afraid that you were going to collapse in a public place </t>
  </si>
  <si>
    <t xml:space="preserve">been having hot or cold spells </t>
  </si>
  <si>
    <t xml:space="preserve">been perspiring (sweating) a lot </t>
  </si>
  <si>
    <t xml:space="preserve">found yourself waking early and unable to get back to sleep </t>
  </si>
  <si>
    <t xml:space="preserve">been getting up feeling your sleep hasn't refreshed you </t>
  </si>
  <si>
    <t xml:space="preserve">been feeling too tired and exhausted even to eat </t>
  </si>
  <si>
    <t xml:space="preserve">lost much sleep over worry </t>
  </si>
  <si>
    <t xml:space="preserve">been feeling mentally alert and wide awake </t>
  </si>
  <si>
    <t xml:space="preserve">been feeling full of energy </t>
  </si>
  <si>
    <t xml:space="preserve">had difficulty in getting off to sleep </t>
  </si>
  <si>
    <t xml:space="preserve">had difficulty in staying asleep once you are off </t>
  </si>
  <si>
    <t xml:space="preserve">been having frightening or unpleasant dreams </t>
  </si>
  <si>
    <t xml:space="preserve">been having restless, disturbed nights </t>
  </si>
  <si>
    <t>been managing to keep yourself busy and occupied</t>
  </si>
  <si>
    <t xml:space="preserve">been taking longer over the things you do </t>
  </si>
  <si>
    <t xml:space="preserve">tended to lose interest in your ordinary activities </t>
  </si>
  <si>
    <t xml:space="preserve">been taking less trouble with your clothes </t>
  </si>
  <si>
    <t xml:space="preserve">been getting out of the house as much as usual </t>
  </si>
  <si>
    <t xml:space="preserve">been managing as well as most people would in your shoes </t>
  </si>
  <si>
    <t xml:space="preserve">been late getting to work or getting started on your homework </t>
  </si>
  <si>
    <t xml:space="preserve">felt on the whole you were doing things well </t>
  </si>
  <si>
    <t xml:space="preserve">been satisfied with the way you've carried out your task </t>
  </si>
  <si>
    <t xml:space="preserve">been able to feel warmth and affection for those near to you </t>
  </si>
  <si>
    <t xml:space="preserve">been finding it easy to get on with other people </t>
  </si>
  <si>
    <t>spent much time chatting with people</t>
  </si>
  <si>
    <t xml:space="preserve">kept feeling afraid to say anything to people in case you made a fool of yourself </t>
  </si>
  <si>
    <t xml:space="preserve">felt that you are playing a useful part in things </t>
  </si>
  <si>
    <t xml:space="preserve">felt capable of making decisions about things </t>
  </si>
  <si>
    <t xml:space="preserve">felt you're just not able to make a start on anything </t>
  </si>
  <si>
    <t xml:space="preserve">felt yourself dreading everything that you have to do </t>
  </si>
  <si>
    <t xml:space="preserve">felt constantly under strain </t>
  </si>
  <si>
    <t xml:space="preserve">felt you couldn't overcome your difficulties </t>
  </si>
  <si>
    <t xml:space="preserve">been finding life a struggle all the time </t>
  </si>
  <si>
    <t xml:space="preserve">been able to enjoy your normal day-to-day activities </t>
  </si>
  <si>
    <t xml:space="preserve">been taking things hard </t>
  </si>
  <si>
    <t xml:space="preserve">been getting edgy and bad-tempered </t>
  </si>
  <si>
    <t xml:space="preserve">been getting scared or panicky for no good reason </t>
  </si>
  <si>
    <t xml:space="preserve">been able to face up to your problems </t>
  </si>
  <si>
    <t>found everything getting on top of you</t>
  </si>
  <si>
    <t>had the feeling that people were looking at you</t>
  </si>
  <si>
    <t xml:space="preserve">been feeling unhappy and depressed </t>
  </si>
  <si>
    <t xml:space="preserve">been losing confidence in yourself </t>
  </si>
  <si>
    <t xml:space="preserve">been thinking of yourself as a worthless person </t>
  </si>
  <si>
    <t>felt that life is entirely hopeless</t>
  </si>
  <si>
    <t xml:space="preserve">been feeling hopeful about your own future </t>
  </si>
  <si>
    <t xml:space="preserve">been feeling reasonably happy, all things considered </t>
  </si>
  <si>
    <t xml:space="preserve">been feeling nervous and strung-up all the time </t>
  </si>
  <si>
    <t xml:space="preserve">thought of the possibility that you might make away with yourself </t>
  </si>
  <si>
    <t xml:space="preserve">found at times you couldn't do anything because your nerves were too bad </t>
  </si>
  <si>
    <t xml:space="preserve">found yourself wishing you were dead and away from it all </t>
  </si>
  <si>
    <t xml:space="preserve">found the idea of taking your own life kept coming into your mind </t>
  </si>
  <si>
    <t>frequency60</t>
  </si>
  <si>
    <t xml:space="preserve">No more than usual </t>
  </si>
  <si>
    <t xml:space="preserve">Rather more than usual </t>
  </si>
  <si>
    <t xml:space="preserve">Much more than usual </t>
  </si>
  <si>
    <t xml:space="preserve">suddenly scared for no reason </t>
  </si>
  <si>
    <t xml:space="preserve">feeling fearful </t>
  </si>
  <si>
    <t>faintness, dizziness, or weakness</t>
  </si>
  <si>
    <t xml:space="preserve">nervousness or shakiness inside </t>
  </si>
  <si>
    <t xml:space="preserve">heart pounding or racing </t>
  </si>
  <si>
    <t xml:space="preserve">trembling </t>
  </si>
  <si>
    <t>feeling tense or keyed up</t>
  </si>
  <si>
    <t xml:space="preserve">headache </t>
  </si>
  <si>
    <t xml:space="preserve">spells of terror or panic </t>
  </si>
  <si>
    <t xml:space="preserve">feeling restless/cannot sit calmly </t>
  </si>
  <si>
    <t xml:space="preserve">feeling weak in energy and cannot work fast </t>
  </si>
  <si>
    <t xml:space="preserve">blaming yourself for things </t>
  </si>
  <si>
    <t xml:space="preserve">crying easily </t>
  </si>
  <si>
    <t xml:space="preserve">loss of sexual pleasure or interest </t>
  </si>
  <si>
    <t xml:space="preserve">poor appetite </t>
  </si>
  <si>
    <t xml:space="preserve">difficulty in falling asleep and staying asleep </t>
  </si>
  <si>
    <t xml:space="preserve">feeling hopeless about the future </t>
  </si>
  <si>
    <t xml:space="preserve">feeling sad </t>
  </si>
  <si>
    <t xml:space="preserve">feeling lonely </t>
  </si>
  <si>
    <t xml:space="preserve">thought of committing suicide </t>
  </si>
  <si>
    <t xml:space="preserve">feeling of being trapped </t>
  </si>
  <si>
    <t xml:space="preserve">worrying excessively about things </t>
  </si>
  <si>
    <t xml:space="preserve">feeling no interest in things </t>
  </si>
  <si>
    <t xml:space="preserve">feeling everything is an effort </t>
  </si>
  <si>
    <t xml:space="preserve">feeling of worthlessness </t>
  </si>
  <si>
    <t>intensity4</t>
  </si>
  <si>
    <t>extremely</t>
  </si>
  <si>
    <t>A little</t>
  </si>
  <si>
    <t xml:space="preserve">Quite a bit </t>
  </si>
  <si>
    <t xml:space="preserve">Extremely </t>
  </si>
  <si>
    <t xml:space="preserve">Little interest or pleasure in doing things </t>
  </si>
  <si>
    <t>Feeling tired or having little energy</t>
  </si>
  <si>
    <t xml:space="preserve">Poor appetite or overeating </t>
  </si>
  <si>
    <t xml:space="preserve">I have been able to laugh and see the funny side of things </t>
  </si>
  <si>
    <t xml:space="preserve">I have looked forward with enjoyment to things </t>
  </si>
  <si>
    <t xml:space="preserve">I have blamed myself unnecessarily when things went wrong </t>
  </si>
  <si>
    <t xml:space="preserve">Things have been getting on top of me </t>
  </si>
  <si>
    <t xml:space="preserve">I have been so unhappy that I have had difficulty sleeping </t>
  </si>
  <si>
    <t xml:space="preserve">I have felt sad or miserable </t>
  </si>
  <si>
    <t xml:space="preserve">I have been so unhappy that I have been crying </t>
  </si>
  <si>
    <t xml:space="preserve">The thought of harming myself has occurred to me </t>
  </si>
  <si>
    <t>Feeling down, depressed, or hopeless</t>
  </si>
  <si>
    <t xml:space="preserve">Trouble falling or staying asleep, or sleeping too much </t>
  </si>
  <si>
    <t>Feeling bad about yourself- or that you are a failure or have let yourself or your family down</t>
  </si>
  <si>
    <t xml:space="preserve">Trouble concentrating on things, such as reading the newspaper or watching television </t>
  </si>
  <si>
    <t>Moving or speaking so slowly that other people could have noticed. Or the opposite- being so fidgety or restless that you have been moving around a lot more than usual</t>
  </si>
  <si>
    <t>Thoughts that you would be better off dead or of hurting yourself in some way</t>
  </si>
  <si>
    <t xml:space="preserve">I have been anxious or worried for no good reason </t>
  </si>
  <si>
    <t xml:space="preserve">I have felt scared or panicky for no very good reason </t>
  </si>
  <si>
    <t>About how often did you feel tired out for no good reason</t>
  </si>
  <si>
    <t xml:space="preserve">About how often did you feel nervous </t>
  </si>
  <si>
    <t xml:space="preserve">About how often did you feel so nervous that nothing could calm you down </t>
  </si>
  <si>
    <t>About how often did you feel hopeless</t>
  </si>
  <si>
    <t xml:space="preserve">About how often did you feel restless or fidgety </t>
  </si>
  <si>
    <t>About how often did you feel so retless you could not sit still</t>
  </si>
  <si>
    <t>About how often did you feel depressed</t>
  </si>
  <si>
    <t xml:space="preserve">About how often did you feel that everything was an effort </t>
  </si>
  <si>
    <t>About how often did you feel so sad that nothing could cheer you up</t>
  </si>
  <si>
    <t>About how often did you feel worthless</t>
  </si>
  <si>
    <t>freq2</t>
  </si>
  <si>
    <t>freq4</t>
  </si>
  <si>
    <t>freq6</t>
  </si>
  <si>
    <t>freq8</t>
  </si>
  <si>
    <t>freq10</t>
  </si>
  <si>
    <t>frequency</t>
  </si>
  <si>
    <t>frequency1</t>
  </si>
  <si>
    <t xml:space="preserve">Better than usual </t>
  </si>
  <si>
    <t xml:space="preserve">Same as usual </t>
  </si>
  <si>
    <t xml:space="preserve">Worse than usual </t>
  </si>
  <si>
    <t xml:space="preserve">Much worse than usual </t>
  </si>
  <si>
    <t>frequency7</t>
  </si>
  <si>
    <t>frequency15</t>
  </si>
  <si>
    <t>frequency16</t>
  </si>
  <si>
    <t>frequency21</t>
  </si>
  <si>
    <t>frequency22</t>
  </si>
  <si>
    <t>frequency25</t>
  </si>
  <si>
    <t>frequency26</t>
  </si>
  <si>
    <t>frequency27</t>
  </si>
  <si>
    <t>frequency28</t>
  </si>
  <si>
    <t>frequency29</t>
  </si>
  <si>
    <t>frequency30</t>
  </si>
  <si>
    <t>frequency31</t>
  </si>
  <si>
    <t>frequency32</t>
  </si>
  <si>
    <t>frequency33</t>
  </si>
  <si>
    <t>frequency35</t>
  </si>
  <si>
    <t>frequency36</t>
  </si>
  <si>
    <t>frequency42</t>
  </si>
  <si>
    <t>frequency46</t>
  </si>
  <si>
    <t>frequency53</t>
  </si>
  <si>
    <t>frequency54</t>
  </si>
  <si>
    <t>frequency57</t>
  </si>
  <si>
    <t>I don't think so</t>
  </si>
  <si>
    <t xml:space="preserve">Less than usual </t>
  </si>
  <si>
    <t>Much less than usual</t>
  </si>
  <si>
    <t xml:space="preserve">Less alert than usual </t>
  </si>
  <si>
    <t>Much less alert</t>
  </si>
  <si>
    <t xml:space="preserve">Less energy than usual </t>
  </si>
  <si>
    <t xml:space="preserve">Much less energetic </t>
  </si>
  <si>
    <t xml:space="preserve">More so than usual </t>
  </si>
  <si>
    <t xml:space="preserve">Rather less than usual </t>
  </si>
  <si>
    <t xml:space="preserve">Much less than usual </t>
  </si>
  <si>
    <t xml:space="preserve">Quicker than usual </t>
  </si>
  <si>
    <t xml:space="preserve">Longer than usual </t>
  </si>
  <si>
    <t xml:space="preserve">Much longer than usual </t>
  </si>
  <si>
    <t>More trouble than usual</t>
  </si>
  <si>
    <t>About same as usual</t>
  </si>
  <si>
    <t>Less trouble than usual</t>
  </si>
  <si>
    <t>Much less trouble</t>
  </si>
  <si>
    <t>More than usual</t>
  </si>
  <si>
    <t>Better than most</t>
  </si>
  <si>
    <t>About the same</t>
  </si>
  <si>
    <t>Rather less well</t>
  </si>
  <si>
    <t>Much less well</t>
  </si>
  <si>
    <t>Less well than usual</t>
  </si>
  <si>
    <t>No later than usual</t>
  </si>
  <si>
    <t>Rather later than usual</t>
  </si>
  <si>
    <t>Much later than usual</t>
  </si>
  <si>
    <t>More satisfied</t>
  </si>
  <si>
    <t>Less satisfied than usual</t>
  </si>
  <si>
    <t>Much less satisfied</t>
  </si>
  <si>
    <t>About the same as usual</t>
  </si>
  <si>
    <t xml:space="preserve">Much less well </t>
  </si>
  <si>
    <t>Better than usual</t>
  </si>
  <si>
    <t xml:space="preserve">Less well than usual </t>
  </si>
  <si>
    <t xml:space="preserve">More time than usual </t>
  </si>
  <si>
    <t>Less useful than usual</t>
  </si>
  <si>
    <t>Much less useful</t>
  </si>
  <si>
    <t>Less so than usual</t>
  </si>
  <si>
    <t>Much less capable</t>
  </si>
  <si>
    <t>Less able than usual</t>
  </si>
  <si>
    <t>Much less able</t>
  </si>
  <si>
    <t>Much less hopeful</t>
  </si>
  <si>
    <t>Definitely not</t>
  </si>
  <si>
    <t xml:space="preserve">Has crossed my mind </t>
  </si>
  <si>
    <t>Definitely have</t>
  </si>
  <si>
    <t>Definitely has</t>
  </si>
  <si>
    <t xml:space="preserve">do you often have headaches </t>
  </si>
  <si>
    <t>is your appetite poor</t>
  </si>
  <si>
    <t xml:space="preserve">do you sleep badly </t>
  </si>
  <si>
    <t xml:space="preserve">are you easily frightened </t>
  </si>
  <si>
    <t xml:space="preserve">do your hands shake </t>
  </si>
  <si>
    <t xml:space="preserve">do you feel nervous, tense or worried </t>
  </si>
  <si>
    <t xml:space="preserve">is your digestion poor </t>
  </si>
  <si>
    <t xml:space="preserve">do you have trouble thinking clearly </t>
  </si>
  <si>
    <t xml:space="preserve">do you feel unhappy </t>
  </si>
  <si>
    <t xml:space="preserve">do you cry more than usual </t>
  </si>
  <si>
    <t xml:space="preserve">do you find it difficult to enjoy your daily activities </t>
  </si>
  <si>
    <t xml:space="preserve">do you find it difficult to make decisions </t>
  </si>
  <si>
    <t>is your daily work suffering</t>
  </si>
  <si>
    <t xml:space="preserve">are you unable to play a useful part in life </t>
  </si>
  <si>
    <t xml:space="preserve">have you lost interest in things </t>
  </si>
  <si>
    <t xml:space="preserve">do you feel that you are a worthless person </t>
  </si>
  <si>
    <t>has the thought of ending your life been on your mind</t>
  </si>
  <si>
    <t xml:space="preserve">do you feel tired all the time </t>
  </si>
  <si>
    <t xml:space="preserve">do you have uncomfortable feelings in your stomach </t>
  </si>
  <si>
    <t xml:space="preserve">are you easily tired </t>
  </si>
  <si>
    <t>Kujisikia kuchoka au kuwa na nguvu kidogo</t>
  </si>
  <si>
    <t>Hama ya kula ni mbaya, au kula kupita kiasi</t>
  </si>
  <si>
    <t>Kusikia vibaya kuhusu binafsi, au kusikia kama umeshindwa, au umejishusha, ama umeshusha chini familia yako</t>
  </si>
  <si>
    <t>Tatizo kutuliza akili kwenye vitu kama kusoma gazeti au kusikiliza radio</t>
  </si>
  <si>
    <t>Fikira kwamba ni heri ukifa, au fikira za kujiumiza kawa njia fuliani</t>
  </si>
  <si>
    <t>Nimeweza kucheka na kuona jambo la kuchekesha katika mambo</t>
  </si>
  <si>
    <t>Nimetarajia mambo kwa furaha</t>
  </si>
  <si>
    <t>Nimejilaumu bila sababu wakati mambo yalipoenda vibaya</t>
  </si>
  <si>
    <t>Nimekuwa na wasiwasi bila sababu nzuri</t>
  </si>
  <si>
    <t>Nimeshikwa na woga au hofu bila sababu njema</t>
  </si>
  <si>
    <t>Katika mwezi ule, mara ngapi ulijihisi kuchoka bila sababu</t>
  </si>
  <si>
    <t>Katika mwezi ule, mara ngapi ulijihisi kuwa na wasiwasi</t>
  </si>
  <si>
    <t>Katika mwezi ule, mara ngapi ulijihisi kuwa na wasiwasi kiasi kwamba hakuna kitakacho kutuliza</t>
  </si>
  <si>
    <t>Katika mwezi ule, mara ngapi ulijihisi huna matumaini</t>
  </si>
  <si>
    <t>Katika mwezi ule, mara ngapi ulijihisi una wahaka au kutokuwa na makini</t>
  </si>
  <si>
    <t>Katika mwezi ule, mara ngapi ulijihisi una wahaka mpaka ulikuwa huwezi kutulia</t>
  </si>
  <si>
    <t>Katika mwezi ule, mara ngapi ulijihisi kutokuwa na furaha</t>
  </si>
  <si>
    <t>Katika mwezi ule, mara ngapi ulijihisi kutokuwa na furaha kiasi kwamba hukuwa na kitu kilicho weza kukufurahisha</t>
  </si>
  <si>
    <t>Katika mwezi ule, mara ngapi ulijihisi kila kitu kilikuwa tabu kwako</t>
  </si>
  <si>
    <t>Katika mwezi ule, mara ngapi ulijihisi kutokuwa na thamani</t>
  </si>
  <si>
    <t>Kessler, R.C., Andrews, G., Colpe L. J., Hiripi, E., Mroczek D. K., Normand S.-L. T., Walters E. E., Zaslavsky A. M. (2002). Short screening scales to monitor population prevalences and trends in non-specific psychological distress. Psychological Medicine, 32, 959. http://dx.doi.org/10.1017/S0033291702006074</t>
  </si>
  <si>
    <t xml:space="preserve">Hospital Anxiety and Depression Scale </t>
  </si>
  <si>
    <t>Becks Depression and Anxiety Scales</t>
  </si>
  <si>
    <t xml:space="preserve">Center for Epidemiological Studies Depression Scale </t>
  </si>
  <si>
    <t xml:space="preserve">Response Inventory for Stressful Life Events </t>
  </si>
  <si>
    <t>Pregnancy Risk Assessment Monitoring System Core</t>
  </si>
  <si>
    <t>pramsc</t>
  </si>
  <si>
    <t>Pregnancy Risk Assessment Monitoring System Standard</t>
  </si>
  <si>
    <t>pramss</t>
  </si>
  <si>
    <t>Pregnancy Risk Assessment Monitoring System 6</t>
  </si>
  <si>
    <t>prams6</t>
  </si>
  <si>
    <t>Zung's Self Rating Depression Scale</t>
  </si>
  <si>
    <t>sds</t>
  </si>
  <si>
    <t>Pitt Depression Scale</t>
  </si>
  <si>
    <t>pds</t>
  </si>
  <si>
    <t>Bromley Postnatal Depression Scale</t>
  </si>
  <si>
    <t>bpds</t>
  </si>
  <si>
    <t>SCL-90</t>
  </si>
  <si>
    <t>scl90</t>
  </si>
  <si>
    <t xml:space="preserve">Zigmond, A. S., &amp; Snaith, R. P. (1983). The Hospital Anxiety and Depression Scale. Acta Psychiatrica Scandinavica, 67(6), 361–370. </t>
  </si>
  <si>
    <t>Beck, A. T., Steer, R. A., &amp; Brown, G. K. (1996). Manual for the Beck Depression Inventory-II. San Antonio, TX: The Psychological Corporation.</t>
  </si>
  <si>
    <t>Radloff, L. S. (1977). The CES-D Scale A Self-Report Depression Scale for Research in the General Population. Applied Psychological Measurement, 1(3), 385–401</t>
  </si>
  <si>
    <t>Ovuga, E., Boardman, J., &amp; Wasserman, D. (2005). The Response Inventory for Stressful Life Events (RISLE) I. Refinement of the 100-item Version. African Health Sciences, 5(2), 137–144.</t>
  </si>
  <si>
    <t>Pregnancy Risk Assessment Monitoring System (PRAMS). (2012a). Centers for Disease Control and Prevention. Retrieved from http://www.cdc.gov/prams/pdf/phase-7-core-questions-508.pdf</t>
  </si>
  <si>
    <t>Pregnancy Risk Assessment Monitoring System (PRAMS). (2012b). Centers for Disease Control and Prevention.</t>
  </si>
  <si>
    <t>O’Hara, M. W., Stuart, S., Watson, D., Dietz, P. M., Farr, S. L., &amp; D’Angelo, D. (2012). Brief scales to detect postpartum depression and anxiety symptoms. Journal of Women’s Health (2002), 21(12), 1237–1243.</t>
  </si>
  <si>
    <t>Zung, W. (1965). A self-rating depression scale. Archives of General Psychiatry, 12(1), 63–70.</t>
  </si>
  <si>
    <t xml:space="preserve">Pitt, B. (1968). “Atypical” Depression Following Childbirth. The British Journal of Psychiatry, 114(516), 1325–1335. </t>
  </si>
  <si>
    <t xml:space="preserve">Stein, G., &amp; Van den Akker, O. (1992). The retrospective diagnosis of postnatal depression by questionnaire. Journal of 
</t>
  </si>
  <si>
    <t>Derogatis, L. R., Lipman, R. S., &amp; Covi, L. (1973). SCL-90: an outpatient psychiatric rating scale--preliminary report. Psychopharmacology Bulletin, 9(1), 13–28.</t>
  </si>
  <si>
    <t>I feel tense or "wound up"</t>
  </si>
  <si>
    <t>HADS1</t>
  </si>
  <si>
    <t>I still enjoy the things I used to enjoy</t>
  </si>
  <si>
    <t>HADS2</t>
  </si>
  <si>
    <t>I get a sort of frightened feeling as if something awful is about to happen</t>
  </si>
  <si>
    <t>HADS3</t>
  </si>
  <si>
    <t>I can laugh and see the funny side of things</t>
  </si>
  <si>
    <t>HADS4</t>
  </si>
  <si>
    <t>Worrying thoughts go through my mind</t>
  </si>
  <si>
    <t>HADS5</t>
  </si>
  <si>
    <t>I feel cheerful</t>
  </si>
  <si>
    <t>HADS6</t>
  </si>
  <si>
    <t>I can sit at ease and feel relaxed</t>
  </si>
  <si>
    <t>HADS7</t>
  </si>
  <si>
    <t>I feel as if I am slowed down</t>
  </si>
  <si>
    <t>HADS8</t>
  </si>
  <si>
    <t>I get a sort of frightened feeling like "butterflies" in the stomach</t>
  </si>
  <si>
    <t>HADS9</t>
  </si>
  <si>
    <t>I have lost interest in my appearance</t>
  </si>
  <si>
    <t>HADS10</t>
  </si>
  <si>
    <t>I feel restless as if I have to be on the move</t>
  </si>
  <si>
    <t>HADS11</t>
  </si>
  <si>
    <t>I look forward with enjoyment to things</t>
  </si>
  <si>
    <t>HADS12</t>
  </si>
  <si>
    <t>I get sudden feelings of panic</t>
  </si>
  <si>
    <t>HADS13</t>
  </si>
  <si>
    <t>I can enjoy a good book or radio or TV programme</t>
  </si>
  <si>
    <t>HADS14</t>
  </si>
  <si>
    <t>Sadness</t>
  </si>
  <si>
    <t>BDI1</t>
  </si>
  <si>
    <t>Pessimism</t>
  </si>
  <si>
    <t>BDI2</t>
  </si>
  <si>
    <t>Past Failure</t>
  </si>
  <si>
    <t>BDI3</t>
  </si>
  <si>
    <t>Loss of Pleasure</t>
  </si>
  <si>
    <t>BDI4</t>
  </si>
  <si>
    <t xml:space="preserve">Guilty Feelings </t>
  </si>
  <si>
    <t>BDI5</t>
  </si>
  <si>
    <t>Punishment Feelings</t>
  </si>
  <si>
    <t>BDI6</t>
  </si>
  <si>
    <t>Self-Dislike</t>
  </si>
  <si>
    <t>BDI7</t>
  </si>
  <si>
    <t>Self-Criticalness</t>
  </si>
  <si>
    <t>BDI8</t>
  </si>
  <si>
    <t>Suicidal Thoughts or Wishes</t>
  </si>
  <si>
    <t>BDI9</t>
  </si>
  <si>
    <t>Crying</t>
  </si>
  <si>
    <t>BDI10</t>
  </si>
  <si>
    <t xml:space="preserve">Agitation </t>
  </si>
  <si>
    <t>BDI11</t>
  </si>
  <si>
    <t xml:space="preserve">Loss of Interest </t>
  </si>
  <si>
    <t>BDI12</t>
  </si>
  <si>
    <t xml:space="preserve">Indecisiveness </t>
  </si>
  <si>
    <t>BDI13</t>
  </si>
  <si>
    <t>Worthlessness</t>
  </si>
  <si>
    <t>BDI14</t>
  </si>
  <si>
    <t>Loss of Energy</t>
  </si>
  <si>
    <t>BDI15</t>
  </si>
  <si>
    <t>Changes in Sleeping Pattern</t>
  </si>
  <si>
    <t>BDI16</t>
  </si>
  <si>
    <t xml:space="preserve">Irritability </t>
  </si>
  <si>
    <t>BDI17</t>
  </si>
  <si>
    <t>Changes in Appetite</t>
  </si>
  <si>
    <t>BDI18</t>
  </si>
  <si>
    <t>Concentration Difficulty</t>
  </si>
  <si>
    <t>BDI19</t>
  </si>
  <si>
    <t>BDI20</t>
  </si>
  <si>
    <t>Loss of Interest in Sex</t>
  </si>
  <si>
    <t>BDI21</t>
  </si>
  <si>
    <t>I was bothered by things that don't usually bother me.</t>
  </si>
  <si>
    <t>frequency4b</t>
  </si>
  <si>
    <t xml:space="preserve">I did not feel like eating; my appetite was poor. </t>
  </si>
  <si>
    <t>I felt that I could not shake off the blues even with help from my family or friends.</t>
  </si>
  <si>
    <t>I felt that I was just as good as other people.</t>
  </si>
  <si>
    <t xml:space="preserve">I had trouble keeping my mind on what I was doing. </t>
  </si>
  <si>
    <t xml:space="preserve">I felt depressed. </t>
  </si>
  <si>
    <t>I felt that everything I did was an effort.</t>
  </si>
  <si>
    <t xml:space="preserve">I felt hopeful about the future. </t>
  </si>
  <si>
    <t xml:space="preserve">I thought my life had been a failure. </t>
  </si>
  <si>
    <t xml:space="preserve">I felt fearful. </t>
  </si>
  <si>
    <t xml:space="preserve">My sleep was restless. </t>
  </si>
  <si>
    <t>I was happy.</t>
  </si>
  <si>
    <t xml:space="preserve">I talked less than usual. </t>
  </si>
  <si>
    <t xml:space="preserve">I felt lonely. </t>
  </si>
  <si>
    <t xml:space="preserve">People were unfriendly. </t>
  </si>
  <si>
    <t xml:space="preserve">I enjoyed life. </t>
  </si>
  <si>
    <t xml:space="preserve">I had crying spells. </t>
  </si>
  <si>
    <t xml:space="preserve">I felt sad. </t>
  </si>
  <si>
    <t xml:space="preserve">I felt that people dislike me. </t>
  </si>
  <si>
    <t>I could not get "going."</t>
  </si>
  <si>
    <t>My life is intolerable.</t>
  </si>
  <si>
    <t>agree4</t>
  </si>
  <si>
    <t>My life is hell on earth.</t>
  </si>
  <si>
    <t>The world has nothing to offer in life.</t>
  </si>
  <si>
    <t>I wish I were out of this world.</t>
  </si>
  <si>
    <t>Whenever I am in difficulty and feel disappointed I become nervous and unsettled in mind.</t>
  </si>
  <si>
    <t>Whenever I am in difficulty and feel disappointed I become confused not knowing what to do.</t>
  </si>
  <si>
    <t>I wish I could be out of this world.</t>
  </si>
  <si>
    <t>I often wonder why I was born.</t>
  </si>
  <si>
    <t>If I were sentenced to death for alleged murder, I would kill myself before they do so.</t>
  </si>
  <si>
    <t>If another misfortune strikes me, I would give myself one more time and I would kill myself.</t>
  </si>
  <si>
    <t>If I were struck by another misfortune, I would feel I must die and forget the bloody life.</t>
  </si>
  <si>
    <t>Sometimes I feel I should die in order to relieve my
relatives of my burden.</t>
  </si>
  <si>
    <t>Sometimes I feel I should die to remind my relatives of their responsibility.</t>
  </si>
  <si>
    <t>Sometimes I feel I should die to punish my relatives.</t>
  </si>
  <si>
    <t>Sometimes I feel I should die to teach my relatives a lesson.</t>
  </si>
  <si>
    <t>If members of my family do not wish to understand my needs, I would go away to another town or city where I am not known.</t>
  </si>
  <si>
    <t>If members of my family do not wish to understand me, I would kill myself to teach them a lesson.</t>
  </si>
  <si>
    <t>I feel that no one understands or appreciates me.</t>
  </si>
  <si>
    <t>My relatives give me no practical assistance in life and they make my life difficult.</t>
  </si>
  <si>
    <t>If I were faced with a series of hardships, I would experience unhappiness for two or more months.</t>
  </si>
  <si>
    <t xml:space="preserve">If I were seriously injured by robbers and sustained deep cuts on my head, the pain would be so severe that I would prefer to die in order to get rid of the pain. </t>
  </si>
  <si>
    <t>If I suffered from cancer of the stomach, I would give up on life if there is nothing that the doctor can do about the pain.</t>
  </si>
  <si>
    <t>If I suffered from cancer of the stomach, I would definitely kill myself if there is no way out.</t>
  </si>
  <si>
    <t>If business fails, I would kill myself. I have ever felt a strong urge to be tortured in order to die.</t>
  </si>
  <si>
    <t>Death will end my troubles in life.</t>
  </si>
  <si>
    <t>Death offers the best solution to my problems.</t>
  </si>
  <si>
    <t>I feel that I shall prefer to die in the future.</t>
  </si>
  <si>
    <t>I feel that I shall kill myself in the future.</t>
  </si>
  <si>
    <t>If I were faced with a scandal, I would worry a lot about it.</t>
  </si>
  <si>
    <t>If I were faced with a scandal, I would kill myself.</t>
  </si>
  <si>
    <t>If my lover puts an abrupt end to our love affairs I kill myself.</t>
  </si>
  <si>
    <t>If my most loved family member died, I would wish I died with him or her.</t>
  </si>
  <si>
    <t>If my most loved member of family died, I would wish to kill myself.</t>
  </si>
  <si>
    <t>If I were elderly and lonely, I would kill myself to end my suffering and loneliness.</t>
  </si>
  <si>
    <t>If I suffered from AIDS, I would kill myself before the signs show up.</t>
  </si>
  <si>
    <t>I have lost control over the things that happen in my life.</t>
  </si>
  <si>
    <t>Before you got pregnant with your new baby, did you ever have any other babies who were born alive?</t>
  </si>
  <si>
    <t>PRAMSyesno</t>
  </si>
  <si>
    <t>Was the baby just before your new one born earlier than 3 weeks before his or her due date?</t>
  </si>
  <si>
    <t xml:space="preserve">At any time during the 12 months before you got pregnant with your new baby, did you do any of the following things? </t>
  </si>
  <si>
    <t>During the month before you got pregnant with your new baby, how many times a week did you take a multivitamin, a prenatal vitamin, or a folic acid vitamin?</t>
  </si>
  <si>
    <t>PRAMS9</t>
  </si>
  <si>
    <t>Before you got pregnant with your new baby, did a doctor, nurce or other health care worker talk to you about how to improve you health before pregnancy?</t>
  </si>
  <si>
    <t>Before you got pregnant with your new baby, did a doctor, nurse or other health care worker tell you that you had any of the following health conditions?</t>
  </si>
  <si>
    <t>Thinking back just before you got pregnant with your new baby, how did you feel about becoming pregnant?</t>
  </si>
  <si>
    <t>PRAMS12</t>
  </si>
  <si>
    <t>How much longer did you want to wait to become pregnant?</t>
  </si>
  <si>
    <t>PRAMS13</t>
  </si>
  <si>
    <t>When you got pregnant with your new baby, were you trying to get pregnant?</t>
  </si>
  <si>
    <t>What were your reasons of your husband's or partner's reasons for not doing anything to keep from getting pregnant? Some things people do to keep from getting pregnant include using birth control pills, condoms, withdrawl, or natural family planning.</t>
  </si>
  <si>
    <t xml:space="preserve">What were your reasons or your husband's or partner's reasons for not doing anything to keep from getting pregnant? </t>
  </si>
  <si>
    <t>How many weeks or months pregnant were you when you had your first visit for prenatal care?</t>
  </si>
  <si>
    <t xml:space="preserve">During any of your prenatal care visits, did a doctor, nurse, or other health care worker talk with you about any of the things listed below? </t>
  </si>
  <si>
    <t>At any time during your most recent pregnancy or delivery, did you have a test for HIV (the virus that causes AIDS)?</t>
  </si>
  <si>
    <t>During your most recent pregnancy, did a home visitor come to your home ot help you prepare for your new baby?</t>
  </si>
  <si>
    <t>During your most recent pregnancy, were you told by a doctor, nurse or other health care worked that you had gestational diabetes?</t>
  </si>
  <si>
    <t>Have you had any alcoholic drinking in the past 2 years? A drink is 1 glass of wine, wine cooler, can or bottle of beer, short of liquoe, or mixed drink.</t>
  </si>
  <si>
    <t>During the 3 months before you got pregnant, how many alcoholic drinks did you have in an average week?</t>
  </si>
  <si>
    <t>PRAMS Alc</t>
  </si>
  <si>
    <t>During the last 3 months of your pregnancy, how many alcoholic drinks did you have in an average week?</t>
  </si>
  <si>
    <t xml:space="preserve">This question is about things that may have happened during the 12 months before you new baby was born. </t>
  </si>
  <si>
    <t xml:space="preserve">During the 12 months before you got pregnant with your new baby, did you husband or partner push, hit, slap, kick, choke, or physically hurt you in any other way? </t>
  </si>
  <si>
    <t xml:space="preserve">During your most recent pregnancy, did you husband or partner push, hit, slap, kick, choke, or physically hurt you in any other way? </t>
  </si>
  <si>
    <t>By the end of your most recent pregnancy, how much weight had you gained?</t>
  </si>
  <si>
    <t>After your baby was delivered, was he or she put in an intensive care unit (NICU)?</t>
  </si>
  <si>
    <t>After you baby was delivered, how long did he or she stay in the hospital?</t>
  </si>
  <si>
    <t>PRAMS42</t>
  </si>
  <si>
    <t>Is your baby alive now?</t>
  </si>
  <si>
    <t>Is your baby living with you now?</t>
  </si>
  <si>
    <t>Did you ever breastfeed or pump breast milk to feed your new baby, even for a short period of time?</t>
  </si>
  <si>
    <t>Are you currently breastfeeding or feeding pumped milk to your new baby?</t>
  </si>
  <si>
    <t>How many weeks or months did you breastfeed or pump milk to feed your baby?</t>
  </si>
  <si>
    <t>In which one position do you most often lay your baby down to sleep now?</t>
  </si>
  <si>
    <t>PRAMS48</t>
  </si>
  <si>
    <t>Since your new baby was born, has a home visitor come to your home to help you learn how to take care of yourself or your new baby?</t>
  </si>
  <si>
    <t>Are you or your husband doing anything now to keep from getting pregnant?</t>
  </si>
  <si>
    <t>What are you reasons of your husband's or partner's reasons for not doing anything to keep from getting pregnant?</t>
  </si>
  <si>
    <t>What kind of birth control are you or your husband or partner using now to keep from getting pregnant?</t>
  </si>
  <si>
    <t>Since your new baby was born, have you had a postpartum checkup yourself?</t>
  </si>
  <si>
    <t>Since your new baby was born, how often have you felt down, depressed, or hopeless?</t>
  </si>
  <si>
    <t>PRAMSfreq</t>
  </si>
  <si>
    <t>Since your new baby was born, how often have you had little interest or little pleasure in doing things?</t>
  </si>
  <si>
    <t>At any time during your most recent pregnancy or after delivery, did a doctor, nurse or other health care worker talk with you about "baby blues' or postpartum depression?</t>
  </si>
  <si>
    <t>M2</t>
  </si>
  <si>
    <t>At any time during your most recent pregnancy, did a doctor, nurse, or other health care worker tell you that you had depression?</t>
  </si>
  <si>
    <t>M3</t>
  </si>
  <si>
    <t>At any time during your most recent pregnancy, did you ask for help for depression from a doctor, nurse, or other health care worker?</t>
  </si>
  <si>
    <t>M4</t>
  </si>
  <si>
    <t>Since your new baby was born, has a doctor, nurse, or other health care worker told you that you had depression?</t>
  </si>
  <si>
    <t>M5</t>
  </si>
  <si>
    <t>Since your new baby was born, have you asked for help for depression from a doctor, nurse or other health care worker?</t>
  </si>
  <si>
    <t>M6</t>
  </si>
  <si>
    <t>How would you describe the time during your most recent pregnancy?</t>
  </si>
  <si>
    <t>M7</t>
  </si>
  <si>
    <t>PRAMSM7</t>
  </si>
  <si>
    <t>At any time during your most recent pregnancy, did you take prescription medicine for your depression?</t>
  </si>
  <si>
    <t>M8</t>
  </si>
  <si>
    <t>At any time during your most recent pregnancy, did you get counseling for your depression?</t>
  </si>
  <si>
    <t>M9</t>
  </si>
  <si>
    <t>Since your baby was born, have you taken prescription medicing for your depression?</t>
  </si>
  <si>
    <t>M10</t>
  </si>
  <si>
    <t>Since your baby was born, have you gotten counseling for your depression?</t>
  </si>
  <si>
    <t>M11</t>
  </si>
  <si>
    <t>Since your new baby was born, how often have you felt panicky?</t>
  </si>
  <si>
    <t>M12</t>
  </si>
  <si>
    <t>At any time during your most recent pregnancy, did a doctor, nurse or other health care worker tell you that you had anxiety?</t>
  </si>
  <si>
    <t>M13</t>
  </si>
  <si>
    <t>At any time during your most recent pregnancy, did you ask for help for anxiety from a doctor, nurse, or other health care worker?</t>
  </si>
  <si>
    <t>M14</t>
  </si>
  <si>
    <t>Since your new baby was born, has a doctor, nurse, or other health care worker told you that you had anxiety?</t>
  </si>
  <si>
    <t>M15</t>
  </si>
  <si>
    <t xml:space="preserve">Since your new baby was born, have you asked for help for anxiety from a doctor, nurse or other health care worker? </t>
  </si>
  <si>
    <t>M16</t>
  </si>
  <si>
    <t>At any time during your most recent pregnancy, did you take prescription medicine for your anxiety?</t>
  </si>
  <si>
    <t>M17</t>
  </si>
  <si>
    <t xml:space="preserve">At any time during your most recent pregnancy, did you get counseling for you anxiety? </t>
  </si>
  <si>
    <t>M18</t>
  </si>
  <si>
    <t>I have felt down, depressed, or sad</t>
  </si>
  <si>
    <t>I have felt hopeless</t>
  </si>
  <si>
    <t xml:space="preserve">I have felt slowed down physically </t>
  </si>
  <si>
    <t>I have felt panicky</t>
  </si>
  <si>
    <t>I have felt restless or fidgety</t>
  </si>
  <si>
    <t xml:space="preserve">I have felt fearful </t>
  </si>
  <si>
    <t>I feel down-hearted and blue.</t>
  </si>
  <si>
    <t>SDSfreq</t>
  </si>
  <si>
    <t xml:space="preserve">Morning is when I feel the best. </t>
  </si>
  <si>
    <t xml:space="preserve">I have crying spells or feel like it. </t>
  </si>
  <si>
    <t xml:space="preserve">I have trouble sleeping at night. </t>
  </si>
  <si>
    <t xml:space="preserve">I eat as much as I used to. </t>
  </si>
  <si>
    <t xml:space="preserve">I still enjoy sex. </t>
  </si>
  <si>
    <t xml:space="preserve">I notice that I am losing weight. </t>
  </si>
  <si>
    <t xml:space="preserve">I have trouble with constipation. </t>
  </si>
  <si>
    <t xml:space="preserve">I get tired for no reason. </t>
  </si>
  <si>
    <t xml:space="preserve">My mind is as clear as it used to be. </t>
  </si>
  <si>
    <t xml:space="preserve">I find it easy to do the things I used to do. </t>
  </si>
  <si>
    <t xml:space="preserve">I am restless and can't keep still. </t>
  </si>
  <si>
    <t xml:space="preserve">I feel hopeful about the future. </t>
  </si>
  <si>
    <t xml:space="preserve">I am more irritable than usual. </t>
  </si>
  <si>
    <t xml:space="preserve">I find it easy to make decisions. </t>
  </si>
  <si>
    <t xml:space="preserve">I feel that I am useful and needed. </t>
  </si>
  <si>
    <t xml:space="preserve">My life is pretty full. </t>
  </si>
  <si>
    <t xml:space="preserve">I feel that others would be better off if I were dead. </t>
  </si>
  <si>
    <t xml:space="preserve">I still enjoy the things I used to. </t>
  </si>
  <si>
    <t>Do you sleep well?</t>
  </si>
  <si>
    <t>agree3</t>
  </si>
  <si>
    <t>Do you easily lose your temper?</t>
  </si>
  <si>
    <t>Are you worried about your looks?</t>
  </si>
  <si>
    <t>Have you a good appetite?</t>
  </si>
  <si>
    <t>Are you as happy as you ought to be?</t>
  </si>
  <si>
    <t>Do you easily forget things?</t>
  </si>
  <si>
    <t>Have you as much interest in sex as ever?</t>
  </si>
  <si>
    <t>Is everything a great effort?</t>
  </si>
  <si>
    <t>Do you feel ashamed for any reason?</t>
  </si>
  <si>
    <t>Can you relax easily?</t>
  </si>
  <si>
    <t>Can you feel the baby is really yours?</t>
  </si>
  <si>
    <t>Do you want someone with you all the time?</t>
  </si>
  <si>
    <t>Are you easily woken up?</t>
  </si>
  <si>
    <t>Do you feel calm most of the time?</t>
  </si>
  <si>
    <t>Do you feel that you are in good health?</t>
  </si>
  <si>
    <t>Does food interest you less than it did?</t>
  </si>
  <si>
    <t>Do you cry easily?</t>
  </si>
  <si>
    <t>Is your memory as good as it ever was?</t>
  </si>
  <si>
    <t>Have you less desire for sex than usual?</t>
  </si>
  <si>
    <t>Have you enough energy?</t>
  </si>
  <si>
    <t>Are you satisfied with the way you're coping with things?</t>
  </si>
  <si>
    <t>Do you worry a lot about the baby?</t>
  </si>
  <si>
    <t>Do you feel unlike your normal self?</t>
  </si>
  <si>
    <t>Do you have confidence in yourself?</t>
  </si>
  <si>
    <t>What was the baby's date of birth?</t>
  </si>
  <si>
    <t>Did you suffer from postnatal depression after the birth of the first baby as described above?</t>
  </si>
  <si>
    <t>BPDSyesno</t>
  </si>
  <si>
    <t>For how long did the postnatal depression last after the birth of this baby?</t>
  </si>
  <si>
    <t>BPDS3</t>
  </si>
  <si>
    <t>If you had postnatal depression when did it begin? how long it lasted, and when was it the worst?</t>
  </si>
  <si>
    <t>4a</t>
  </si>
  <si>
    <t>If you had postnatal depression how long did it last?</t>
  </si>
  <si>
    <t>If you had postnatal depression when was it the worst?</t>
  </si>
  <si>
    <t>Did you talk to your general practitioner because you felt depressed during the first year after the baby was born?</t>
  </si>
  <si>
    <t>5a</t>
  </si>
  <si>
    <t>Did you talk toa health visitor because you felt depressed during the first year after the baby was born?</t>
  </si>
  <si>
    <t>5b</t>
  </si>
  <si>
    <t>Did you talk to a midwife because you felt depressed during the first year after the baby was born?</t>
  </si>
  <si>
    <t>5c</t>
  </si>
  <si>
    <t>Did you talk to a social worker because you felt depressed during the first year after the baby was born?</t>
  </si>
  <si>
    <t>5d</t>
  </si>
  <si>
    <t>Did you talk to a community psychiatric nurse because you felt depressed during the first year after the baby was born?</t>
  </si>
  <si>
    <t>5e</t>
  </si>
  <si>
    <t>Did you talk to a psychiatrist because you felt depressed during the first year after the baby was born?</t>
  </si>
  <si>
    <t>5f</t>
  </si>
  <si>
    <t>Did you take any tablets or medications for depression of nerves in the first year after the birth of this baby?</t>
  </si>
  <si>
    <t>Were you admitted to psychiatric hospital or ward in the first year after the birth of this baby?</t>
  </si>
  <si>
    <t>Did you feel any of the following for a period of four weeks or more during this pregnancy?</t>
  </si>
  <si>
    <t>Did you take any tablets of medicines because you were depressed during this pregnancy?</t>
  </si>
  <si>
    <t>Were you admitted ot a psychiatric hospital or ward during this pregnancy?</t>
  </si>
  <si>
    <t>How much were you bothered by headaches</t>
  </si>
  <si>
    <t>How much were you bothered by nervousness or shakiness inside</t>
  </si>
  <si>
    <t>How much were you bothered by faintness or dizziness</t>
  </si>
  <si>
    <t>How much were you bothered by loss of sexual interest or pleasure</t>
  </si>
  <si>
    <t>How much were you bothered by the idea that someone else can control your thoughts</t>
  </si>
  <si>
    <t>How much were you bothered by feeling others are to blame for most of your troubles</t>
  </si>
  <si>
    <t>How much were you bothered by trouble remembering things</t>
  </si>
  <si>
    <t>How much were you bothered by feeling easily annoyed or irritated</t>
  </si>
  <si>
    <t>How much were you bothered by pains in the heart or chest</t>
  </si>
  <si>
    <t>How much were you bothered by feeling afraid in open spaces or on the streets</t>
  </si>
  <si>
    <t>How much were you bothered by feeling low in energy or slowed down</t>
  </si>
  <si>
    <t>How much were you bothered by thoughts of ending your life</t>
  </si>
  <si>
    <t>How much were you bothered by hearing voices that other people don't hear</t>
  </si>
  <si>
    <t>How much were you bothered by trembling</t>
  </si>
  <si>
    <t>How much were you bothered by feeling that most people can't be trusted</t>
  </si>
  <si>
    <t>How much were you bothered by poor appetite</t>
  </si>
  <si>
    <t>How much were you bothered by crying easily</t>
  </si>
  <si>
    <t>How much were you bothered by feeling shy or uneasy with the opposite sex</t>
  </si>
  <si>
    <t>How much were you bothered by feeling of being trapped or caught</t>
  </si>
  <si>
    <t>How much were you bothered by suddenly scared for no reason</t>
  </si>
  <si>
    <t>How much were you bothered by temper outbursts that you could not control</t>
  </si>
  <si>
    <t>How much were you bothered by feeling afraid to go out of your house alone</t>
  </si>
  <si>
    <t>How much were you bothered by blaming yourself for things</t>
  </si>
  <si>
    <t>How much were you bothered by pains in lower back</t>
  </si>
  <si>
    <t>How much were you bothered by feeling blocked in getting things done</t>
  </si>
  <si>
    <t>How much were you bothered by feeling lonely</t>
  </si>
  <si>
    <t>How much were you bothered by feeling blue</t>
  </si>
  <si>
    <t>How much were you bothered by worrying too much about things</t>
  </si>
  <si>
    <t>How much were you bothered by feeling no interest in things</t>
  </si>
  <si>
    <t>How much were you bothered by feeling fearful</t>
  </si>
  <si>
    <t>How much were you bothered by your feelings being easily hurt</t>
  </si>
  <si>
    <t>How much were you bothered by feeling others do not understand you or are unsympathetic</t>
  </si>
  <si>
    <t>How much were you bothered by feeling that people are unfriendly or dislike you</t>
  </si>
  <si>
    <t>How much were you bothered by heart pounding or racing</t>
  </si>
  <si>
    <t>How much were you bothered by nausea or upset stomach</t>
  </si>
  <si>
    <t>How much were you bothered by feeling inferior to others</t>
  </si>
  <si>
    <t>How much were you bothered by soreness of your muscles</t>
  </si>
  <si>
    <t>How much were you bothered by feeling that you are watched or talked about by others</t>
  </si>
  <si>
    <t>How much were you bothered by trouble falling asleep</t>
  </si>
  <si>
    <t>How much were you bothered by having to check and double-check what you do</t>
  </si>
  <si>
    <t>How much were you bothered by difficulty making decisions</t>
  </si>
  <si>
    <t>How much were you bothered by feeling afraid to travel on buses, subways, trains</t>
  </si>
  <si>
    <t>How much were you bothered by trouble getting your breath</t>
  </si>
  <si>
    <t>How much were you bothered by hot or cold spells</t>
  </si>
  <si>
    <t>How much were you bothered by having to avoid certain things, places, or activities because they frighten you</t>
  </si>
  <si>
    <t>How much were you bothered by your mind going blank</t>
  </si>
  <si>
    <t>How much were you bothered by numbness or tingling in parts of your body</t>
  </si>
  <si>
    <t>How much were you bothered by a lump in your throat</t>
  </si>
  <si>
    <t>How much were you bothered by feeling hopeless about the future</t>
  </si>
  <si>
    <t>How much were you bothered by trouble concentrating</t>
  </si>
  <si>
    <t>How much were you bothered by feeling weak in parts of your body</t>
  </si>
  <si>
    <t>How much were you bothered by feeling tense or keyed up</t>
  </si>
  <si>
    <t>How much were you bothered by heavy feelings in your arms or legs</t>
  </si>
  <si>
    <t>How much were you bothered by thoughts of death or dying</t>
  </si>
  <si>
    <t>How much were you bothered by overeating</t>
  </si>
  <si>
    <t>How much were you bothered by feeling uneasy when people are watching or talking about you</t>
  </si>
  <si>
    <t>How much were you bothered by having thoughts that are not your own</t>
  </si>
  <si>
    <t>How much were you bothered by having urges to beat, injure, or harm someone</t>
  </si>
  <si>
    <t>How much were you bothered by awakening in the early morning</t>
  </si>
  <si>
    <t>How much were you bothered by having to repeat the same actions such as touching, counting, washing</t>
  </si>
  <si>
    <t>How much were you bothered by sleep that is restless or disturbed</t>
  </si>
  <si>
    <t>How much were you bothered by having urges to break or smash things</t>
  </si>
  <si>
    <t>How much were you bothered by having ideas or beliefs that others do not share</t>
  </si>
  <si>
    <t>How much were you bothered by feeling very self-conscious with others</t>
  </si>
  <si>
    <t>How much were you bothered by feeling uneasy in crowds, such as shopping or at a movie</t>
  </si>
  <si>
    <t>How much were you bothered by feeling everything is an effort</t>
  </si>
  <si>
    <t>How much were you bothered by spells of terror or panic</t>
  </si>
  <si>
    <t>How much were you bothered by feeling uncomfortable about eating or drinking in public</t>
  </si>
  <si>
    <t>How much were you bothered by getting into frequent arguments</t>
  </si>
  <si>
    <t>How much were you bothered by feeling nervous when you are left alone</t>
  </si>
  <si>
    <t>How much were you bothered by others not giving your proper credit for your achievements</t>
  </si>
  <si>
    <t>How much were you bothered by feeling lonely even when you are with people</t>
  </si>
  <si>
    <t>How much were you bothered by feeling so restless you couldn't sit still</t>
  </si>
  <si>
    <t>How much were you bothered by feelings of worthlessness</t>
  </si>
  <si>
    <t>How much were you bothered by feeling that familiar things are strange or unreal</t>
  </si>
  <si>
    <t>How much were you bothered by shouting or throwing things</t>
  </si>
  <si>
    <t>How much were you bothered by feeling afraid you will faint in public</t>
  </si>
  <si>
    <t>How much were you bothered by feeling that people will take advantage of you if you let them</t>
  </si>
  <si>
    <t xml:space="preserve">How much were you bothered by having thoughts about sex that bother you a lot </t>
  </si>
  <si>
    <t>How much were you bothered by the idea that you should be punished for your sins</t>
  </si>
  <si>
    <t>How much were you bothered by feeling pushed to get things done</t>
  </si>
  <si>
    <t>How much were you bothered by never feeling close to another person</t>
  </si>
  <si>
    <t>How much were you bothered by feelings of guilt</t>
  </si>
  <si>
    <t>How much were you bothered by the idea that something is wrong with your mind</t>
  </si>
  <si>
    <t>Skipped</t>
  </si>
  <si>
    <t xml:space="preserve">Originally one question with a visual analog scale, but was seperated into three questions. </t>
  </si>
  <si>
    <t>Originally one question with multiple Y/N circled responses, but expanded into 6 indiviudal questions</t>
  </si>
  <si>
    <t>Rarely or none of the time (Less than 1 Day)</t>
  </si>
  <si>
    <t>some_little</t>
  </si>
  <si>
    <t>Some or a Little of the Time (1-2 Days)</t>
  </si>
  <si>
    <t>occasionally_moderate</t>
  </si>
  <si>
    <t xml:space="preserve">Occasionally or a Moderate Amount of Time (3-4 Days) </t>
  </si>
  <si>
    <t>Most or All of the Time (5-7 Days)</t>
  </si>
  <si>
    <t xml:space="preserve">I strongly disagree </t>
  </si>
  <si>
    <t>I disagree</t>
  </si>
  <si>
    <t>I agree</t>
  </si>
  <si>
    <t>I strongly agree</t>
  </si>
  <si>
    <t>A lot of the time</t>
  </si>
  <si>
    <t>From time to time, occasionally</t>
  </si>
  <si>
    <t xml:space="preserve">Definitely as much </t>
  </si>
  <si>
    <t xml:space="preserve">Not quite so much </t>
  </si>
  <si>
    <t xml:space="preserve">Only a little </t>
  </si>
  <si>
    <t>Hardly at all</t>
  </si>
  <si>
    <t xml:space="preserve">Very definitely and quite badly </t>
  </si>
  <si>
    <t xml:space="preserve">Yes, but not too badly </t>
  </si>
  <si>
    <t>A little, but it doesn't worry me</t>
  </si>
  <si>
    <t>As much as I always could</t>
  </si>
  <si>
    <t xml:space="preserve">A great deal of the time </t>
  </si>
  <si>
    <t>From time to time but not too often</t>
  </si>
  <si>
    <t>Not often</t>
  </si>
  <si>
    <t xml:space="preserve">Most of the time </t>
  </si>
  <si>
    <t>definitely</t>
  </si>
  <si>
    <t>Definitely</t>
  </si>
  <si>
    <t xml:space="preserve">Usually </t>
  </si>
  <si>
    <t>Nearly all the time</t>
  </si>
  <si>
    <t>Very often</t>
  </si>
  <si>
    <t>occasionally</t>
  </si>
  <si>
    <t>Occasionally</t>
  </si>
  <si>
    <t>Quite often</t>
  </si>
  <si>
    <t>I don't take so much care as I should</t>
  </si>
  <si>
    <t>I may not take quite as much care</t>
  </si>
  <si>
    <t>I take just as much care as ever</t>
  </si>
  <si>
    <t>Very much indeed</t>
  </si>
  <si>
    <t xml:space="preserve">Quite a lot </t>
  </si>
  <si>
    <t xml:space="preserve">Not very much </t>
  </si>
  <si>
    <t>As much as ever I did</t>
  </si>
  <si>
    <t>hardly</t>
  </si>
  <si>
    <t>Very often indeed</t>
  </si>
  <si>
    <t xml:space="preserve">Often </t>
  </si>
  <si>
    <t>Very seldom</t>
  </si>
  <si>
    <t>I do not feel sad.</t>
  </si>
  <si>
    <t>I feel sad much of the time.</t>
  </si>
  <si>
    <t>I am sad all the time.</t>
  </si>
  <si>
    <t xml:space="preserve">I am so sad or unhappy that I can't stand it. </t>
  </si>
  <si>
    <t xml:space="preserve">I am not discouraged about my future. </t>
  </si>
  <si>
    <t xml:space="preserve">I feel more discouraged about my future than I used to be. </t>
  </si>
  <si>
    <t xml:space="preserve">I do not expect things to work out for me. </t>
  </si>
  <si>
    <t>hopeless_future</t>
  </si>
  <si>
    <t xml:space="preserve">I feel my future is hopeless and will only get worse. </t>
  </si>
  <si>
    <t>I do not feel like a failure.</t>
  </si>
  <si>
    <t>more_failure</t>
  </si>
  <si>
    <t>I have failed more than I should have.</t>
  </si>
  <si>
    <t xml:space="preserve">As I look back, I see a lot of failures. </t>
  </si>
  <si>
    <t>total_failure</t>
  </si>
  <si>
    <t xml:space="preserve">I feel I am a total failure as a person. </t>
  </si>
  <si>
    <t>I get as much pleasure as I ever did from the things I enjoy.</t>
  </si>
  <si>
    <t>I don't enjoy things as much as I used to.</t>
  </si>
  <si>
    <t xml:space="preserve">I get very little pleasure from things I used to enjoy. </t>
  </si>
  <si>
    <t>I can't get any pleasure from the things I used to enjoy</t>
  </si>
  <si>
    <t xml:space="preserve">I don't feel particularly guilty. </t>
  </si>
  <si>
    <t xml:space="preserve">I feel guilty over many things I have done or should have done. </t>
  </si>
  <si>
    <t>quite_guilty</t>
  </si>
  <si>
    <t xml:space="preserve">I feel quite guilty most of the time. </t>
  </si>
  <si>
    <t>I feel guilty all of the time.</t>
  </si>
  <si>
    <t>I don't feel I am being punished.</t>
  </si>
  <si>
    <t>I feel I may be punished.</t>
  </si>
  <si>
    <t>expect_punished</t>
  </si>
  <si>
    <t>I expect to be punished.</t>
  </si>
  <si>
    <t>I feel I am being punished.</t>
  </si>
  <si>
    <t xml:space="preserve">I feel the same about myself as ever. </t>
  </si>
  <si>
    <t xml:space="preserve">I have lost confidence in myself. </t>
  </si>
  <si>
    <t>disappointed_myself</t>
  </si>
  <si>
    <t xml:space="preserve">I am disappointed in myself. </t>
  </si>
  <si>
    <t>dislike_myself</t>
  </si>
  <si>
    <t xml:space="preserve">I dislike myself. </t>
  </si>
  <si>
    <t>no_criticize</t>
  </si>
  <si>
    <t xml:space="preserve">I don't criticize or blame myself more than usual. </t>
  </si>
  <si>
    <t xml:space="preserve">I am more critical of myself than I used to be. </t>
  </si>
  <si>
    <t>faults_criticize</t>
  </si>
  <si>
    <t xml:space="preserve">I criticize myself for all my faults. </t>
  </si>
  <si>
    <t>blame_criticize</t>
  </si>
  <si>
    <t xml:space="preserve">I blame myself for everything bad that happens. </t>
  </si>
  <si>
    <t>I don't have any thoughts of killing myself.</t>
  </si>
  <si>
    <t xml:space="preserve">I have thoughts of killing myself, but I would not carry them out. </t>
  </si>
  <si>
    <t xml:space="preserve">I would like to kill myself </t>
  </si>
  <si>
    <t xml:space="preserve">I would kill myself if I had the chance. </t>
  </si>
  <si>
    <t xml:space="preserve">I don't cry anyore than I used to. </t>
  </si>
  <si>
    <t>cry_more</t>
  </si>
  <si>
    <t xml:space="preserve">I cry more than I used to. </t>
  </si>
  <si>
    <t xml:space="preserve">I cry over every little thing. </t>
  </si>
  <si>
    <t xml:space="preserve">I feel like crying, but I can't. </t>
  </si>
  <si>
    <t>no_restless</t>
  </si>
  <si>
    <t xml:space="preserve">I am no more restless or wound up than usual. </t>
  </si>
  <si>
    <t xml:space="preserve">I feel more restless or wound up than usual. </t>
  </si>
  <si>
    <t xml:space="preserve">I am so restless or agitated that it's hard to stay still. </t>
  </si>
  <si>
    <t>moving_restless</t>
  </si>
  <si>
    <t xml:space="preserve">I am so restless or agitated that I have to keep moving or do something. </t>
  </si>
  <si>
    <t xml:space="preserve">I have not lost interest in other people or activities. </t>
  </si>
  <si>
    <t>less_interest</t>
  </si>
  <si>
    <t xml:space="preserve">I am less intersted in other people or things than before. </t>
  </si>
  <si>
    <t xml:space="preserve">I have lost most of my interest in other people or things. </t>
  </si>
  <si>
    <t>hard_interest</t>
  </si>
  <si>
    <t xml:space="preserve">It's hard to get interested in anything. </t>
  </si>
  <si>
    <t xml:space="preserve">I make decisions about as well as ever. </t>
  </si>
  <si>
    <t xml:space="preserve">I find it more difficult to make decisions than usual. </t>
  </si>
  <si>
    <t xml:space="preserve">I have much greater difficulty in making decisions than I used to. </t>
  </si>
  <si>
    <t>trouble_decisions</t>
  </si>
  <si>
    <t xml:space="preserve">I have trouble making decisions. </t>
  </si>
  <si>
    <t>I do not feel I am worthless</t>
  </si>
  <si>
    <t xml:space="preserve">I don't consider myself as worthwhile and useful as I used to. </t>
  </si>
  <si>
    <t xml:space="preserve">I feel more worthless as compared to other people. </t>
  </si>
  <si>
    <t xml:space="preserve">I feel utterly worthless. </t>
  </si>
  <si>
    <t xml:space="preserve">I have as much energy as ever. </t>
  </si>
  <si>
    <t xml:space="preserve">I have less energy than I used to. </t>
  </si>
  <si>
    <t xml:space="preserve">I don't have enough energy to do very much. </t>
  </si>
  <si>
    <t xml:space="preserve">I don't have enough energy to do anything. </t>
  </si>
  <si>
    <t>I have not experienced any change in my sleeping pattern.</t>
  </si>
  <si>
    <t>I sleep somewhat more than usual.</t>
  </si>
  <si>
    <t xml:space="preserve">I sleep somewhat less than usual. </t>
  </si>
  <si>
    <t xml:space="preserve">I sleep a lot more than usual. </t>
  </si>
  <si>
    <t xml:space="preserve">I sleep a lot less than usual. </t>
  </si>
  <si>
    <t xml:space="preserve">I sleep most of the day. </t>
  </si>
  <si>
    <t xml:space="preserve">I wake up 1-2 hours early and can't get back to sleep. </t>
  </si>
  <si>
    <t xml:space="preserve">I am no more irritable than usual. </t>
  </si>
  <si>
    <t>more_irritable</t>
  </si>
  <si>
    <t xml:space="preserve">I am much more irritable than usual. </t>
  </si>
  <si>
    <t xml:space="preserve">I am irritable all the time. </t>
  </si>
  <si>
    <t xml:space="preserve">I have not experienced any change in my appetite. </t>
  </si>
  <si>
    <t xml:space="preserve">My appetite is somewhat less than usual. </t>
  </si>
  <si>
    <t xml:space="preserve">My appetite is somewhat greater than usual. </t>
  </si>
  <si>
    <t xml:space="preserve">My appetite is much less than before. </t>
  </si>
  <si>
    <t xml:space="preserve">My appetite is much greater than usual. </t>
  </si>
  <si>
    <t>no_appetite</t>
  </si>
  <si>
    <t xml:space="preserve">I have no appetite at all. </t>
  </si>
  <si>
    <t xml:space="preserve">I crave food all the time. </t>
  </si>
  <si>
    <t>well_concentrate</t>
  </si>
  <si>
    <t xml:space="preserve">I can concentrate as well as ever. </t>
  </si>
  <si>
    <t xml:space="preserve">I can't concentrate as well as usual. </t>
  </si>
  <si>
    <t xml:space="preserve">It's hard to keep my mind on anything for very long. </t>
  </si>
  <si>
    <t xml:space="preserve">I find I can't concentrate on anything. </t>
  </si>
  <si>
    <t xml:space="preserve">I am no more tired or fatigued than usual. </t>
  </si>
  <si>
    <t xml:space="preserve">I get more tired or fatigued more easily than usual. </t>
  </si>
  <si>
    <t xml:space="preserve">I am too tired or fatigued to do a lot of the things I used to do. </t>
  </si>
  <si>
    <t xml:space="preserve">I am too tired or fatigued to do most of the things I used to do. </t>
  </si>
  <si>
    <t>I have not noticed any recent change in my interest in sex.</t>
  </si>
  <si>
    <t xml:space="preserve">I am less interested in sex than I used to be. </t>
  </si>
  <si>
    <t xml:space="preserve">I am much less interested in sex now. </t>
  </si>
  <si>
    <t xml:space="preserve">I have lost interest in sex completely. </t>
  </si>
  <si>
    <t>no_vitamin</t>
  </si>
  <si>
    <r>
      <t xml:space="preserve">I didn’t take a multivitamin, prenatal vitamin, or folic acid vitamin in the </t>
    </r>
    <r>
      <rPr>
        <i/>
        <sz val="11"/>
        <color rgb="FF000000"/>
        <rFont val="Calibri"/>
      </rPr>
      <t xml:space="preserve">month before </t>
    </r>
    <r>
      <rPr>
        <sz val="11"/>
        <color rgb="FF000000"/>
        <rFont val="Calibri"/>
      </rPr>
      <t xml:space="preserve">I got pregnant </t>
    </r>
  </si>
  <si>
    <t>1 to 3 times a week</t>
  </si>
  <si>
    <t>4 to 6 times a week</t>
  </si>
  <si>
    <t xml:space="preserve">Every day of the week </t>
  </si>
  <si>
    <t>later_pregnant</t>
  </si>
  <si>
    <t>I wanted to be pregnant later</t>
  </si>
  <si>
    <t>sooner_pregnant</t>
  </si>
  <si>
    <t>I wanted to be pregnant sooner</t>
  </si>
  <si>
    <t>then_pregnant</t>
  </si>
  <si>
    <t>I wanted to be pregnant then</t>
  </si>
  <si>
    <t>didn’t_pregnant</t>
  </si>
  <si>
    <t>I didn’t want to be pregnant then or at any time in the future</t>
  </si>
  <si>
    <t>I wasn’t sure what I wanted</t>
  </si>
  <si>
    <t>Less than 1 year</t>
  </si>
  <si>
    <t xml:space="preserve">1 year to less than 2 years </t>
  </si>
  <si>
    <t xml:space="preserve">2 years to less than 3 years </t>
  </si>
  <si>
    <t xml:space="preserve">3 years to 5 </t>
  </si>
  <si>
    <t xml:space="preserve">More than 5 years </t>
  </si>
  <si>
    <t>14 drinks or more a week</t>
  </si>
  <si>
    <t xml:space="preserve">7 to 13 drinks a week </t>
  </si>
  <si>
    <t>4 to 6 drinks a week</t>
  </si>
  <si>
    <t xml:space="preserve">1 to 3 drinks a week </t>
  </si>
  <si>
    <t xml:space="preserve">Less than 1 drink a week  </t>
  </si>
  <si>
    <t>I didn’t drink then</t>
  </si>
  <si>
    <t xml:space="preserve">Less than 24 hours (less than 1 day) </t>
  </si>
  <si>
    <t>24 to 48 hours (1 to 2 days)</t>
  </si>
  <si>
    <t>3 to 5 days</t>
  </si>
  <si>
    <t xml:space="preserve">6 to 14 days </t>
  </si>
  <si>
    <t>More than 14 days</t>
  </si>
  <si>
    <t>My baby was not born in a hospital</t>
  </si>
  <si>
    <t xml:space="preserve">My baby is still in the hospital </t>
  </si>
  <si>
    <t>On his or her side</t>
  </si>
  <si>
    <t xml:space="preserve">On his or her back </t>
  </si>
  <si>
    <t>On his or her stomach</t>
  </si>
  <si>
    <t>always</t>
  </si>
  <si>
    <t>Always</t>
  </si>
  <si>
    <t>often</t>
  </si>
  <si>
    <t>Often</t>
  </si>
  <si>
    <t>rarely</t>
  </si>
  <si>
    <t>Rarely</t>
  </si>
  <si>
    <t>One of the happiest times of my life</t>
  </si>
  <si>
    <t>A happy time with few problems</t>
  </si>
  <si>
    <t xml:space="preserve">A moderately happy time </t>
  </si>
  <si>
    <t xml:space="preserve">A very hard time </t>
  </si>
  <si>
    <t xml:space="preserve">One of the worst times of my life </t>
  </si>
  <si>
    <t>little_time</t>
  </si>
  <si>
    <t>some_time</t>
  </si>
  <si>
    <t>Good part of the time</t>
  </si>
  <si>
    <t>most_time</t>
  </si>
  <si>
    <t xml:space="preserve">Yes </t>
  </si>
  <si>
    <t xml:space="preserve">No </t>
  </si>
  <si>
    <t>Don't know</t>
  </si>
  <si>
    <t>BPDS2</t>
  </si>
  <si>
    <t>Under one month</t>
  </si>
  <si>
    <t>2-3 months</t>
  </si>
  <si>
    <t>4-6 months</t>
  </si>
  <si>
    <t>7-9 months</t>
  </si>
  <si>
    <t>10-12 months</t>
  </si>
  <si>
    <t>phq91</t>
  </si>
  <si>
    <t>phq-92</t>
  </si>
  <si>
    <t>phq-93</t>
  </si>
  <si>
    <t>phq-94</t>
  </si>
  <si>
    <t>phq-95</t>
  </si>
  <si>
    <t>phq-96</t>
  </si>
  <si>
    <t>phq-97</t>
  </si>
  <si>
    <t>phq-98</t>
  </si>
  <si>
    <t>phq-99</t>
  </si>
  <si>
    <t>epds1</t>
  </si>
  <si>
    <t>epds2</t>
  </si>
  <si>
    <t>epds3</t>
  </si>
  <si>
    <t>epds4</t>
  </si>
  <si>
    <t>epds5</t>
  </si>
  <si>
    <t>epds6</t>
  </si>
  <si>
    <t>epds7</t>
  </si>
  <si>
    <t>epds8</t>
  </si>
  <si>
    <t>epds9</t>
  </si>
  <si>
    <t>epds10</t>
  </si>
  <si>
    <t>k101</t>
  </si>
  <si>
    <t>k102</t>
  </si>
  <si>
    <t>k103</t>
  </si>
  <si>
    <t>k104</t>
  </si>
  <si>
    <t>k105</t>
  </si>
  <si>
    <t>k106</t>
  </si>
  <si>
    <t>k107</t>
  </si>
  <si>
    <t>k108</t>
  </si>
  <si>
    <t>k109</t>
  </si>
  <si>
    <t>k1010</t>
  </si>
  <si>
    <t>srq-201</t>
  </si>
  <si>
    <t>srq-202</t>
  </si>
  <si>
    <t>srq-203</t>
  </si>
  <si>
    <t>srq-204</t>
  </si>
  <si>
    <t>srq-205</t>
  </si>
  <si>
    <t>srq-206</t>
  </si>
  <si>
    <t>srq-207</t>
  </si>
  <si>
    <t>srq-208</t>
  </si>
  <si>
    <t>srq-209</t>
  </si>
  <si>
    <t>srq-2010</t>
  </si>
  <si>
    <t>srq-2011</t>
  </si>
  <si>
    <t>srq-2012</t>
  </si>
  <si>
    <t>srq-2013</t>
  </si>
  <si>
    <t>srq-2014</t>
  </si>
  <si>
    <t>srq-2015</t>
  </si>
  <si>
    <t>srq-2016</t>
  </si>
  <si>
    <t>srq-2017</t>
  </si>
  <si>
    <t>srq-2018</t>
  </si>
  <si>
    <t>srq-2019</t>
  </si>
  <si>
    <t>srq-2020</t>
  </si>
  <si>
    <t>ghq-601</t>
  </si>
  <si>
    <t>ghq-602</t>
  </si>
  <si>
    <t>ghq-603</t>
  </si>
  <si>
    <t>ghq-604</t>
  </si>
  <si>
    <t>ghq-605</t>
  </si>
  <si>
    <t>ghq-606</t>
  </si>
  <si>
    <t>ghq-607</t>
  </si>
  <si>
    <t>ghq-608</t>
  </si>
  <si>
    <t>ghq-609</t>
  </si>
  <si>
    <t>ghq-6010</t>
  </si>
  <si>
    <t>ghq-6011</t>
  </si>
  <si>
    <t>ghq-6012</t>
  </si>
  <si>
    <t>ghq-6013</t>
  </si>
  <si>
    <t>ghq-6014</t>
  </si>
  <si>
    <t>ghq-6015</t>
  </si>
  <si>
    <t>ghq-6016</t>
  </si>
  <si>
    <t>ghq-6017</t>
  </si>
  <si>
    <t>ghq-6018</t>
  </si>
  <si>
    <t>ghq-6019</t>
  </si>
  <si>
    <t>ghq-6020</t>
  </si>
  <si>
    <t>ghq-6021</t>
  </si>
  <si>
    <t>ghq-6022</t>
  </si>
  <si>
    <t>ghq-6023</t>
  </si>
  <si>
    <t>ghq-6024</t>
  </si>
  <si>
    <t>ghq-6025</t>
  </si>
  <si>
    <t>ghq-6026</t>
  </si>
  <si>
    <t>ghq-6027</t>
  </si>
  <si>
    <t>ghq-6028</t>
  </si>
  <si>
    <t>ghq-6029</t>
  </si>
  <si>
    <t>ghq-6030</t>
  </si>
  <si>
    <t>ghq-6031</t>
  </si>
  <si>
    <t>ghq-6032</t>
  </si>
  <si>
    <t>ghq-6033</t>
  </si>
  <si>
    <t>ghq-6034</t>
  </si>
  <si>
    <t>ghq-6035</t>
  </si>
  <si>
    <t>ghq-6036</t>
  </si>
  <si>
    <t>ghq-6037</t>
  </si>
  <si>
    <t>ghq-6038</t>
  </si>
  <si>
    <t>ghq-6039</t>
  </si>
  <si>
    <t>ghq-6040</t>
  </si>
  <si>
    <t>ghq-6041</t>
  </si>
  <si>
    <t>ghq-6042</t>
  </si>
  <si>
    <t>ghq-6043</t>
  </si>
  <si>
    <t>ghq-6044</t>
  </si>
  <si>
    <t>ghq-6045</t>
  </si>
  <si>
    <t>ghq-6046</t>
  </si>
  <si>
    <t>ghq-6047</t>
  </si>
  <si>
    <t>ghq-6048</t>
  </si>
  <si>
    <t>ghq-6049</t>
  </si>
  <si>
    <t>ghq-6050</t>
  </si>
  <si>
    <t>ghq-6051</t>
  </si>
  <si>
    <t>ghq-6052</t>
  </si>
  <si>
    <t>ghq-6053</t>
  </si>
  <si>
    <t>ghq-6054</t>
  </si>
  <si>
    <t>ghq-6055</t>
  </si>
  <si>
    <t>ghq-6056</t>
  </si>
  <si>
    <t>ghq-6057</t>
  </si>
  <si>
    <t>ghq-6058</t>
  </si>
  <si>
    <t>ghq-6059</t>
  </si>
  <si>
    <t>ghq-6060</t>
  </si>
  <si>
    <t>hscl-251</t>
  </si>
  <si>
    <t>hscl-252</t>
  </si>
  <si>
    <t>hscl-253</t>
  </si>
  <si>
    <t>hscl-254</t>
  </si>
  <si>
    <t>hscl-255</t>
  </si>
  <si>
    <t>hscl-256</t>
  </si>
  <si>
    <t>hscl-257</t>
  </si>
  <si>
    <t>hscl-258</t>
  </si>
  <si>
    <t>hscl-259</t>
  </si>
  <si>
    <t>hscl-2510</t>
  </si>
  <si>
    <t>hscl-2511</t>
  </si>
  <si>
    <t>hscl-2512</t>
  </si>
  <si>
    <t>hscl-2513</t>
  </si>
  <si>
    <t>hscl-2514</t>
  </si>
  <si>
    <t>hscl-2515</t>
  </si>
  <si>
    <t>hscl-2516</t>
  </si>
  <si>
    <t>hscl-2517</t>
  </si>
  <si>
    <t>hscl-2518</t>
  </si>
  <si>
    <t>hscl-2519</t>
  </si>
  <si>
    <t>hscl-2520</t>
  </si>
  <si>
    <t>hscl-2521</t>
  </si>
  <si>
    <t>hscl-2522</t>
  </si>
  <si>
    <t>hscl-2523</t>
  </si>
  <si>
    <t>hscl-2524</t>
  </si>
  <si>
    <t>hscl-2525</t>
  </si>
  <si>
    <t>hads1</t>
  </si>
  <si>
    <t>hads2</t>
  </si>
  <si>
    <t>hads3</t>
  </si>
  <si>
    <t>hads4</t>
  </si>
  <si>
    <t>hads5</t>
  </si>
  <si>
    <t>hads6</t>
  </si>
  <si>
    <t>hads7</t>
  </si>
  <si>
    <t>hads8</t>
  </si>
  <si>
    <t>hads9</t>
  </si>
  <si>
    <t>hads10</t>
  </si>
  <si>
    <t>hads11</t>
  </si>
  <si>
    <t>hads12</t>
  </si>
  <si>
    <t>hads13</t>
  </si>
  <si>
    <t>hads14</t>
  </si>
  <si>
    <t>bdas1</t>
  </si>
  <si>
    <t>bdas2</t>
  </si>
  <si>
    <t>bdas3</t>
  </si>
  <si>
    <t>bdas4</t>
  </si>
  <si>
    <t>bdas5</t>
  </si>
  <si>
    <t>bdas6</t>
  </si>
  <si>
    <t>bdas7</t>
  </si>
  <si>
    <t>bdas8</t>
  </si>
  <si>
    <t>bdas9</t>
  </si>
  <si>
    <t>bdas10</t>
  </si>
  <si>
    <t>bdas11</t>
  </si>
  <si>
    <t>bdas12</t>
  </si>
  <si>
    <t>bdas13</t>
  </si>
  <si>
    <t>bdas14</t>
  </si>
  <si>
    <t>bdas15</t>
  </si>
  <si>
    <t>bdas16</t>
  </si>
  <si>
    <t>bdas17</t>
  </si>
  <si>
    <t>bdas18</t>
  </si>
  <si>
    <t>bdas19</t>
  </si>
  <si>
    <t>bdas20</t>
  </si>
  <si>
    <t>bdas21</t>
  </si>
  <si>
    <t>cesds1</t>
  </si>
  <si>
    <t>cesds2</t>
  </si>
  <si>
    <t>cesds3</t>
  </si>
  <si>
    <t>cesds4</t>
  </si>
  <si>
    <t>cesds5</t>
  </si>
  <si>
    <t>cesds6</t>
  </si>
  <si>
    <t>cesds7</t>
  </si>
  <si>
    <t>cesds8</t>
  </si>
  <si>
    <t>cesds9</t>
  </si>
  <si>
    <t>cesds10</t>
  </si>
  <si>
    <t>cesds11</t>
  </si>
  <si>
    <t>cesds12</t>
  </si>
  <si>
    <t>cesds13</t>
  </si>
  <si>
    <t>cesds14</t>
  </si>
  <si>
    <t>cesds15</t>
  </si>
  <si>
    <t>cesds16</t>
  </si>
  <si>
    <t>cesds17</t>
  </si>
  <si>
    <t>cesds18</t>
  </si>
  <si>
    <t>cesds19</t>
  </si>
  <si>
    <t>cesds20</t>
  </si>
  <si>
    <t>risle16</t>
  </si>
  <si>
    <t>risle17</t>
  </si>
  <si>
    <t>risle19</t>
  </si>
  <si>
    <t>risle21</t>
  </si>
  <si>
    <t>risle32</t>
  </si>
  <si>
    <t>risle33</t>
  </si>
  <si>
    <t>risle42</t>
  </si>
  <si>
    <t>risle94</t>
  </si>
  <si>
    <t>risle50</t>
  </si>
  <si>
    <t>risle52</t>
  </si>
  <si>
    <t>risle53</t>
  </si>
  <si>
    <t>risle59</t>
  </si>
  <si>
    <t>risle60</t>
  </si>
  <si>
    <t>risle61</t>
  </si>
  <si>
    <t>risle62</t>
  </si>
  <si>
    <t>risle72</t>
  </si>
  <si>
    <t>risle74</t>
  </si>
  <si>
    <t>risle93</t>
  </si>
  <si>
    <t>risle100</t>
  </si>
  <si>
    <t>risle31</t>
  </si>
  <si>
    <t>risle28</t>
  </si>
  <si>
    <t>risle54</t>
  </si>
  <si>
    <t>risle56</t>
  </si>
  <si>
    <t>risle64</t>
  </si>
  <si>
    <t>risle67</t>
  </si>
  <si>
    <t>risle69</t>
  </si>
  <si>
    <t>risle88</t>
  </si>
  <si>
    <t>risle89</t>
  </si>
  <si>
    <t>risle43</t>
  </si>
  <si>
    <t>risle45</t>
  </si>
  <si>
    <t>risle77</t>
  </si>
  <si>
    <t>risle79</t>
  </si>
  <si>
    <t>risle80</t>
  </si>
  <si>
    <t>risle82</t>
  </si>
  <si>
    <t>risle84</t>
  </si>
  <si>
    <t>risle85</t>
  </si>
  <si>
    <t>pramsc4</t>
  </si>
  <si>
    <t>pramsc6</t>
  </si>
  <si>
    <t>pramsc7</t>
  </si>
  <si>
    <t>pramsc9</t>
  </si>
  <si>
    <t>pramsc10</t>
  </si>
  <si>
    <t>pramsc11</t>
  </si>
  <si>
    <t>pramsc12</t>
  </si>
  <si>
    <t>pramsc13</t>
  </si>
  <si>
    <t>pramsc14</t>
  </si>
  <si>
    <t>pramsc15</t>
  </si>
  <si>
    <t>pramsc16</t>
  </si>
  <si>
    <t>pramsc17</t>
  </si>
  <si>
    <t>pramsc19</t>
  </si>
  <si>
    <t>pramsc20</t>
  </si>
  <si>
    <t>pramsc26</t>
  </si>
  <si>
    <t>pramsc28</t>
  </si>
  <si>
    <t>pramsc33</t>
  </si>
  <si>
    <t>pramsc34</t>
  </si>
  <si>
    <t>pramsc35</t>
  </si>
  <si>
    <t>pramsc36</t>
  </si>
  <si>
    <t>pramsc37</t>
  </si>
  <si>
    <t>pramsc38</t>
  </si>
  <si>
    <t>pramsc40</t>
  </si>
  <si>
    <t>pramsc41</t>
  </si>
  <si>
    <t>pramsc42</t>
  </si>
  <si>
    <t>pramsc43</t>
  </si>
  <si>
    <t>pramsc44</t>
  </si>
  <si>
    <t>pramsc45</t>
  </si>
  <si>
    <t>pramsc46</t>
  </si>
  <si>
    <t>pramsc47</t>
  </si>
  <si>
    <t>pramsc48</t>
  </si>
  <si>
    <t>pramsc49</t>
  </si>
  <si>
    <t>pramsc50</t>
  </si>
  <si>
    <t>pramsc51</t>
  </si>
  <si>
    <t>pramsc52</t>
  </si>
  <si>
    <t>pramsc53</t>
  </si>
  <si>
    <t>pramsc54</t>
  </si>
  <si>
    <t>pramsc55</t>
  </si>
  <si>
    <t>pramssM2</t>
  </si>
  <si>
    <t>pramssM3</t>
  </si>
  <si>
    <t>pramssM4</t>
  </si>
  <si>
    <t>pramssM5</t>
  </si>
  <si>
    <t>pramssM6</t>
  </si>
  <si>
    <t>pramssM7</t>
  </si>
  <si>
    <t>pramssM8</t>
  </si>
  <si>
    <t>pramssM9</t>
  </si>
  <si>
    <t>pramssM10</t>
  </si>
  <si>
    <t>pramssM11</t>
  </si>
  <si>
    <t>pramssM12</t>
  </si>
  <si>
    <t>pramssM13</t>
  </si>
  <si>
    <t>pramssM14</t>
  </si>
  <si>
    <t>pramssM15</t>
  </si>
  <si>
    <t>pramssM16</t>
  </si>
  <si>
    <t>pramssM17</t>
  </si>
  <si>
    <t>pramssM18</t>
  </si>
  <si>
    <t>prams61</t>
  </si>
  <si>
    <t>prams62</t>
  </si>
  <si>
    <t>prams63</t>
  </si>
  <si>
    <t>prams64</t>
  </si>
  <si>
    <t>prams65</t>
  </si>
  <si>
    <t>prams66</t>
  </si>
  <si>
    <t>sds1</t>
  </si>
  <si>
    <t>sds2</t>
  </si>
  <si>
    <t>sds3</t>
  </si>
  <si>
    <t>sds4</t>
  </si>
  <si>
    <t>sds5</t>
  </si>
  <si>
    <t>sds6</t>
  </si>
  <si>
    <t>sds7</t>
  </si>
  <si>
    <t>sds8</t>
  </si>
  <si>
    <t>sds9</t>
  </si>
  <si>
    <t>sds10</t>
  </si>
  <si>
    <t>sds11</t>
  </si>
  <si>
    <t>sds12</t>
  </si>
  <si>
    <t>sds13</t>
  </si>
  <si>
    <t>sds14</t>
  </si>
  <si>
    <t>sds15</t>
  </si>
  <si>
    <t>sds16</t>
  </si>
  <si>
    <t>sds17</t>
  </si>
  <si>
    <t>sds18</t>
  </si>
  <si>
    <t>sds19</t>
  </si>
  <si>
    <t>sds20</t>
  </si>
  <si>
    <t>pds1</t>
  </si>
  <si>
    <t>pds2</t>
  </si>
  <si>
    <t>pds3</t>
  </si>
  <si>
    <t>pds4</t>
  </si>
  <si>
    <t>pds5</t>
  </si>
  <si>
    <t>pds6</t>
  </si>
  <si>
    <t>pds7</t>
  </si>
  <si>
    <t>pds8</t>
  </si>
  <si>
    <t>pds9</t>
  </si>
  <si>
    <t>pds10</t>
  </si>
  <si>
    <t>pds11</t>
  </si>
  <si>
    <t>pds12</t>
  </si>
  <si>
    <t>pds13</t>
  </si>
  <si>
    <t>pds14</t>
  </si>
  <si>
    <t>pds15</t>
  </si>
  <si>
    <t>pds16</t>
  </si>
  <si>
    <t>pds17</t>
  </si>
  <si>
    <t>pds18</t>
  </si>
  <si>
    <t>pds19</t>
  </si>
  <si>
    <t>pds20</t>
  </si>
  <si>
    <t>pds21</t>
  </si>
  <si>
    <t>pds22</t>
  </si>
  <si>
    <t>pds23</t>
  </si>
  <si>
    <t>pds24</t>
  </si>
  <si>
    <t>bpds1</t>
  </si>
  <si>
    <t>bpds2</t>
  </si>
  <si>
    <t>bpds3</t>
  </si>
  <si>
    <t>bpds4a</t>
  </si>
  <si>
    <t/>
  </si>
  <si>
    <t>bpds5a</t>
  </si>
  <si>
    <t>bpds5b</t>
  </si>
  <si>
    <t>bpds5c</t>
  </si>
  <si>
    <t>bpds5d</t>
  </si>
  <si>
    <t>bpds5e</t>
  </si>
  <si>
    <t>bpds5f</t>
  </si>
  <si>
    <t>bpds6</t>
  </si>
  <si>
    <t>bpds7</t>
  </si>
  <si>
    <t>bpds8</t>
  </si>
  <si>
    <t>bpds9</t>
  </si>
  <si>
    <t>bpds10</t>
  </si>
  <si>
    <t>scl901</t>
  </si>
  <si>
    <t>scl902</t>
  </si>
  <si>
    <t>scl903</t>
  </si>
  <si>
    <t>scl904</t>
  </si>
  <si>
    <t>scl905</t>
  </si>
  <si>
    <t>scl906</t>
  </si>
  <si>
    <t>scl907</t>
  </si>
  <si>
    <t>scl908</t>
  </si>
  <si>
    <t>scl909</t>
  </si>
  <si>
    <t>scl9010</t>
  </si>
  <si>
    <t>scl9011</t>
  </si>
  <si>
    <t>scl9012</t>
  </si>
  <si>
    <t>scl9013</t>
  </si>
  <si>
    <t>scl9014</t>
  </si>
  <si>
    <t>scl9015</t>
  </si>
  <si>
    <t>scl9016</t>
  </si>
  <si>
    <t>scl9017</t>
  </si>
  <si>
    <t>scl9018</t>
  </si>
  <si>
    <t>scl9019</t>
  </si>
  <si>
    <t>scl9020</t>
  </si>
  <si>
    <t>scl9021</t>
  </si>
  <si>
    <t>scl9022</t>
  </si>
  <si>
    <t>scl9023</t>
  </si>
  <si>
    <t>scl9024</t>
  </si>
  <si>
    <t>scl9025</t>
  </si>
  <si>
    <t>scl9026</t>
  </si>
  <si>
    <t>scl9027</t>
  </si>
  <si>
    <t>scl9028</t>
  </si>
  <si>
    <t>scl9029</t>
  </si>
  <si>
    <t>scl9030</t>
  </si>
  <si>
    <t>scl9031</t>
  </si>
  <si>
    <t>scl9032</t>
  </si>
  <si>
    <t>scl9033</t>
  </si>
  <si>
    <t>scl9034</t>
  </si>
  <si>
    <t>scl9035</t>
  </si>
  <si>
    <t>scl9036</t>
  </si>
  <si>
    <t>scl9037</t>
  </si>
  <si>
    <t>scl9038</t>
  </si>
  <si>
    <t>scl9039</t>
  </si>
  <si>
    <t>scl9040</t>
  </si>
  <si>
    <t>scl9041</t>
  </si>
  <si>
    <t>scl9042</t>
  </si>
  <si>
    <t>scl9043</t>
  </si>
  <si>
    <t>scl9044</t>
  </si>
  <si>
    <t>scl9045</t>
  </si>
  <si>
    <t>scl9046</t>
  </si>
  <si>
    <t>scl9047</t>
  </si>
  <si>
    <t>scl9048</t>
  </si>
  <si>
    <t>scl9049</t>
  </si>
  <si>
    <t>scl9050</t>
  </si>
  <si>
    <t>scl9051</t>
  </si>
  <si>
    <t>scl9052</t>
  </si>
  <si>
    <t>scl9053</t>
  </si>
  <si>
    <t>scl9054</t>
  </si>
  <si>
    <t>scl9055</t>
  </si>
  <si>
    <t>scl9056</t>
  </si>
  <si>
    <t>scl9057</t>
  </si>
  <si>
    <t>scl9058</t>
  </si>
  <si>
    <t>scl9059</t>
  </si>
  <si>
    <t>scl9060</t>
  </si>
  <si>
    <t>scl9061</t>
  </si>
  <si>
    <t>scl9062</t>
  </si>
  <si>
    <t>scl9063</t>
  </si>
  <si>
    <t>scl9064</t>
  </si>
  <si>
    <t>scl9065</t>
  </si>
  <si>
    <t>scl9066</t>
  </si>
  <si>
    <t>scl9067</t>
  </si>
  <si>
    <t>scl9068</t>
  </si>
  <si>
    <t>scl9069</t>
  </si>
  <si>
    <t>scl9070</t>
  </si>
  <si>
    <t>scl9071</t>
  </si>
  <si>
    <t>scl9072</t>
  </si>
  <si>
    <t>scl9073</t>
  </si>
  <si>
    <t>scl9074</t>
  </si>
  <si>
    <t>scl9075</t>
  </si>
  <si>
    <t>scl9076</t>
  </si>
  <si>
    <t>scl9077</t>
  </si>
  <si>
    <t>scl9078</t>
  </si>
  <si>
    <t>scl9079</t>
  </si>
  <si>
    <t>scl9080</t>
  </si>
  <si>
    <t>scl9081</t>
  </si>
  <si>
    <t>scl9082</t>
  </si>
  <si>
    <t>scl9083</t>
  </si>
  <si>
    <t>scl9084</t>
  </si>
  <si>
    <t>scl9085</t>
  </si>
  <si>
    <t>scl9086</t>
  </si>
  <si>
    <t>scl9087</t>
  </si>
  <si>
    <t>scl9088</t>
  </si>
  <si>
    <t>scl9089</t>
  </si>
  <si>
    <t>scl9090</t>
  </si>
  <si>
    <t>low interest in things</t>
  </si>
  <si>
    <t>lack of sleep</t>
  </si>
  <si>
    <t>sad/miserable</t>
  </si>
  <si>
    <t xml:space="preserve">self-harm </t>
  </si>
  <si>
    <t>lack of energy</t>
  </si>
  <si>
    <t>anxious/worried</t>
  </si>
  <si>
    <t xml:space="preserve">been losing interest in your personal appearance </t>
  </si>
  <si>
    <t xml:space="preserve">Tiredness or Fatigue </t>
  </si>
  <si>
    <t xml:space="preserve">My heart beats faster that usual. </t>
  </si>
  <si>
    <t>How much were you bothered by unwanted thoughts, words, or ideas that won't leave your mind</t>
  </si>
  <si>
    <t>How much were you bothered by feeling critical of others</t>
  </si>
  <si>
    <t>How much were you bothered by worried about sloppiness or carelessness</t>
  </si>
  <si>
    <t>How much were you bothered by other people being aware of your private thoughts</t>
  </si>
  <si>
    <t>How much were you bothered by having to do things very slowly or ensure correctness</t>
  </si>
  <si>
    <t>How much were you bothered by the idea that something serious is wrong with your body</t>
  </si>
  <si>
    <t>srq20</t>
  </si>
  <si>
    <t>ghq60</t>
  </si>
  <si>
    <t>hscl25</t>
  </si>
  <si>
    <t xml:space="preserve">Edinburgh Postnatal Depression Scale </t>
  </si>
  <si>
    <t xml:space="preserve">General Health Questionnaire </t>
  </si>
  <si>
    <t xml:space="preserve">Kessler Mental Health Distress Scale </t>
  </si>
  <si>
    <t xml:space="preserve">Hopkins Symptoms Checklist for Depression </t>
  </si>
  <si>
    <t xml:space="preserve">Self Reporting Questionnaire </t>
  </si>
  <si>
    <t xml:space="preserve">Postpartum Depression Screening Scale </t>
  </si>
  <si>
    <t>hope</t>
  </si>
  <si>
    <t>sleep</t>
  </si>
  <si>
    <t>energy</t>
  </si>
  <si>
    <t>appetite</t>
  </si>
  <si>
    <t>self-blame</t>
  </si>
  <si>
    <t>fear</t>
  </si>
  <si>
    <t>sadness</t>
  </si>
  <si>
    <t>nerves</t>
  </si>
  <si>
    <t>self-worth</t>
  </si>
  <si>
    <t>headache</t>
  </si>
  <si>
    <t>crying</t>
  </si>
  <si>
    <t>daily life</t>
  </si>
  <si>
    <t>4b</t>
  </si>
  <si>
    <t>4c</t>
  </si>
  <si>
    <t>tag1</t>
  </si>
  <si>
    <t>tag2</t>
  </si>
  <si>
    <t xml:space="preserve">crying </t>
  </si>
  <si>
    <t>enjoyment</t>
  </si>
  <si>
    <t xml:space="preserve">optimism </t>
  </si>
  <si>
    <t>pessimism</t>
  </si>
  <si>
    <t>resignation</t>
  </si>
  <si>
    <t>happiness</t>
  </si>
  <si>
    <t>overwhelmed</t>
  </si>
  <si>
    <t>irritability</t>
  </si>
  <si>
    <t>loneliness</t>
  </si>
  <si>
    <t>morning mood</t>
  </si>
  <si>
    <t>positive relationships</t>
  </si>
  <si>
    <t>negative relationships</t>
  </si>
  <si>
    <t>neutral relationships</t>
  </si>
  <si>
    <t>feeling blocked</t>
  </si>
  <si>
    <t>feeling pushed</t>
  </si>
  <si>
    <t>state of mind</t>
  </si>
  <si>
    <t>thoughts/voices</t>
  </si>
  <si>
    <t>decision-making/problem-solving</t>
  </si>
  <si>
    <t xml:space="preserve">physical body </t>
  </si>
  <si>
    <t>calmness</t>
  </si>
  <si>
    <t xml:space="preserve">interest </t>
  </si>
  <si>
    <t>relaxation</t>
  </si>
  <si>
    <t xml:space="preserve">sleep </t>
  </si>
  <si>
    <t>sex</t>
  </si>
  <si>
    <t>self-conciousness</t>
  </si>
  <si>
    <t>failure</t>
  </si>
  <si>
    <t>self-dislike</t>
  </si>
  <si>
    <t>hard on self</t>
  </si>
  <si>
    <t>guilt</t>
  </si>
  <si>
    <t>feeling ashamed</t>
  </si>
  <si>
    <t>self-critical</t>
  </si>
  <si>
    <t>self-confidence</t>
  </si>
  <si>
    <t>fulfillment</t>
  </si>
  <si>
    <t>coping</t>
  </si>
  <si>
    <t>uncategorized</t>
  </si>
  <si>
    <t>Hopeless</t>
  </si>
  <si>
    <t>Hopeful</t>
  </si>
  <si>
    <t>Difficult to enjoy daily life</t>
  </si>
  <si>
    <t>Able to enjoy daily life</t>
  </si>
  <si>
    <t xml:space="preserve">Loss of pleasure </t>
  </si>
  <si>
    <t>Able to laugh and see funny side</t>
  </si>
  <si>
    <t>Look forward with enjoyment</t>
  </si>
  <si>
    <t>Anxious</t>
  </si>
  <si>
    <t>Worried</t>
  </si>
  <si>
    <t>Worried about carelessness</t>
  </si>
  <si>
    <t>Double checking everything</t>
  </si>
  <si>
    <t>Nervous</t>
  </si>
  <si>
    <t>Tense/Strung up</t>
  </si>
  <si>
    <t>About baby</t>
  </si>
  <si>
    <t>Fainting/collapse in public</t>
  </si>
  <si>
    <t>of people taking advantage</t>
  </si>
  <si>
    <t>trapped</t>
  </si>
  <si>
    <t>terror/panic</t>
  </si>
  <si>
    <t>scared/frightened</t>
  </si>
  <si>
    <t>ominous thoughts</t>
  </si>
  <si>
    <t>of open spaces</t>
  </si>
  <si>
    <t>of crowds</t>
  </si>
  <si>
    <t>of eating in public</t>
  </si>
  <si>
    <t>to leave house alone</t>
  </si>
  <si>
    <t>of public transport</t>
  </si>
  <si>
    <t>of places, things, activities</t>
  </si>
  <si>
    <t>fear of physical ailment</t>
  </si>
  <si>
    <t>can't overcome difficulties</t>
  </si>
  <si>
    <t>with others around</t>
  </si>
  <si>
    <t>being alone</t>
  </si>
  <si>
    <t xml:space="preserve">able to feel warmth and affection </t>
  </si>
  <si>
    <t>getting along</t>
  </si>
  <si>
    <t>talking with others</t>
  </si>
  <si>
    <t>trust others</t>
  </si>
  <si>
    <t>Think others friendly</t>
  </si>
  <si>
    <t>angry at relatives</t>
  </si>
  <si>
    <t>critical of others</t>
  </si>
  <si>
    <t>blaming others for problem</t>
  </si>
  <si>
    <t>hurt feelings</t>
  </si>
  <si>
    <t>feel misunderstood</t>
  </si>
  <si>
    <t>think others dislike you</t>
  </si>
  <si>
    <t>arguments with others</t>
  </si>
  <si>
    <t>shy with opposite sex</t>
  </si>
  <si>
    <t xml:space="preserve">think being watched or talked about </t>
  </si>
  <si>
    <t>no credit for achievements</t>
  </si>
  <si>
    <t>no energy</t>
  </si>
  <si>
    <t>effortful</t>
  </si>
  <si>
    <t>no interest</t>
  </si>
  <si>
    <t>concentration</t>
  </si>
  <si>
    <t>thinking clearly</t>
  </si>
  <si>
    <t>alertness</t>
  </si>
  <si>
    <t>confused</t>
  </si>
  <si>
    <t xml:space="preserve">memory </t>
  </si>
  <si>
    <t>mind blank</t>
  </si>
  <si>
    <t>accept baby</t>
  </si>
  <si>
    <t xml:space="preserve">unwanted thoughts </t>
  </si>
  <si>
    <t>others aware of thoughts</t>
  </si>
  <si>
    <t>not own thoughts</t>
  </si>
  <si>
    <t>hearing voices</t>
  </si>
  <si>
    <t>violent thoughts</t>
  </si>
  <si>
    <t>things seeming strange</t>
  </si>
  <si>
    <t>something wrong with mind</t>
  </si>
  <si>
    <t>indecisiveness</t>
  </si>
  <si>
    <t>problem tackling</t>
  </si>
  <si>
    <t>daily work</t>
  </si>
  <si>
    <t>occupied</t>
  </si>
  <si>
    <t>feel normal</t>
  </si>
  <si>
    <t>getting out</t>
  </si>
  <si>
    <t>taking long</t>
  </si>
  <si>
    <t>managing well</t>
  </si>
  <si>
    <t>life intolerable</t>
  </si>
  <si>
    <t>talkativeness</t>
  </si>
  <si>
    <t>no control</t>
  </si>
  <si>
    <t>slow movement/speech</t>
  </si>
  <si>
    <t>restlessness</t>
  </si>
  <si>
    <t>health</t>
  </si>
  <si>
    <t>headaches</t>
  </si>
  <si>
    <t>shaking</t>
  </si>
  <si>
    <t>digestion</t>
  </si>
  <si>
    <t>hot or cold spells</t>
  </si>
  <si>
    <t xml:space="preserve">perspiration </t>
  </si>
  <si>
    <t>weakness</t>
  </si>
  <si>
    <t>nausea and stomach</t>
  </si>
  <si>
    <t>heart racing</t>
  </si>
  <si>
    <t>heart pain</t>
  </si>
  <si>
    <t xml:space="preserve">weight loss </t>
  </si>
  <si>
    <t>constipation</t>
  </si>
  <si>
    <t>sore muscles</t>
  </si>
  <si>
    <t>lower back pain</t>
  </si>
  <si>
    <t>catching breath</t>
  </si>
  <si>
    <t>numbness</t>
  </si>
  <si>
    <t>throat lump</t>
  </si>
  <si>
    <t>heavy limbs</t>
  </si>
  <si>
    <t>nerves inside</t>
  </si>
  <si>
    <t xml:space="preserve">changes in sleep pattern </t>
  </si>
  <si>
    <t xml:space="preserve">too much sleep </t>
  </si>
  <si>
    <t xml:space="preserve">quality of sleep </t>
  </si>
  <si>
    <t>falling asleep</t>
  </si>
  <si>
    <t>staying asleep</t>
  </si>
  <si>
    <t>nightmares</t>
  </si>
  <si>
    <t xml:space="preserve">loss of sexual pleasure </t>
  </si>
  <si>
    <t>loss of interest/desire in sex</t>
  </si>
  <si>
    <t>bothersome thoughts about sex</t>
  </si>
  <si>
    <t>poor appetite</t>
  </si>
  <si>
    <t>changes in appetite</t>
  </si>
  <si>
    <t xml:space="preserve">over eating </t>
  </si>
  <si>
    <t>normal/good appetite</t>
  </si>
  <si>
    <t>feel inferior</t>
  </si>
  <si>
    <t>feel just as good as others</t>
  </si>
  <si>
    <t>worthless</t>
  </si>
  <si>
    <t>not needed</t>
  </si>
  <si>
    <t>wonder why was born</t>
  </si>
  <si>
    <t>feel should die to relieve relatives</t>
  </si>
  <si>
    <t>life not worth living</t>
  </si>
  <si>
    <t xml:space="preserve">others better off if I were dead </t>
  </si>
  <si>
    <t>should be punished</t>
  </si>
  <si>
    <t>suicidal thoughts</t>
  </si>
  <si>
    <t>self-harm thoughts</t>
  </si>
  <si>
    <t>alcohol coping</t>
  </si>
  <si>
    <t>satisfied with coping ways</t>
  </si>
  <si>
    <t>No interest</t>
  </si>
  <si>
    <t>nervous</t>
  </si>
  <si>
    <t>worried</t>
  </si>
  <si>
    <t>fainting/collapse in public</t>
  </si>
  <si>
    <t>able to enjoy daily life</t>
  </si>
  <si>
    <t>hopeless</t>
  </si>
  <si>
    <t>hopeful</t>
  </si>
  <si>
    <t>tense/strung up</t>
  </si>
  <si>
    <t>think others friendly</t>
  </si>
  <si>
    <t>about baby</t>
  </si>
  <si>
    <t>worried about carelessness</t>
  </si>
  <si>
    <t>scl</t>
  </si>
  <si>
    <t>not_at_all</t>
  </si>
  <si>
    <t>a_little_bit</t>
  </si>
  <si>
    <t>moderately</t>
  </si>
  <si>
    <t>quite_a_bit</t>
  </si>
  <si>
    <t>strongly_agree</t>
  </si>
  <si>
    <t>strongly_disagree</t>
  </si>
  <si>
    <t>several_days</t>
  </si>
  <si>
    <t>nearly_everyday</t>
  </si>
  <si>
    <t>definitely_not_so_much_now</t>
  </si>
  <si>
    <t>not_at_all_</t>
  </si>
  <si>
    <t>as_much_as_i_ever_did</t>
  </si>
  <si>
    <t>rather_less_than_i_used_to</t>
  </si>
  <si>
    <t>definitely_less_than_i_used_to</t>
  </si>
  <si>
    <t>hardly_at_all</t>
  </si>
  <si>
    <t>yes,_most_of_the_time</t>
  </si>
  <si>
    <t>yes,_some_of_the_time</t>
  </si>
  <si>
    <t>not_very_often_</t>
  </si>
  <si>
    <t>no,_never</t>
  </si>
  <si>
    <t>no,_not_at_all_</t>
  </si>
  <si>
    <t>hardly_ever</t>
  </si>
  <si>
    <t>yes,_sometimes</t>
  </si>
  <si>
    <t>yes,_very_often_</t>
  </si>
  <si>
    <t>yes,_quite_a_lot</t>
  </si>
  <si>
    <t>no,_not_much</t>
  </si>
  <si>
    <t>no,_not_at_all</t>
  </si>
  <si>
    <t>yes,_quite_often_</t>
  </si>
  <si>
    <t>yes,_most_of_the_time_</t>
  </si>
  <si>
    <t>only_occasionally</t>
  </si>
  <si>
    <t>none_of_the_time</t>
  </si>
  <si>
    <t>a_little_of_the_time</t>
  </si>
  <si>
    <t>some_of_the_time</t>
  </si>
  <si>
    <t>most_of_the_time</t>
  </si>
  <si>
    <t>all_of_the_time</t>
  </si>
  <si>
    <t>better_than_usual_</t>
  </si>
  <si>
    <t>same_as_usual_</t>
  </si>
  <si>
    <t>worse_than_usual_</t>
  </si>
  <si>
    <t>much_worse_than_usual_</t>
  </si>
  <si>
    <t>no_more_than_usual_</t>
  </si>
  <si>
    <t>rather_more_than_usual_</t>
  </si>
  <si>
    <t>much_more_than_usual_</t>
  </si>
  <si>
    <t>less_than_usual_</t>
  </si>
  <si>
    <t>much_less_than_usual_</t>
  </si>
  <si>
    <t>less_alert_than_usual_</t>
  </si>
  <si>
    <t>much_less_alert_</t>
  </si>
  <si>
    <t>less_energy_than_usual_</t>
  </si>
  <si>
    <t>much_less_energetic_</t>
  </si>
  <si>
    <t>more_so_than_usual_</t>
  </si>
  <si>
    <t>rather_less_than_usual_</t>
  </si>
  <si>
    <t>quicker_than_usual_</t>
  </si>
  <si>
    <t>longer_than_usual_</t>
  </si>
  <si>
    <t>much_longer_than_usual_</t>
  </si>
  <si>
    <t>more_trouble_than_usual_</t>
  </si>
  <si>
    <t>about_same_as_usual</t>
  </si>
  <si>
    <t>less_trouble_than_usual_</t>
  </si>
  <si>
    <t>much_less_trouble</t>
  </si>
  <si>
    <t>more_than_usual_</t>
  </si>
  <si>
    <t>better_than_most</t>
  </si>
  <si>
    <t>about_the_same_</t>
  </si>
  <si>
    <t>rather_less_well</t>
  </si>
  <si>
    <t>much_less_well</t>
  </si>
  <si>
    <t>less_well_than_usual_</t>
  </si>
  <si>
    <t>much_less_well_</t>
  </si>
  <si>
    <t>no_later_than_usual_</t>
  </si>
  <si>
    <t>rather_later_than_usual_</t>
  </si>
  <si>
    <t>much_later_than_usual_</t>
  </si>
  <si>
    <t>more_satisfied</t>
  </si>
  <si>
    <t>about_same_as_usual_</t>
  </si>
  <si>
    <t>less_satisfied_than_usual_</t>
  </si>
  <si>
    <t>much_less_satisfied_</t>
  </si>
  <si>
    <t>about_the_same_as_usual_</t>
  </si>
  <si>
    <t>more_time_than_usual_</t>
  </si>
  <si>
    <t>less_useful_than_usual_</t>
  </si>
  <si>
    <t>much_less_useful_</t>
  </si>
  <si>
    <t>less_so_than_usual</t>
  </si>
  <si>
    <t>much_less_capable</t>
  </si>
  <si>
    <t>same_as_usual</t>
  </si>
  <si>
    <t>less_able_than_usual_</t>
  </si>
  <si>
    <t>much_less_able</t>
  </si>
  <si>
    <t>much_less_hopeful</t>
  </si>
  <si>
    <t>definitely_not</t>
  </si>
  <si>
    <t>has_crossed_my_mind</t>
  </si>
  <si>
    <t>definitely_have</t>
  </si>
  <si>
    <t>definitely_has</t>
  </si>
  <si>
    <t>a_little_</t>
  </si>
  <si>
    <t>quite_a_bit_</t>
  </si>
  <si>
    <t>rarely_none_</t>
  </si>
  <si>
    <t>most__all</t>
  </si>
  <si>
    <t>strongly_disagree_</t>
  </si>
  <si>
    <t>a_lot_of_time</t>
  </si>
  <si>
    <t>time_to_time</t>
  </si>
  <si>
    <t>definitely_as_much_</t>
  </si>
  <si>
    <t>not_so_much_</t>
  </si>
  <si>
    <t>only_a_little_</t>
  </si>
  <si>
    <t>definitely_badly_</t>
  </si>
  <si>
    <t>not_too_badly_</t>
  </si>
  <si>
    <t>as_much_as_could</t>
  </si>
  <si>
    <t>not_much</t>
  </si>
  <si>
    <t>definitely_not_much</t>
  </si>
  <si>
    <t>a_great_deal</t>
  </si>
  <si>
    <t>a_lo</t>
  </si>
  <si>
    <t>only_occasionally_</t>
  </si>
  <si>
    <t>not_often</t>
  </si>
  <si>
    <t>most_of_the_time_</t>
  </si>
  <si>
    <t>usually_</t>
  </si>
  <si>
    <t>no_at_all</t>
  </si>
  <si>
    <t>nearly_all_the_time</t>
  </si>
  <si>
    <t>very_often</t>
  </si>
  <si>
    <t>quite_often</t>
  </si>
  <si>
    <t>not_much_care</t>
  </si>
  <si>
    <t>_not_quite_care</t>
  </si>
  <si>
    <t>as_much_care</t>
  </si>
  <si>
    <t>very_much_care</t>
  </si>
  <si>
    <t>quite_a_lot_</t>
  </si>
  <si>
    <t>not_very_much_</t>
  </si>
  <si>
    <t>much_as_ever</t>
  </si>
  <si>
    <t>rather_less_</t>
  </si>
  <si>
    <t>definitely_less</t>
  </si>
  <si>
    <t>not_very_often</t>
  </si>
  <si>
    <t>often_</t>
  </si>
  <si>
    <t>very_seldom</t>
  </si>
  <si>
    <t>sad_do_not_feel</t>
  </si>
  <si>
    <t>sad_much_of_time</t>
  </si>
  <si>
    <t>sad_all_the_time</t>
  </si>
  <si>
    <t>not_discouraged_future</t>
  </si>
  <si>
    <t>more_discouraged_future</t>
  </si>
  <si>
    <t>no_expect_future</t>
  </si>
  <si>
    <t>not_feel_failure</t>
  </si>
  <si>
    <t>a_lot_failure</t>
  </si>
  <si>
    <t>as_much_pleasure_enjoy</t>
  </si>
  <si>
    <t>little_pleasure__enjoy</t>
  </si>
  <si>
    <t>many_things_guilty</t>
  </si>
  <si>
    <t>all_the_time_guilty</t>
  </si>
  <si>
    <t>may_be_punished</t>
  </si>
  <si>
    <t>i_am_punished</t>
  </si>
  <si>
    <t>feel_same_myself</t>
  </si>
  <si>
    <t>lost_confidence_myself</t>
  </si>
  <si>
    <t>more_critical__</t>
  </si>
  <si>
    <t>no_thoughts_killing_myself</t>
  </si>
  <si>
    <t>thoughts_killing_myself</t>
  </si>
  <si>
    <t>would_like_kill_myself_</t>
  </si>
  <si>
    <t>would_kill_myself</t>
  </si>
  <si>
    <t>cry_every_thing</t>
  </si>
  <si>
    <t>more_restless_</t>
  </si>
  <si>
    <t>no_still_restless</t>
  </si>
  <si>
    <t>not_lost_interest</t>
  </si>
  <si>
    <t>lost_most_interest</t>
  </si>
  <si>
    <t>as_well_decisions_</t>
  </si>
  <si>
    <t>more_difficult_decisions</t>
  </si>
  <si>
    <t>much_difficulty_decisions</t>
  </si>
  <si>
    <t>do_not_feel_worthless</t>
  </si>
  <si>
    <t>feel_more_worthless_</t>
  </si>
  <si>
    <t>feel_utterly_worthless</t>
  </si>
  <si>
    <t>as_much_energy</t>
  </si>
  <si>
    <t>have_less_energy</t>
  </si>
  <si>
    <t>no_change_sleep</t>
  </si>
  <si>
    <t>somewhat_more_sleep</t>
  </si>
  <si>
    <t>somewhat_less_sleep</t>
  </si>
  <si>
    <t>a_lot_more_sleep</t>
  </si>
  <si>
    <t>a_lot_less_sleep</t>
  </si>
  <si>
    <t>most_of_the_day_sleep</t>
  </si>
  <si>
    <t>wake_up_sleep</t>
  </si>
  <si>
    <t>no_more_irritable</t>
  </si>
  <si>
    <t>much_more_irritable</t>
  </si>
  <si>
    <t>all_the_time_irritable</t>
  </si>
  <si>
    <t>no_change_appetite</t>
  </si>
  <si>
    <t>somewhat_less_appetite</t>
  </si>
  <si>
    <t>somewhat_greater_appetite_</t>
  </si>
  <si>
    <t>much_less_appetite</t>
  </si>
  <si>
    <t>much_greater_appetite</t>
  </si>
  <si>
    <t>crave_food_appetite</t>
  </si>
  <si>
    <t>hard_to_keep_mind_concentrate_</t>
  </si>
  <si>
    <t>no_more_usual_tired</t>
  </si>
  <si>
    <t>more_than_usual_tired</t>
  </si>
  <si>
    <t>a_lot_things_tired</t>
  </si>
  <si>
    <t>most_things_tired</t>
  </si>
  <si>
    <t>no_change_sex</t>
  </si>
  <si>
    <t>less_interested_sex_</t>
  </si>
  <si>
    <t>much_less_interested_sex</t>
  </si>
  <si>
    <t>lost_interest_sex</t>
  </si>
  <si>
    <t>1_to_3_vitamin</t>
  </si>
  <si>
    <t>4_to_6_vitamin</t>
  </si>
  <si>
    <t>Every_day_vitamin_</t>
  </si>
  <si>
    <t>wasn’t_sure_pregnant</t>
  </si>
  <si>
    <t>Less_than_1_year</t>
  </si>
  <si>
    <t>1_year_to_2</t>
  </si>
  <si>
    <t>2_years_to_3</t>
  </si>
  <si>
    <t>3_years_to_5_</t>
  </si>
  <si>
    <t>more_than_5_years_</t>
  </si>
  <si>
    <t>14_drinks_or_more</t>
  </si>
  <si>
    <t>7_to_13_drinks</t>
  </si>
  <si>
    <t>4_to_6_drinks</t>
  </si>
  <si>
    <t>1_to_3_drinks</t>
  </si>
  <si>
    <t>less_than_1_drink</t>
  </si>
  <si>
    <t>i_didn’t_drink_then</t>
  </si>
  <si>
    <t>less_than_24_hours</t>
  </si>
  <si>
    <t>24_to_48_hours</t>
  </si>
  <si>
    <t>3_to_5_days</t>
  </si>
  <si>
    <t>6_to_14_days_</t>
  </si>
  <si>
    <t>more_than_14_days</t>
  </si>
  <si>
    <t>not_born_in_hospital</t>
  </si>
  <si>
    <t>still_in_hospital_</t>
  </si>
  <si>
    <t>on_side</t>
  </si>
  <si>
    <t>on_back_</t>
  </si>
  <si>
    <t>on_stomach</t>
  </si>
  <si>
    <t>happiest_time</t>
  </si>
  <si>
    <t>happy_time_</t>
  </si>
  <si>
    <t>moderately_hard_time</t>
  </si>
  <si>
    <t>very_hard_time</t>
  </si>
  <si>
    <t>one_of_worst_times</t>
  </si>
  <si>
    <t>good_part_time</t>
  </si>
  <si>
    <t>under_one_month</t>
  </si>
  <si>
    <t>2_3_months</t>
  </si>
  <si>
    <t>4_6_months</t>
  </si>
  <si>
    <t>7_9_months</t>
  </si>
  <si>
    <t>10_12_months</t>
  </si>
  <si>
    <t>I_dont_think_so</t>
  </si>
  <si>
    <t>a_little_doesnt_worry</t>
  </si>
  <si>
    <t>sad_cant_stand</t>
  </si>
  <si>
    <t>dont_enjoy</t>
  </si>
  <si>
    <t>cant_get_pleasure_enjoy</t>
  </si>
  <si>
    <t>dont_feel_guilty</t>
  </si>
  <si>
    <t>dont_feel_punished</t>
  </si>
  <si>
    <t>cry_dont</t>
  </si>
  <si>
    <t>cry_cant</t>
  </si>
  <si>
    <t>dont_consider_worthwhile</t>
  </si>
  <si>
    <t>dont_have_much_energy</t>
  </si>
  <si>
    <t>dont_have_enough_energy</t>
  </si>
  <si>
    <t>cant_as_well_concentrate</t>
  </si>
  <si>
    <t>cant_anything_concentrate</t>
  </si>
  <si>
    <t>dont_know</t>
  </si>
  <si>
    <t>more_than_half_the_days</t>
  </si>
  <si>
    <t>as_much_as_i_always_could</t>
  </si>
  <si>
    <t>not_quite_so_much_now</t>
  </si>
  <si>
    <t>A little bit</t>
  </si>
  <si>
    <t>Moderately</t>
  </si>
  <si>
    <t>Quite a bit</t>
  </si>
  <si>
    <t>duplicates</t>
  </si>
  <si>
    <t>change in appetite</t>
  </si>
  <si>
    <t>inverse of poor appetite</t>
  </si>
  <si>
    <t>everything is an effort</t>
  </si>
  <si>
    <t>restless</t>
  </si>
  <si>
    <t>trembling</t>
  </si>
  <si>
    <t>thoughts of death</t>
  </si>
  <si>
    <t xml:space="preserve">felt that life isn't worth living </t>
  </si>
  <si>
    <t>anxiety</t>
  </si>
  <si>
    <t>tagEric</t>
  </si>
  <si>
    <t>depressed mood</t>
  </si>
  <si>
    <t>diminished interest</t>
  </si>
  <si>
    <t>diminished pleasure</t>
  </si>
  <si>
    <t>weight change</t>
  </si>
  <si>
    <t>insomnia/hypersomnia</t>
  </si>
  <si>
    <t>psychomotor agitation/retardation</t>
  </si>
  <si>
    <t>fatigue/loss of energy</t>
  </si>
  <si>
    <t>feelings of worthlessness</t>
  </si>
  <si>
    <t>feelings of guilt</t>
  </si>
  <si>
    <t>difficulty concentrating</t>
  </si>
  <si>
    <t>difficulty making decisions</t>
  </si>
  <si>
    <t>low self-esteem</t>
  </si>
  <si>
    <t>affective lability (mood swings)</t>
  </si>
  <si>
    <t>interpersonal conflicts</t>
  </si>
  <si>
    <t>feelings of hopelessness</t>
  </si>
  <si>
    <t>self-depricating thoughts</t>
  </si>
  <si>
    <t>physical symptoms</t>
  </si>
  <si>
    <t>fear of certain situations</t>
  </si>
  <si>
    <t>impared functioning</t>
  </si>
  <si>
    <t>withdrawn</t>
  </si>
  <si>
    <t>avoidance</t>
  </si>
  <si>
    <t>scared/panic</t>
  </si>
  <si>
    <t>other</t>
  </si>
  <si>
    <t>delusions</t>
  </si>
  <si>
    <t>hallucinations</t>
  </si>
  <si>
    <t>dupsEric</t>
  </si>
  <si>
    <t>concept</t>
  </si>
  <si>
    <t>feel like people are watching</t>
  </si>
  <si>
    <t>depressed</t>
  </si>
  <si>
    <t>unhappy</t>
  </si>
  <si>
    <t>difficultly concentrating</t>
  </si>
  <si>
    <t>mind not clear</t>
  </si>
  <si>
    <t>forgetting/memory</t>
  </si>
  <si>
    <t>no/loss interest</t>
  </si>
  <si>
    <t>not care about appearance</t>
  </si>
  <si>
    <t>loss interest/pleasure in sex</t>
  </si>
  <si>
    <t>miserable</t>
  </si>
  <si>
    <t>no/loss pleasure</t>
  </si>
  <si>
    <t>tired/low energy</t>
  </si>
  <si>
    <t>hard to start</t>
  </si>
  <si>
    <t>slowed down</t>
  </si>
  <si>
    <t>blame self</t>
  </si>
  <si>
    <t>not needed/useless</t>
  </si>
  <si>
    <t>poor work</t>
  </si>
  <si>
    <t>harder to do things</t>
  </si>
  <si>
    <t>loss of sleep</t>
  </si>
  <si>
    <t>difficulty falling/staying asleep</t>
  </si>
  <si>
    <t>temper</t>
  </si>
  <si>
    <t>irritable</t>
  </si>
  <si>
    <t>feeling lonely</t>
  </si>
  <si>
    <t>low confidence</t>
  </si>
  <si>
    <t>inferior to others</t>
  </si>
  <si>
    <t>everything on top</t>
  </si>
  <si>
    <t>faint/dizzy</t>
  </si>
  <si>
    <t>in ill health</t>
  </si>
  <si>
    <t>scared/panicky</t>
  </si>
  <si>
    <t>fearful</t>
  </si>
  <si>
    <t>die to teach lesson/punish</t>
  </si>
  <si>
    <t>die to escape pain</t>
  </si>
  <si>
    <t>die to escape problems</t>
  </si>
  <si>
    <t>others better off if I died</t>
  </si>
  <si>
    <t>thought of self harm/suicide</t>
  </si>
  <si>
    <t>wish dead</t>
  </si>
  <si>
    <t>talk less</t>
  </si>
  <si>
    <t xml:space="preserve">feeling calm </t>
  </si>
  <si>
    <t xml:space="preserve">scared something bad will happen </t>
  </si>
  <si>
    <t xml:space="preserve">butterflies in stomach </t>
  </si>
  <si>
    <t>faced with difficulties, unsettled</t>
  </si>
  <si>
    <t xml:space="preserve">worry about scandal </t>
  </si>
  <si>
    <t xml:space="preserve">worry about baby a lot </t>
  </si>
  <si>
    <t>worry about being careless</t>
  </si>
  <si>
    <t xml:space="preserve">double check everything </t>
  </si>
  <si>
    <t>repeat actions</t>
  </si>
  <si>
    <t>over-eating</t>
  </si>
  <si>
    <t>able to face up to problems</t>
  </si>
  <si>
    <t xml:space="preserve">late to work </t>
  </si>
  <si>
    <t xml:space="preserve">bothered by no credit for achievements </t>
  </si>
  <si>
    <t xml:space="preserve">unwanted thoughts, words, ideas in mind </t>
  </si>
  <si>
    <t xml:space="preserve">think someone else can control your thoughts </t>
  </si>
  <si>
    <t xml:space="preserve">people aware of thoughts </t>
  </si>
  <si>
    <t xml:space="preserve">having thoughts not own </t>
  </si>
  <si>
    <t xml:space="preserve">urge to beat, injure or harm </t>
  </si>
  <si>
    <t>urge to break things</t>
  </si>
  <si>
    <t xml:space="preserve">feeling familiar things are strange </t>
  </si>
  <si>
    <t xml:space="preserve">think something wrong with mind </t>
  </si>
  <si>
    <t xml:space="preserve">feel life is full </t>
  </si>
  <si>
    <t>feeling pessimistic</t>
  </si>
  <si>
    <t xml:space="preserve">blocked in getting things done </t>
  </si>
  <si>
    <t>feeling alert</t>
  </si>
  <si>
    <t>mind going blank</t>
  </si>
  <si>
    <t xml:space="preserve">when things difficult, I become confused </t>
  </si>
  <si>
    <t xml:space="preserve">can enjoy reading, radio or tv </t>
  </si>
  <si>
    <t>can keep self busy</t>
  </si>
  <si>
    <t xml:space="preserve">get out of the house </t>
  </si>
  <si>
    <t xml:space="preserve">too tired to eat </t>
  </si>
  <si>
    <t xml:space="preserve">feel best in morning </t>
  </si>
  <si>
    <t>afraid of open spaces/streets</t>
  </si>
  <si>
    <t>afraid to leave house alone</t>
  </si>
  <si>
    <t xml:space="preserve">afraid to travel on public transport </t>
  </si>
  <si>
    <t xml:space="preserve">avoid things because afraid </t>
  </si>
  <si>
    <t>feel uneasy in crowds</t>
  </si>
  <si>
    <t xml:space="preserve">uncomfortable eating/drinking in public </t>
  </si>
  <si>
    <t xml:space="preserve">think something is wrong with body </t>
  </si>
  <si>
    <t>want someone with you all the time</t>
  </si>
  <si>
    <t>feel nervous when left alone</t>
  </si>
  <si>
    <t>feeling shy with opposite sex</t>
  </si>
  <si>
    <t xml:space="preserve">afraid to say anything </t>
  </si>
  <si>
    <t>feeling trapped (duplicate of next one so did not include in cards)</t>
  </si>
  <si>
    <t>feeling trapped/caught</t>
  </si>
  <si>
    <t xml:space="preserve">afraid collapse in public </t>
  </si>
  <si>
    <t>faint in public (duplicate of above so did not include in cards)</t>
  </si>
  <si>
    <t>couldn't overcome difficulties</t>
  </si>
  <si>
    <t>world nothing to offer</t>
  </si>
  <si>
    <t>faced with series of hardship, be unhappy for 2 or more years</t>
  </si>
  <si>
    <t xml:space="preserve">if suffered from cancer, would give up on life </t>
  </si>
  <si>
    <t xml:space="preserve">wonder why was born </t>
  </si>
  <si>
    <t xml:space="preserve">hearing voices that others cannot hear  </t>
  </si>
  <si>
    <t>managing well as most in your shoes</t>
  </si>
  <si>
    <t>having to do things very slowly or ensure correctness</t>
  </si>
  <si>
    <t>sleep does not refresh you</t>
  </si>
  <si>
    <t xml:space="preserve">so unhappy-difficulty sleeping </t>
  </si>
  <si>
    <t>having nightmares</t>
  </si>
  <si>
    <t xml:space="preserve">sleeping pattern </t>
  </si>
  <si>
    <t xml:space="preserve">people are unfriendly </t>
  </si>
  <si>
    <t xml:space="preserve">if family not understand needs, would move to another city </t>
  </si>
  <si>
    <t xml:space="preserve">relatives give no assistance and make life difficult </t>
  </si>
  <si>
    <t>feeling critical of others</t>
  </si>
  <si>
    <t xml:space="preserve">feeling others to blame for your troubles </t>
  </si>
  <si>
    <t xml:space="preserve">feeling that most people can't be trusted </t>
  </si>
  <si>
    <t xml:space="preserve">bothered by your feelings being easily hurt </t>
  </si>
  <si>
    <t xml:space="preserve">feelng that people are unfriendly or dislike you </t>
  </si>
  <si>
    <t xml:space="preserve">having ideas or believe that others do not share </t>
  </si>
  <si>
    <t>getting into frequent arguments</t>
  </si>
  <si>
    <t xml:space="preserve">feeling that people will take advantage of you if you let them </t>
  </si>
  <si>
    <t>feel like no one understands or appreciates her</t>
  </si>
  <si>
    <t xml:space="preserve">feeling others could not understand you or are unsympathetic </t>
  </si>
  <si>
    <t xml:space="preserve">bothered by shouting or throwing things </t>
  </si>
  <si>
    <t>feeling lonely even when others around</t>
  </si>
  <si>
    <t xml:space="preserve">bothered by never feeling close to another person </t>
  </si>
  <si>
    <t xml:space="preserve">feel that people dislike me </t>
  </si>
  <si>
    <t xml:space="preserve">by feeling very self-conscious with others </t>
  </si>
  <si>
    <t>self criticalness</t>
  </si>
  <si>
    <t>worried about looks</t>
  </si>
  <si>
    <t xml:space="preserve">having thoughts about sex that bother you a lot </t>
  </si>
  <si>
    <t xml:space="preserve">in need of a good tonic/alcohol </t>
  </si>
  <si>
    <t>satisfied with way you are coping with things</t>
  </si>
  <si>
    <t>lost control over things that happen in life</t>
  </si>
  <si>
    <t xml:space="preserve">feel unlike normal self </t>
  </si>
  <si>
    <t xml:space="preserve">feel constantly under strain </t>
  </si>
  <si>
    <t>been finding life a struggle all the time</t>
  </si>
  <si>
    <t>feeling pushed to get things done</t>
  </si>
  <si>
    <t>hands shake</t>
  </si>
  <si>
    <t xml:space="preserve">poor digestion </t>
  </si>
  <si>
    <t xml:space="preserve">uncomfortable feelings in stomach </t>
  </si>
  <si>
    <t xml:space="preserve">sweating a lot </t>
  </si>
  <si>
    <t xml:space="preserve">have trouble with constipation </t>
  </si>
  <si>
    <t xml:space="preserve">pains in heart or chest </t>
  </si>
  <si>
    <t xml:space="preserve">pains in lower back </t>
  </si>
  <si>
    <t xml:space="preserve">nausea or upset stomach </t>
  </si>
  <si>
    <t>soreness of muscles</t>
  </si>
  <si>
    <t xml:space="preserve">trouble getting breath </t>
  </si>
  <si>
    <t xml:space="preserve">numbness or tingling in parts of body </t>
  </si>
  <si>
    <t xml:space="preserve">lump in throat </t>
  </si>
  <si>
    <t xml:space="preserve">feeling weak in parts of body </t>
  </si>
  <si>
    <t>heavy feelings in arms/legs</t>
  </si>
  <si>
    <t xml:space="preserve">feel ashamed for no reason </t>
  </si>
  <si>
    <t xml:space="preserve">taking things hard </t>
  </si>
  <si>
    <t xml:space="preserve">self dislike </t>
  </si>
  <si>
    <t xml:space="preserve">thoughts better off dead or of hurting yourself in some way </t>
  </si>
  <si>
    <t>if sentenced to death for alleged murder , would kill self before they do</t>
  </si>
  <si>
    <t xml:space="preserve">if business fails, I would kill myself. I hate felt strong urge to be tortured in order to die </t>
  </si>
  <si>
    <t xml:space="preserve">feel that life isn't worth living </t>
  </si>
  <si>
    <t xml:space="preserve">if lover puts abrupt end to love affair, I kill myself </t>
  </si>
  <si>
    <t>if my most loved family member died, I would wish I died him or her</t>
  </si>
  <si>
    <t xml:space="preserve">if most loved family member dies, I would wish to kill myself </t>
  </si>
  <si>
    <t xml:space="preserve">if I were elderly and lonely, I would kill self to end suffering  </t>
  </si>
  <si>
    <t xml:space="preserve">if I suffered from AIDS, I would kill myself before signs show </t>
  </si>
  <si>
    <t xml:space="preserve">losing weight </t>
  </si>
  <si>
    <t xml:space="preserve">able to feel warmth and affection from those near </t>
  </si>
  <si>
    <t xml:space="preserve">find it easy to get on with with other people </t>
  </si>
  <si>
    <t xml:space="preserve">feel the baby is really theirs </t>
  </si>
  <si>
    <t>scid</t>
  </si>
  <si>
    <t>A1</t>
  </si>
  <si>
    <t>A2</t>
  </si>
  <si>
    <t>A3</t>
  </si>
  <si>
    <t>A4</t>
  </si>
  <si>
    <t>A5</t>
  </si>
  <si>
    <t>A6</t>
  </si>
  <si>
    <t>A7</t>
  </si>
  <si>
    <t>A8</t>
  </si>
  <si>
    <t>Now I am going to ask you some more questions about your mood.</t>
  </si>
  <si>
    <t>Since (1 MONTH AGO), has there been a period of time when you were feeling depressed or down most of the day nearly every day?  (Has anyone said that you look sad, down, or depressed?)</t>
  </si>
  <si>
    <t xml:space="preserve">IF NO: What about feeling empty or hopeless most of the day nearly every day?  </t>
  </si>
  <si>
    <t>IF YES TO EITHER OF ABOVE: What has that been like?  How long has it lasted?  (As long as 2 weeks?)</t>
  </si>
  <si>
    <t>IF PREVIOUS ITEM CODED “3:” During that time, did you lose interest or pleasure in things you usually enjoyed?  (What has that been like?  Give me some examples.)</t>
  </si>
  <si>
    <t>IF PREVIOUS ITEM NOT CODED “3:”  What about a time since (1 MONTH AGO) when you lost interest or pleasure in things you usually enjoyed?  (What has that been like?  Give me some examples.)</t>
  </si>
  <si>
    <t>IF YES: Has it been nearly every day?  How long has it lasted?  (As long as 2 weeks?)</t>
  </si>
  <si>
    <t>IF UNKNOWN: Since (1 MONTH AGO), during which 2-week period would you say you have been doing the worst?</t>
  </si>
  <si>
    <t xml:space="preserve">...how has your appetite been?  (What about compared to your usual appetite?  Have you had to force yourself to eat?  Eat [less/more] than usual?  Has that been nearly every day?  Have you lost or gained any weight?  How much? </t>
  </si>
  <si>
    <t>A9</t>
  </si>
  <si>
    <t>A10</t>
  </si>
  <si>
    <t>…how have you been sleeping?  (Trouble falling asleep, waking frequently, trouble staying asleep, waking too early, OR sleeping too much?  How many hours of sleep [including naps] have you been getting?  How many hours of sleep did you typically get before you got [depressed/OWN WORDS]?  Has it been nearly every night?)</t>
  </si>
  <si>
    <t>…have you been so fidgety or restless that you were unable to sit still?  What about the opposite—talking more slowly, or moving more slowly than is normal for you, as if you’re moving through molasses or mud?  (In either instance, has it been so bad that other people have noticed it?  What have they noticed?  Has that been nearly every day?)</t>
  </si>
  <si>
    <t>A11</t>
  </si>
  <si>
    <t>A12</t>
  </si>
  <si>
    <t xml:space="preserve">…what has your energy level been like? (Tired all the time?  Nearly every day?)
</t>
  </si>
  <si>
    <t xml:space="preserve">…have you been feeling worthless? </t>
  </si>
  <si>
    <t>What about feeling guilty about things you have done or not done?</t>
  </si>
  <si>
    <t>A13</t>
  </si>
  <si>
    <t>A14</t>
  </si>
  <si>
    <t>A15</t>
  </si>
  <si>
    <t>A16</t>
  </si>
  <si>
    <t>A17</t>
  </si>
  <si>
    <t>A18</t>
  </si>
  <si>
    <t>A19</t>
  </si>
  <si>
    <t>A20</t>
  </si>
  <si>
    <t>A21</t>
  </si>
  <si>
    <t>A22</t>
  </si>
  <si>
    <t>A23</t>
  </si>
  <si>
    <t>A24</t>
  </si>
  <si>
    <t>…have you had trouble thinking or concentrating?  Has it been hard to make decisions about everyday things?  (What kinds of things has it been interfering with?  Nearly every day?)</t>
  </si>
  <si>
    <t>…have things been so bad that you thought a lot about death or that you would be better off dead?  Have you thought about taking your own life?</t>
  </si>
  <si>
    <t>How have (DEPRESSIVE SXS) affected your ability to take care of things at home?  How about doing simple everyday things like getting dressed, bathing, or brushing your teeth?  What about doing other things that are important to you like religious activities, physical exercise, or hobbies?  Have you avoided doing anything because you felt like you weren’t up to it?</t>
  </si>
  <si>
    <t>How have (DEPRESSIVE SXS) affected your work/school?  (How about your attendance at work or school?  Did [DEPRESSIVE SXS] make it more difficult to do your work/schoolwork?  How have [DEPRESSIVE SXS] affected the quality of your work/schoolwork?)</t>
  </si>
  <si>
    <t>How have (DEPRESSIVE SXS) affected your relationships or your interactions with other people?  (Has this caused you any problems in your relationships with your family, romantic partner or friends?)</t>
  </si>
  <si>
    <t>Have (DEPRESSIVE SXS) affected any other important part of your life?</t>
  </si>
  <si>
    <t>A25</t>
  </si>
  <si>
    <t>A26</t>
  </si>
  <si>
    <t>A27</t>
  </si>
  <si>
    <t>A28</t>
  </si>
  <si>
    <t>A29</t>
  </si>
  <si>
    <t>A30</t>
  </si>
  <si>
    <t>A31</t>
  </si>
  <si>
    <t>A32</t>
  </si>
  <si>
    <t>A33</t>
  </si>
  <si>
    <t>A34</t>
  </si>
  <si>
    <t>A35</t>
  </si>
  <si>
    <t>A36</t>
  </si>
  <si>
    <t>A37</t>
  </si>
  <si>
    <t>A38</t>
  </si>
  <si>
    <t>A39</t>
  </si>
  <si>
    <t>A40</t>
  </si>
  <si>
    <t>Just before this began, were you physically ill?</t>
  </si>
  <si>
    <t>Just before this began, were you using any medications?</t>
  </si>
  <si>
    <t>Just before this began, were you drinking or using any drugs?</t>
  </si>
  <si>
    <t>How many separate times in your life have you been (depressed/OWN WORDS) nearly every day for at least 2 weeks and had several of the symptoms that you described, like (SXS OF CURRENT MDE)?</t>
  </si>
  <si>
    <t xml:space="preserve">…feel keyed up or tense?  (On most of the days?) </t>
  </si>
  <si>
    <t>…feel unusually restless?  (On most of the days?)</t>
  </si>
  <si>
    <t>…have trouble concentrating because you were worried about things?  (On most of the days?)</t>
  </si>
  <si>
    <t>…feel afraid that something awful may happen?  (On most of the days?)</t>
  </si>
  <si>
    <t>…feel that your anxiety or worry would be out of control?  (On most of the days?)</t>
  </si>
  <si>
    <t>On most of the days when you were feeling depressed, did you also…</t>
  </si>
  <si>
    <t>A41</t>
  </si>
  <si>
    <t>A42</t>
  </si>
  <si>
    <t>A43</t>
  </si>
  <si>
    <t>A44</t>
  </si>
  <si>
    <t>A45</t>
  </si>
  <si>
    <t>A46</t>
  </si>
  <si>
    <t>Did the (DEPRESSIVE SXS) change after (GMC) began?  Did (DEPRESSIVE SXS) start or get much worse only after (GMC) began?  How long after (GMC) began did (DEPRESSIVE SXS) start or get much worse?</t>
  </si>
  <si>
    <t>How have (DEPRESSIVE SXS) affected your relationships or your interactions with other people?  (Have they caused you any problems in your relationships with your family, romantic partner, or friends?)</t>
  </si>
  <si>
    <t>How have (DEPRESSIVE SXS) affected your work/school?  (How about your attendance at work or school?  Have they affected the quality of your work/schoolwork?)</t>
  </si>
  <si>
    <t xml:space="preserve">How have (DEPRESSIVE SXS) affected your ability to take care of things at home?  How about doing simple everyday things like getting dressed, bathing, or brushing your teeth?  How about doing other things that are important to you like religious activities, physical exercise, or hobbies?  Did you avoid doing anything because you felt like you weren’t up to it? </t>
  </si>
  <si>
    <t>A47</t>
  </si>
  <si>
    <t xml:space="preserve">IF UNKNOWN: What effect have (DEPRESSIVE SX) had on your life?  </t>
  </si>
  <si>
    <t>A48</t>
  </si>
  <si>
    <t>A49</t>
  </si>
  <si>
    <t>A50</t>
  </si>
  <si>
    <t>A51</t>
  </si>
  <si>
    <t>A52</t>
  </si>
  <si>
    <t>A53</t>
  </si>
  <si>
    <t>A54</t>
  </si>
  <si>
    <t>A55</t>
  </si>
  <si>
    <t>A56</t>
  </si>
  <si>
    <t>A57</t>
  </si>
  <si>
    <t>A58</t>
  </si>
  <si>
    <t>A59</t>
  </si>
  <si>
    <t>A60</t>
  </si>
  <si>
    <t>A61</t>
  </si>
  <si>
    <t>A62</t>
  </si>
  <si>
    <t>A63</t>
  </si>
  <si>
    <t>A64</t>
  </si>
  <si>
    <t>How have (DEPRESSIVE SXS) affected your relationships or your interactions with other people?  (Have they caused you any problems in your relationships with your family, romantic partner or friends?)</t>
  </si>
  <si>
    <r>
      <t>IF YES</t>
    </r>
    <r>
      <rPr>
        <sz val="10"/>
        <color rgb="FF000000"/>
        <rFont val="Arial"/>
      </rPr>
      <t>:</t>
    </r>
    <r>
      <rPr>
        <b/>
        <sz val="10"/>
        <color rgb="FF000000"/>
        <rFont val="Arial"/>
      </rPr>
      <t xml:space="preserve"> Have you been trying to [lose/gain]</t>
    </r>
    <r>
      <rPr>
        <sz val="10"/>
        <color rgb="FF000000"/>
        <rFont val="Arial"/>
      </rPr>
      <t xml:space="preserve"> </t>
    </r>
    <r>
      <rPr>
        <b/>
        <sz val="10"/>
        <color rgb="FF000000"/>
        <rFont val="Arial"/>
      </rPr>
      <t>weight?)</t>
    </r>
  </si>
  <si>
    <r>
      <t>IF YES</t>
    </r>
    <r>
      <rPr>
        <sz val="10"/>
        <color rgb="FF000000"/>
        <rFont val="Arial"/>
      </rPr>
      <t>: What things?  (Is this only because you can’t take care of things since you have been sick?)</t>
    </r>
  </si>
  <si>
    <r>
      <t xml:space="preserve">IF YES TO EITHER OF ABOVE: </t>
    </r>
    <r>
      <rPr>
        <u/>
        <sz val="10"/>
        <color rgb="FF000000"/>
        <rFont val="Arial"/>
      </rPr>
      <t xml:space="preserve">Nearly every day? </t>
    </r>
  </si>
  <si>
    <r>
      <t>IF YES</t>
    </r>
    <r>
      <rPr>
        <sz val="10"/>
        <color rgb="FF000000"/>
        <rFont val="Arial"/>
      </rPr>
      <t>: Have you done something about it?  (What have you done?  Have you made a specific plan?  Have you taken any action to prepare for it?  Have you actually made a suicide attempt?)</t>
    </r>
  </si>
  <si>
    <r>
      <t>IF UNKNOWN:</t>
    </r>
    <r>
      <rPr>
        <sz val="10"/>
        <color rgb="FF000000"/>
        <rFont val="Arial"/>
      </rPr>
      <t xml:space="preserve"> What effect have (DEPRESSIVE SXS) had on your life?</t>
    </r>
  </si>
  <si>
    <r>
      <t>IF HAVE NOT INTERFERED WITH LIFE:</t>
    </r>
    <r>
      <rPr>
        <sz val="10"/>
        <color rgb="FF000000"/>
        <rFont val="Arial"/>
      </rPr>
      <t xml:space="preserve"> How much have you been bothered or upset by having (DEPRESSIVE SXS)?</t>
    </r>
  </si>
  <si>
    <r>
      <t>IF UNKNOWN</t>
    </r>
    <r>
      <rPr>
        <sz val="10"/>
        <color rgb="FF000000"/>
        <rFont val="Arial"/>
      </rPr>
      <t>: When did (EPISODE OF DEPRESSION) begin?</t>
    </r>
  </si>
  <si>
    <r>
      <t>IF YES</t>
    </r>
    <r>
      <rPr>
        <sz val="10"/>
        <color rgb="FF000000"/>
        <rFont val="Arial"/>
      </rPr>
      <t>: What did the doctor say?</t>
    </r>
  </si>
  <si>
    <r>
      <t>IF YES</t>
    </r>
    <r>
      <rPr>
        <sz val="10"/>
        <color rgb="FF000000"/>
        <rFont val="Arial"/>
      </rPr>
      <t xml:space="preserve">: Any change in the amount you were using? </t>
    </r>
  </si>
  <si>
    <r>
      <t>IF UNKNOWN:</t>
    </r>
    <r>
      <rPr>
        <sz val="10"/>
        <color rgb="FF000000"/>
        <rFont val="Arial"/>
      </rPr>
      <t xml:space="preserve"> When did this period of (depression/OWN WORDS) begin?</t>
    </r>
  </si>
  <si>
    <r>
      <t>IF FOUR OR FIVE SYMPTOMS CODED “3”:</t>
    </r>
    <r>
      <rPr>
        <sz val="10"/>
        <color rgb="FF000000"/>
        <rFont val="Arial"/>
      </rPr>
      <t xml:space="preserve"> On those days on which you were feeling anxious, were you also pacing, moving around a lot, or unable to sit still?</t>
    </r>
  </si>
  <si>
    <r>
      <t>IF UNKNOWN</t>
    </r>
    <r>
      <rPr>
        <sz val="10"/>
        <color rgb="FF000000"/>
        <rFont val="Arial"/>
      </rPr>
      <t>: When did (DEPRESSIVE SXS) start?</t>
    </r>
  </si>
  <si>
    <r>
      <t>IF GMC HAS RESOLVED</t>
    </r>
    <r>
      <rPr>
        <sz val="10"/>
        <color rgb="FF000000"/>
        <rFont val="Arial"/>
      </rPr>
      <t>: Did the (DEPRESSIVE SXS) get better once the (GMC) got better?</t>
    </r>
  </si>
  <si>
    <r>
      <t xml:space="preserve">IF HAVE NOT INTERFERED WITH LIFE: </t>
    </r>
    <r>
      <rPr>
        <sz val="10"/>
        <color rgb="FF000000"/>
        <rFont val="Arial"/>
      </rPr>
      <t>How much have (DEPRESSIVE SXS) bothered or upset you?</t>
    </r>
  </si>
  <si>
    <r>
      <t>IF UNKNOWN:</t>
    </r>
    <r>
      <rPr>
        <sz val="10"/>
        <color rgb="FF000000"/>
        <rFont val="Arial"/>
      </rPr>
      <t xml:space="preserve"> When did the  (DEPRESSIVE SXS) begin?  Were you already using (SUBSTANCE/MEDICATION) or had you just stopped or cut down your use?</t>
    </r>
  </si>
  <si>
    <r>
      <t>IF UNKNOWN</t>
    </r>
    <r>
      <rPr>
        <sz val="10"/>
        <color rgb="FF000000"/>
        <rFont val="Arial"/>
      </rPr>
      <t>: How much (SUBSTANCE/MEDICATION) were you using when you began to have (DEPRESSIVE SXS)?</t>
    </r>
  </si>
  <si>
    <r>
      <t>IF UNKNOWN</t>
    </r>
    <r>
      <rPr>
        <sz val="10"/>
        <color rgb="FF000000"/>
        <rFont val="Arial"/>
      </rPr>
      <t>: Which came first, the (SUBSTANCE/MEDICATION USE) or the (DEPRESSIVE SXS)?</t>
    </r>
  </si>
  <si>
    <r>
      <t>IF UNKNOWN</t>
    </r>
    <r>
      <rPr>
        <sz val="10"/>
        <color rgb="FF000000"/>
        <rFont val="Arial"/>
      </rPr>
      <t>: Have you had a period of time when you stopped using (SUBSTANCE/MEDICATION)?</t>
    </r>
  </si>
  <si>
    <r>
      <t>IF YES</t>
    </r>
    <r>
      <rPr>
        <sz val="10"/>
        <color rgb="FF000000"/>
        <rFont val="Arial"/>
      </rPr>
      <t>: After you stopped using (SUBSTANCE/MEDICATION) did the (DEPRESSIVE SXS) go away or get better?</t>
    </r>
  </si>
  <si>
    <r>
      <t>IF YES</t>
    </r>
    <r>
      <rPr>
        <sz val="10"/>
        <color rgb="FF000000"/>
        <rFont val="Arial"/>
      </rPr>
      <t>: How long did it take for them to get better?  Did they go away within a month of stopping?</t>
    </r>
  </si>
  <si>
    <r>
      <t>IF UNKNOWN</t>
    </r>
    <r>
      <rPr>
        <sz val="10"/>
        <color rgb="FF000000"/>
        <rFont val="Arial"/>
      </rPr>
      <t>: Have you had any other episodes of (DEPRESSIVE SXS)?</t>
    </r>
  </si>
  <si>
    <r>
      <t>IF YES</t>
    </r>
    <r>
      <rPr>
        <sz val="10"/>
        <color rgb="FF000000"/>
        <rFont val="Arial"/>
      </rPr>
      <t>: How many?  Were you using (SUBSTANCE/MEDICATION) at those times?</t>
    </r>
  </si>
  <si>
    <r>
      <t>IF UNKNOWN</t>
    </r>
    <r>
      <rPr>
        <sz val="10"/>
        <color rgb="FF000000"/>
        <rFont val="Arial"/>
      </rPr>
      <t>: What effect have (DEPRESSIVE SXS) had on your life?</t>
    </r>
  </si>
  <si>
    <r>
      <t>IF HAVE NOT INTERFERED WITH LIFE:</t>
    </r>
    <r>
      <rPr>
        <sz val="10"/>
        <color rgb="FF000000"/>
        <rFont val="Arial"/>
      </rPr>
      <t xml:space="preserve">  How much have (DEPRESSIVE SXS) bothered or upset you?</t>
    </r>
  </si>
  <si>
    <t>Structured Clinical Interview for DSM-5 Disorders</t>
  </si>
  <si>
    <t>tag1HC</t>
  </si>
  <si>
    <t>tag1Eric</t>
  </si>
  <si>
    <t>noteNum</t>
  </si>
  <si>
    <t>dups</t>
  </si>
  <si>
    <t>demographics</t>
  </si>
  <si>
    <t>demo</t>
  </si>
  <si>
    <t>kiswahili</t>
  </si>
  <si>
    <t>label::Kiswahili</t>
  </si>
  <si>
    <t>start</t>
  </si>
  <si>
    <t>end</t>
  </si>
  <si>
    <t>today</t>
  </si>
  <si>
    <t>deviceid</t>
  </si>
  <si>
    <t>enumeratorID</t>
  </si>
  <si>
    <t>Start Time</t>
  </si>
  <si>
    <t>End Time</t>
  </si>
  <si>
    <t>Date of Survey</t>
  </si>
  <si>
    <t>Device</t>
  </si>
  <si>
    <t>Enumerator ID</t>
  </si>
  <si>
    <t>pid</t>
  </si>
  <si>
    <t>[Enter participant ID]</t>
  </si>
  <si>
    <t>id</t>
  </si>
  <si>
    <t>woman</t>
  </si>
  <si>
    <t>partName</t>
  </si>
  <si>
    <t>[Participant name]</t>
  </si>
  <si>
    <t>part</t>
  </si>
  <si>
    <t>if(string-length(${part}) != 0,jr:choice-name(${part},'${part}'),'(not a valid participant)')</t>
  </si>
  <si>
    <t>partDisplay</t>
  </si>
  <si>
    <t>[You chose: ${partName}. If this is not correct, swipe back.]</t>
  </si>
  <si>
    <t>id=${pid}</t>
  </si>
  <si>
    <t>consentBegin</t>
  </si>
  <si>
    <t>yn</t>
  </si>
  <si>
    <t>[Confirm that Sarah already obtained informed consent]</t>
  </si>
  <si>
    <t>preConsent</t>
  </si>
  <si>
    <t>preConsentNo</t>
  </si>
  <si>
    <t>[Read consent form and answer questions. Does this woman give informed consent to participate?]</t>
  </si>
  <si>
    <t>${preConsent}='no'</t>
  </si>
  <si>
    <t>demoBegin</t>
  </si>
  <si>
    <t>${preConsent}='yes' or ${preConsentNo}='yes'</t>
  </si>
  <si>
    <t>noConsent</t>
  </si>
  <si>
    <t>[Without informed consent, the survey cannot continue. Thank the woman for her time and inform her that she should contact Sinoko if she changes her mind.]</t>
  </si>
  <si>
    <t>${preConsentNo}='no'</t>
  </si>
  <si>
    <t>A</t>
  </si>
  <si>
    <t>B</t>
  </si>
  <si>
    <t>C</t>
  </si>
  <si>
    <t>Do you consider yourself the head of this household?</t>
  </si>
  <si>
    <t>Je, wewe hujiona mkuu wa nyumba hii?</t>
  </si>
  <si>
    <t>Let's start by talking about your household. By "household", I mean the people that eat and sleep here most nights and eat from the same pot.</t>
  </si>
  <si>
    <t>Tuanze kwa kuzungumza kuhusu nyumba yako. Kwa "kinyumba" namaanisha watu wanaokula na kulala hapa wakati wa usiku na kula kwa pamoja.</t>
  </si>
  <si>
    <t>How many people live in this household, including you?</t>
  </si>
  <si>
    <t>Watu wangapi wanaishi katika nyumba hii, ikiwa ni pamoja na wewe?</t>
  </si>
  <si>
    <t>How many adults live in this household, including you and any adult children (&gt;=18) that live with you?</t>
  </si>
  <si>
    <t>Ni watu wangapi wazima wanaishi katika nyumba hii, ikiwa ni pamoja na wewe na watoto wazima yeyote (&gt;=18) wanaoishi na wewe?</t>
  </si>
  <si>
    <t>head</t>
  </si>
  <si>
    <t>joint</t>
  </si>
  <si>
    <t>[You entered 1. This means the participant is the only adult who lives in the household. If this is incorrect, swipe back.]</t>
  </si>
  <si>
    <t>How many children younger than 18 years are part of this household?</t>
  </si>
  <si>
    <t>Ni watoto wangapi chini ya miaka kumi na nane wako katika nyumba hii?</t>
  </si>
  <si>
    <t>dhs7</t>
  </si>
  <si>
    <t>demo1</t>
  </si>
  <si>
    <t>demo2</t>
  </si>
  <si>
    <t>demo3</t>
  </si>
  <si>
    <t>demo4</t>
  </si>
  <si>
    <t>demo5</t>
  </si>
  <si>
    <t>demo6</t>
  </si>
  <si>
    <t>Where is the main place you get drinking water?</t>
  </si>
  <si>
    <t>Wapi ni mahali pakuu ya kupata maji ya kunywa?</t>
  </si>
  <si>
    <t>dhs6</t>
  </si>
  <si>
    <t>water</t>
  </si>
  <si>
    <t>Do you do anything to the water to make it safer to drink?</t>
  </si>
  <si>
    <t>Je, wewe hufanyia maji chochote ili iwe salama kwa kunywa?</t>
  </si>
  <si>
    <t>yndk</t>
  </si>
  <si>
    <t>What do you usually do to make the water safer to drink?</t>
  </si>
  <si>
    <t>Kwa kawaida wewe hufanyia nini maji ili iwe salama ya kunywa?</t>
  </si>
  <si>
    <t>watertreat</t>
  </si>
  <si>
    <t>What kind of toilet facility do members of your  household usually use?</t>
  </si>
  <si>
    <t>Ni aina gani ya choo watu wa nyumba yako hutumia kwa kawaida?</t>
  </si>
  <si>
    <t>toilet</t>
  </si>
  <si>
    <t>Do you share this toilet facility with other households?</t>
  </si>
  <si>
    <t>Je, mnatumia choo na majirani?</t>
  </si>
  <si>
    <t>How many households use this toilet facility?</t>
  </si>
  <si>
    <t>Ni manyumba ngapi hutumia hiyo choo?</t>
  </si>
  <si>
    <t>howmany</t>
  </si>
  <si>
    <t>Does your household have:</t>
  </si>
  <si>
    <t>Je, nyumba yako iko na:</t>
  </si>
  <si>
    <t>110_1</t>
  </si>
  <si>
    <t>Electricity?</t>
  </si>
  <si>
    <t>Stima?</t>
  </si>
  <si>
    <t>110_2</t>
  </si>
  <si>
    <t>A radio?</t>
  </si>
  <si>
    <t>Radio?</t>
  </si>
  <si>
    <t>110_3</t>
  </si>
  <si>
    <t>A television?</t>
  </si>
  <si>
    <t>Televishoni?</t>
  </si>
  <si>
    <t>110_4</t>
  </si>
  <si>
    <t>A mobile telephone?</t>
  </si>
  <si>
    <t>Simu?</t>
  </si>
  <si>
    <t>110_5</t>
  </si>
  <si>
    <t>A non-mobile telephone?</t>
  </si>
  <si>
    <t>Simu isiyo ya mkono?</t>
  </si>
  <si>
    <t>110_6</t>
  </si>
  <si>
    <t>A refrigerator?</t>
  </si>
  <si>
    <t>Friji?</t>
  </si>
  <si>
    <t>110_7</t>
  </si>
  <si>
    <t>A couch?</t>
  </si>
  <si>
    <t>Kiti?</t>
  </si>
  <si>
    <t>110_8</t>
  </si>
  <si>
    <t>A table?</t>
  </si>
  <si>
    <t>Meza?</t>
  </si>
  <si>
    <t>110_9</t>
  </si>
  <si>
    <t>A chair?</t>
  </si>
  <si>
    <t>110_10</t>
  </si>
  <si>
    <t>A bed?</t>
  </si>
  <si>
    <t>Kitanda au malazi?</t>
  </si>
  <si>
    <t>110_11</t>
  </si>
  <si>
    <t>A fan?</t>
  </si>
  <si>
    <t>110_12</t>
  </si>
  <si>
    <t>A generator?</t>
  </si>
  <si>
    <t>Jenereta?</t>
  </si>
  <si>
    <t>110_13</t>
  </si>
  <si>
    <t>Pressing iron?</t>
  </si>
  <si>
    <t>Pasi?</t>
  </si>
  <si>
    <t>110_14</t>
  </si>
  <si>
    <t>Dishes cover?</t>
  </si>
  <si>
    <t>110_15</t>
  </si>
  <si>
    <t>What type of fuel does your household mainly use for cooking?</t>
  </si>
  <si>
    <t>Ni mafuta ya aina gani nyumba yako kwa kawaida hutumia kwa kupika? (Kama mafuta, kuni, gesi, makaa)</t>
  </si>
  <si>
    <t>fuel</t>
  </si>
  <si>
    <t>Is the cooking usually done in the house, in a separate building, or outdoors?</t>
  </si>
  <si>
    <t>Upishi kwa kawaida hufanyika kwa nyumba, katika jengo tofauti, au nje?</t>
  </si>
  <si>
    <t>wherecook</t>
  </si>
  <si>
    <t>Do you have a separate room which is used as a kitchen?</t>
  </si>
  <si>
    <t>Je, uko na chumba tofauti ambayo hutumika kama jikoni?</t>
  </si>
  <si>
    <t>Main material of the floor</t>
  </si>
  <si>
    <t>Kifaa kuu ya sakafu</t>
  </si>
  <si>
    <t>floor</t>
  </si>
  <si>
    <t>Main material of the roof</t>
  </si>
  <si>
    <t>Kifaa kuu ya paa</t>
  </si>
  <si>
    <t>roof</t>
  </si>
  <si>
    <t>Main materials of the external walls</t>
  </si>
  <si>
    <t>Kifaa kuu ya kuta za nje</t>
  </si>
  <si>
    <t>walls</t>
  </si>
  <si>
    <t>How many rooms in this household are used for sleeping?</t>
  </si>
  <si>
    <t>Vyumba vingapi katika nyumba hii hutumiwa kwa ajili ya kulala?</t>
  </si>
  <si>
    <t>Does any member of this household own:</t>
  </si>
  <si>
    <t>Je, mtu yeyote wa nyumba hii humiliki:</t>
  </si>
  <si>
    <t>118_1</t>
  </si>
  <si>
    <t>A watch?</t>
  </si>
  <si>
    <t>Saa?</t>
  </si>
  <si>
    <t>118_2</t>
  </si>
  <si>
    <t>A basic mobile phone? (not smartphone)</t>
  </si>
  <si>
    <t>118_3</t>
  </si>
  <si>
    <t>A smartphone?</t>
  </si>
  <si>
    <t>Simu ya mtandao?</t>
  </si>
  <si>
    <t>118_4</t>
  </si>
  <si>
    <t>A computer?</t>
  </si>
  <si>
    <t>118_5</t>
  </si>
  <si>
    <t>A bicycle?</t>
  </si>
  <si>
    <t>Baiskeli?</t>
  </si>
  <si>
    <t>118_6</t>
  </si>
  <si>
    <t>A motorcycle or motor scooter?</t>
  </si>
  <si>
    <t>Pikipiki?</t>
  </si>
  <si>
    <t>118_7</t>
  </si>
  <si>
    <t>An animal-drawn cart?</t>
  </si>
  <si>
    <t>Toroli?</t>
  </si>
  <si>
    <t>118_8</t>
  </si>
  <si>
    <t>A car or truck?</t>
  </si>
  <si>
    <t>Gari au Lori?</t>
  </si>
  <si>
    <t>118_9</t>
  </si>
  <si>
    <t>A boat with a motor?</t>
  </si>
  <si>
    <t>118_10</t>
  </si>
  <si>
    <t>Does any member of this household own any agricultural land?</t>
  </si>
  <si>
    <t>Je, kuna mtu yeyote wa nyumba hii humiliki shamba ya kilimo yoyote?</t>
  </si>
  <si>
    <t>Does this household own any livestock, herds, other farm animals, or poultry?</t>
  </si>
  <si>
    <t>Je, nyumba hii hufuga wanyama wowote, kama vile ng'ombe, wanyama wengine wa nyumbani, au kuku?</t>
  </si>
  <si>
    <t>Does any member of this household have a bank account?</t>
  </si>
  <si>
    <t>Je, kuna mtu yeyote wa nyumba hii huwa na akaunti ya benki?</t>
  </si>
  <si>
    <t>Now I would like ask some questions about you.</t>
  </si>
  <si>
    <t>Sasa ningependa kukuuliza maswali kukuhusu.</t>
  </si>
  <si>
    <t>Have you ever attended school?</t>
  </si>
  <si>
    <t>Je umewahi enda shule?</t>
  </si>
  <si>
    <t>dhs6w</t>
  </si>
  <si>
    <t>What is the highest level of school you have attended?</t>
  </si>
  <si>
    <t>Je, kiwango cha juu ya masoma uliyohitimu ni gani?</t>
  </si>
  <si>
    <t>17_1</t>
  </si>
  <si>
    <t>level</t>
  </si>
  <si>
    <t>What is the highest grade you completed at that level? [enter 98 if don't know]</t>
  </si>
  <si>
    <t>17_2</t>
  </si>
  <si>
    <t>Do you have a religious affiliation?</t>
  </si>
  <si>
    <t>Je, una uhusiano wa kidini?</t>
  </si>
  <si>
    <t>religion</t>
  </si>
  <si>
    <t>108_1</t>
  </si>
  <si>
    <t>The child is reading a book.</t>
  </si>
  <si>
    <t>Mtoto anasoma kitabu.</t>
  </si>
  <si>
    <t>108_2</t>
  </si>
  <si>
    <t>[Reading result]</t>
  </si>
  <si>
    <t>108_3</t>
  </si>
  <si>
    <t>read</t>
  </si>
  <si>
    <t>Are you currently married or living together with a man as if married?</t>
  </si>
  <si>
    <t>Sasa hivi umeolewa au unaishi na mwanaume kama kuolewa?</t>
  </si>
  <si>
    <t>married</t>
  </si>
  <si>
    <t>Have you ever been married or lived together with a man as if married?</t>
  </si>
  <si>
    <t>Je, umewahi olewa au kuishi pamoja na mwanaume kama kuolewa?</t>
  </si>
  <si>
    <t>evermarried</t>
  </si>
  <si>
    <t>What is your marital status now?</t>
  </si>
  <si>
    <t>Hali yako ya ndoa ni?</t>
  </si>
  <si>
    <t>maritalstatus</t>
  </si>
  <si>
    <t>Is your (husband/partner) living with you now or is he staying elsewhere?</t>
  </si>
  <si>
    <t>Mumeo/mpenzi wako anaishi pamoja na wewe sasa hivi au hukaa mahali pengine?</t>
  </si>
  <si>
    <t>cohabit</t>
  </si>
  <si>
    <t>Does your (husband/partner) have other wives or does he live with other women as if married?</t>
  </si>
  <si>
    <t>polygamous</t>
  </si>
  <si>
    <t>Including yourself, in total, how many wives or live-in partners does he have?</t>
  </si>
  <si>
    <t>Ikiwa ni pamoja na wewe mwenyewe, kwa ujumla, Je wake wangapi au wapenzi wangapi ako nao?</t>
  </si>
  <si>
    <t>Are you the first, second, ... wife?</t>
  </si>
  <si>
    <t>Je, wewe ni mke wa kwanza, wa pili?</t>
  </si>
  <si>
    <t>How many years have you been living with your current partner?</t>
  </si>
  <si>
    <t>Umeishi na mpenzi wako wa sasa kwa miaka mingapi?</t>
  </si>
  <si>
    <t>Aside from your own housework, have you done any work in the last seven days?</t>
  </si>
  <si>
    <t>Kando na kazi zako za nyumbani kwako, umefanya kazi yoyote katika siku saba zilizopita?</t>
  </si>
  <si>
    <t>As you know, some women take up jobs for which they are paid in cash or kind. Others sell things, have a small business or work on the family farm or in the family business. In the last seven days, have you done any of these things or any other work?</t>
  </si>
  <si>
    <t>Kama ujuavyo, baadhi ya wanawake hufanya kazi ambazo wanalipwa pesa au vitu zingine. Wengine huuza vitu, kuwa na biashara ndogo au kazi katika shamba la familia au katika biashara ya familia. Katika siku saba zilizopita, umefanya moja wapo ya vitu hivi au kazi nyingine yoyote?</t>
  </si>
  <si>
    <t>Although you did not work in the last seven days, do you have any job or business from which you were absent for leave, illness, vacation, maternity leave, or any other such reason?</t>
  </si>
  <si>
    <t>Have you done any work in the last 12 months?</t>
  </si>
  <si>
    <t>Umefanya kazi yoyote katika miezi 12 iliyopita?</t>
  </si>
  <si>
    <t>What is your occupation, that is, what kind of work do you mainly do?</t>
  </si>
  <si>
    <t>Do you do this work for a member of your family, for someone else, or are you self-employed?</t>
  </si>
  <si>
    <t>Je, unafanyia mmoja wa familia yako kazi hii, mtu mwingine, au ni wewe kujiajiri?</t>
  </si>
  <si>
    <t>employer</t>
  </si>
  <si>
    <t>Do you usually work throughout the year, or do you work seasonally, or only once in a while?</t>
  </si>
  <si>
    <t>Kwa kawaida, Je wewe hufanya kazi kwa mwaka mzima, au unafanya kazi wakati mwingine, au mara moja tu kwa wakati?</t>
  </si>
  <si>
    <t>workpattern</t>
  </si>
  <si>
    <t>Are you paid in cash or kind for this work or are you not paid at all?</t>
  </si>
  <si>
    <t>Je, wewe hulipwa pesa taslimu au kivingine au haulipwi hata?</t>
  </si>
  <si>
    <t>paid</t>
  </si>
  <si>
    <t>Who usually decides how the money you earn will be used: you, your (husband/partner), or you and your (husband/partner) jointly?</t>
  </si>
  <si>
    <t>decisionWomanEarn</t>
  </si>
  <si>
    <t>Would you say that the money that you earn is more than what your (husband/partner) earns, less than what he earns, or about the same?</t>
  </si>
  <si>
    <t>breadwinner</t>
  </si>
  <si>
    <t>Who usually makes decisions about making major household purchases?</t>
  </si>
  <si>
    <t>Kwa kawaida nani hufanya uaamuzi kuhusu ununuzi wa vitu vikubwa kwa nyumba?</t>
  </si>
  <si>
    <t>decisionMajor</t>
  </si>
  <si>
    <t>.&gt;=1</t>
  </si>
  <si>
    <t>Must be at least one person in the household. Remember to count the woman in this total.</t>
  </si>
  <si>
    <t>.&lt;=${demo3} and .&gt;=1</t>
  </si>
  <si>
    <t>Must be at least one person in the household. Must also be less than the total number of people in the household. If there is a mistake, swipe back to correct.</t>
  </si>
  <si>
    <t>${demo4}=1</t>
  </si>
  <si>
    <t>dhs7w</t>
  </si>
  <si>
    <t>Demographic and Health Survey 7, Household</t>
  </si>
  <si>
    <t>Demographic and Health Survey 7, Woman</t>
  </si>
  <si>
    <t>Demographic and Health Survey 6, Household</t>
  </si>
  <si>
    <t>Demographic and Health Survey 6, Woman</t>
  </si>
  <si>
    <t xml:space="preserve">Now I would like to ask about all the births you have had during your life. Have you ever given birth?               
               </t>
  </si>
  <si>
    <t>Do you have any sons or daughters to whom you have given birth who are now living with you?</t>
  </si>
  <si>
    <t>Do you have any sons or daughters to whom you have given birth who do NOT live with you?</t>
  </si>
  <si>
    <t>Are you pregnant now?</t>
  </si>
  <si>
    <t>How many months pregnant are you?</t>
  </si>
  <si>
    <t>When you got pregnant, did you want to get pregnant at that time?</t>
  </si>
  <si>
    <t>Have you ever had a pregnancy that miscarried, was aborted, or ended in a stillbirth?</t>
  </si>
  <si>
    <t>ynu</t>
  </si>
  <si>
    <t>unsure</t>
  </si>
  <si>
    <t>Unsure</t>
  </si>
  <si>
    <t>Have you ever given birth to a boy or girl who was born alive but later died? [IF NO, PROBE: Any baby who cried, who made any movement, sound, or effort to breathe, or who showed any other signs of life even if for a very short time?]</t>
  </si>
  <si>
    <t>How many sons and daughters live with you?</t>
  </si>
  <si>
    <t>How many of your sons and daughters are alive but do NOT live with you?</t>
  </si>
  <si>
    <t>demo7</t>
  </si>
  <si>
    <t>Are you caring for any other children (&lt;18 years) in this house who are not your biological children?</t>
  </si>
  <si>
    <t>dhs7w201</t>
  </si>
  <si>
    <t>dhs7w202</t>
  </si>
  <si>
    <t>dhs7w203</t>
  </si>
  <si>
    <t>dhs7w204</t>
  </si>
  <si>
    <t>dhs7w205</t>
  </si>
  <si>
    <t>dhs7w206</t>
  </si>
  <si>
    <t>dhs7w207</t>
  </si>
  <si>
    <t>dhs6102</t>
  </si>
  <si>
    <t>dhs6104</t>
  </si>
  <si>
    <t>dhs6105</t>
  </si>
  <si>
    <t>dhs6106</t>
  </si>
  <si>
    <t>dhs6107</t>
  </si>
  <si>
    <t>dhs6108</t>
  </si>
  <si>
    <t>dhs6109</t>
  </si>
  <si>
    <t>dhs6110_1</t>
  </si>
  <si>
    <t>dhs6110_2</t>
  </si>
  <si>
    <t>dhs6110_3</t>
  </si>
  <si>
    <t>dhs6110_4</t>
  </si>
  <si>
    <t>dhs6110_5</t>
  </si>
  <si>
    <t>dhs6110_6</t>
  </si>
  <si>
    <t>dhs6110_7</t>
  </si>
  <si>
    <t>dhs6110_8</t>
  </si>
  <si>
    <t>dhs6110_9</t>
  </si>
  <si>
    <t>dhs6110_10</t>
  </si>
  <si>
    <t>dhs6110_11</t>
  </si>
  <si>
    <t>dhs6110_12</t>
  </si>
  <si>
    <t>dhs6110_13</t>
  </si>
  <si>
    <t>dhs6110_14</t>
  </si>
  <si>
    <t>dhs6110_15</t>
  </si>
  <si>
    <t>dhs6111</t>
  </si>
  <si>
    <t>dhs6112</t>
  </si>
  <si>
    <t>dhs6113</t>
  </si>
  <si>
    <t>dhs6114</t>
  </si>
  <si>
    <t>dhs6115</t>
  </si>
  <si>
    <t>dhs6116</t>
  </si>
  <si>
    <t>dhs6117</t>
  </si>
  <si>
    <t>dhs6118_1</t>
  </si>
  <si>
    <t>dhs6118_2</t>
  </si>
  <si>
    <t>dhs6118_3</t>
  </si>
  <si>
    <t>none118_4</t>
  </si>
  <si>
    <t>none118_5</t>
  </si>
  <si>
    <t>dhs6118_6</t>
  </si>
  <si>
    <t>dhs6118_7</t>
  </si>
  <si>
    <t>dhs6118_8</t>
  </si>
  <si>
    <t>dhs6118_9</t>
  </si>
  <si>
    <t>dhs6118_10</t>
  </si>
  <si>
    <t>dhs6119</t>
  </si>
  <si>
    <t>dhs6121</t>
  </si>
  <si>
    <t>dhs6122</t>
  </si>
  <si>
    <t>dhs6w16</t>
  </si>
  <si>
    <t>dhs6w17_1</t>
  </si>
  <si>
    <t>dhs6w108_1</t>
  </si>
  <si>
    <t>dhs6w108_2</t>
  </si>
  <si>
    <t>dhs6w108_3</t>
  </si>
  <si>
    <t>dhs6w601</t>
  </si>
  <si>
    <t>dhs6w602</t>
  </si>
  <si>
    <t>dhs6w603</t>
  </si>
  <si>
    <t>dhs6w604</t>
  </si>
  <si>
    <t>dhs6w606</t>
  </si>
  <si>
    <t>dhs6w607</t>
  </si>
  <si>
    <t>dhs6w608</t>
  </si>
  <si>
    <t>dhs6w807</t>
  </si>
  <si>
    <t>dhs6w808</t>
  </si>
  <si>
    <t>dhs6w809</t>
  </si>
  <si>
    <t>dhs6w810</t>
  </si>
  <si>
    <t>dhs6w812</t>
  </si>
  <si>
    <t>dhs6w813</t>
  </si>
  <si>
    <t>dhs6w814</t>
  </si>
  <si>
    <t>dhs6w817</t>
  </si>
  <si>
    <t>dhs6w818</t>
  </si>
  <si>
    <t>dhs6w821</t>
  </si>
  <si>
    <t>dhs7w102</t>
  </si>
  <si>
    <t>dhs7w226</t>
  </si>
  <si>
    <t>dhs7w227</t>
  </si>
  <si>
    <t>dhs7w228</t>
  </si>
  <si>
    <t>dhs7w230</t>
  </si>
  <si>
    <t>dhs7w408</t>
  </si>
  <si>
    <t>demoTotCk</t>
  </si>
  <si>
    <t>demoTotCkNoMatch</t>
  </si>
  <si>
    <t>${demoTotCk}!=${demo3}</t>
  </si>
  <si>
    <t>${demo6} + ${demo4}</t>
  </si>
  <si>
    <t>yndkr</t>
  </si>
  <si>
    <t>dk</t>
  </si>
  <si>
    <t>refuse</t>
  </si>
  <si>
    <t>Don't Know</t>
  </si>
  <si>
    <t>Refuse</t>
  </si>
  <si>
    <t>ynr</t>
  </si>
  <si>
    <t>${dhs7w201}='yes'</t>
  </si>
  <si>
    <t>${dhs7w202}='yes'</t>
  </si>
  <si>
    <t>${dhs7w204}='yes'</t>
  </si>
  <si>
    <t>${dhs7w206}='yes'</t>
  </si>
  <si>
    <t>How many boys and girls died? [If she refuses to answer, enter 0]</t>
  </si>
  <si>
    <t>demoTotBirth</t>
  </si>
  <si>
    <t>demoTotKidsInHH</t>
  </si>
  <si>
    <t>demoTotKidsInHHCk</t>
  </si>
  <si>
    <t>${demo6}!=${demoTotKidsInHH}</t>
  </si>
  <si>
    <t>.&gt;=0</t>
  </si>
  <si>
    <t>demo8</t>
  </si>
  <si>
    <t>water-r</t>
  </si>
  <si>
    <t>toilet-r</t>
  </si>
  <si>
    <t>roof-r</t>
  </si>
  <si>
    <t>walls-r</t>
  </si>
  <si>
    <t>level-r</t>
  </si>
  <si>
    <t>priGrade</t>
  </si>
  <si>
    <t>secGrade</t>
  </si>
  <si>
    <t>otherYears</t>
  </si>
  <si>
    <t>tribe</t>
  </si>
  <si>
    <t>married-r</t>
  </si>
  <si>
    <t>cohabit-r</t>
  </si>
  <si>
    <t>What is the highest grade you COMPLETED in primary?</t>
  </si>
  <si>
    <t>Je, ulipata alama gani katika shule ya msingi?</t>
  </si>
  <si>
    <t>What is the highest grade you COMPLETED in secondary?</t>
  </si>
  <si>
    <t>Je, ulipata alama gani katika shule ya upili?</t>
  </si>
  <si>
    <t>How many years did you complete at this level?</t>
  </si>
  <si>
    <t>Je, ulihitimu kwa miaka mingapi?</t>
  </si>
  <si>
    <t>demo9</t>
  </si>
  <si>
    <t>demo10</t>
  </si>
  <si>
    <t>demo11</t>
  </si>
  <si>
    <t>What tribe are you?</t>
  </si>
  <si>
    <t>Wewe ni kabila gani?</t>
  </si>
  <si>
    <t>demo12</t>
  </si>
  <si>
    <t>demo13</t>
  </si>
  <si>
    <t>demo14</t>
  </si>
  <si>
    <t>decisionWomanEarn-r</t>
  </si>
  <si>
    <t>breadwinner-r</t>
  </si>
  <si>
    <t>decisionMajor-r</t>
  </si>
  <si>
    <t>.&gt;=1 and .&lt;=9</t>
  </si>
  <si>
    <t>408b</t>
  </si>
  <si>
    <t>dhs7w408b</t>
  </si>
  <si>
    <t>${dhs7w226}='yes'</t>
  </si>
  <si>
    <t>${dhs7w226}='no'</t>
  </si>
  <si>
    <t>.&gt;=0 and .&lt;=4</t>
  </si>
  <si>
    <t>surveyBegin</t>
  </si>
  <si>
    <t>D</t>
  </si>
  <si>
    <t>intro</t>
  </si>
  <si>
    <t>Now I would like to ask some questions about how you have been feeling.</t>
  </si>
  <si>
    <t>intro1</t>
  </si>
  <si>
    <t>Ins1</t>
  </si>
  <si>
    <t>Over the last 2 weeks, how often have you been bothered by any of the following problems?</t>
  </si>
  <si>
    <t>phq9Ins1</t>
  </si>
  <si>
    <t>phq92</t>
  </si>
  <si>
    <t>phq93</t>
  </si>
  <si>
    <t>phq94</t>
  </si>
  <si>
    <t>phq95</t>
  </si>
  <si>
    <t>phq96</t>
  </si>
  <si>
    <t>phq97</t>
  </si>
  <si>
    <t>phq98</t>
  </si>
  <si>
    <t>phq99</t>
  </si>
  <si>
    <t>[remind her that this time we are asking about just the past 1 week]</t>
  </si>
  <si>
    <t>Ins2</t>
  </si>
  <si>
    <t>epdsIns1</t>
  </si>
  <si>
    <t>New</t>
  </si>
  <si>
    <t>phq9Begin</t>
  </si>
  <si>
    <t>phq9End</t>
  </si>
  <si>
    <t>epdsBegin</t>
  </si>
  <si>
    <t>E</t>
  </si>
  <si>
    <t>epdsEnd</t>
  </si>
  <si>
    <t>F</t>
  </si>
  <si>
    <t>otherBegin</t>
  </si>
  <si>
    <t>G</t>
  </si>
  <si>
    <t>new42</t>
  </si>
  <si>
    <t>new34</t>
  </si>
  <si>
    <t>new10</t>
  </si>
  <si>
    <t>new68</t>
  </si>
  <si>
    <t>new6</t>
  </si>
  <si>
    <t>new168</t>
  </si>
  <si>
    <t>new16</t>
  </si>
  <si>
    <t>new54</t>
  </si>
  <si>
    <t>new75</t>
  </si>
  <si>
    <t>new35</t>
  </si>
  <si>
    <t>unwanted thoughts, words, or ideas that won't leave your mind?</t>
  </si>
  <si>
    <t>feeling in ill health?</t>
  </si>
  <si>
    <t>easily losing your temper?</t>
  </si>
  <si>
    <t>feeling unhappy and depressed?</t>
  </si>
  <si>
    <t>changes in your appetite?</t>
  </si>
  <si>
    <t>weight loss even though you are not trying to lose weight?</t>
  </si>
  <si>
    <t>losing interest in your personal appearance?</t>
  </si>
  <si>
    <t>talking less than usual?</t>
  </si>
  <si>
    <t>thinking something is wrong with your mind?</t>
  </si>
  <si>
    <t>being easily annoyed?</t>
  </si>
  <si>
    <t>trouble sleeping at night?</t>
  </si>
  <si>
    <t>feeling that you can't overcome your difficulties?</t>
  </si>
  <si>
    <t>feeling unlike normal self?</t>
  </si>
  <si>
    <t>feeling weak in parts of your body?</t>
  </si>
  <si>
    <t>pains in your head?</t>
  </si>
  <si>
    <t>hot or cold spells?</t>
  </si>
  <si>
    <t>crying more than usual?</t>
  </si>
  <si>
    <t>heart pounding or racing?</t>
  </si>
  <si>
    <t>feeling nervous, tense or worried?</t>
  </si>
  <si>
    <t>feeling hopeless about the future?</t>
  </si>
  <si>
    <t>feeling that your mind is not clear?</t>
  </si>
  <si>
    <t>thinking it would be better if you had never been born?</t>
  </si>
  <si>
    <t>feeling unable to complete tasks you start?</t>
  </si>
  <si>
    <t>feeling constantly under strain?</t>
  </si>
  <si>
    <t>feeling inferior to other people?</t>
  </si>
  <si>
    <t>feeling like your daily work is suffering?</t>
  </si>
  <si>
    <t>feeling scared or panicky for no good reason?</t>
  </si>
  <si>
    <t>blaming yourself for things?</t>
  </si>
  <si>
    <t>new32</t>
  </si>
  <si>
    <t>new101</t>
  </si>
  <si>
    <t>new137</t>
  </si>
  <si>
    <t>new153</t>
  </si>
  <si>
    <t>new41</t>
  </si>
  <si>
    <t>new43</t>
  </si>
  <si>
    <t>new12</t>
  </si>
  <si>
    <t>new8</t>
  </si>
  <si>
    <t>new3</t>
  </si>
  <si>
    <t>new27</t>
  </si>
  <si>
    <t>new2</t>
  </si>
  <si>
    <t>new106</t>
  </si>
  <si>
    <t>new78</t>
  </si>
  <si>
    <t>new139</t>
  </si>
  <si>
    <t>new38</t>
  </si>
  <si>
    <t>new30</t>
  </si>
  <si>
    <t>new45</t>
  </si>
  <si>
    <t>new26</t>
  </si>
  <si>
    <t>feeling unable to take care of your children or family?</t>
  </si>
  <si>
    <t>g0208</t>
  </si>
  <si>
    <t>feeling stressed?</t>
  </si>
  <si>
    <t>g0501</t>
  </si>
  <si>
    <t>feeling like you want to be alone?</t>
  </si>
  <si>
    <t>g0504</t>
  </si>
  <si>
    <t>having problems with partner or other loved one?</t>
  </si>
  <si>
    <t>g0806</t>
  </si>
  <si>
    <t>feeling like you just want to go back to your maternal home?</t>
  </si>
  <si>
    <t>ki003</t>
  </si>
  <si>
    <t>feeling unable to laugh or have fun?</t>
  </si>
  <si>
    <t>not looking forward to things?</t>
  </si>
  <si>
    <t>blaming yourself when things go wrong?</t>
  </si>
  <si>
    <t>feeling anxious or worried for no good reason?</t>
  </si>
  <si>
    <t>feeling overwhelmed?</t>
  </si>
  <si>
    <t>feeling sad or miserable?</t>
  </si>
  <si>
    <t>crying because of sadness?</t>
  </si>
  <si>
    <t>thoughts of harming yourself?</t>
  </si>
  <si>
    <t>1r</t>
  </si>
  <si>
    <t>2r</t>
  </si>
  <si>
    <t>3r</t>
  </si>
  <si>
    <t>4r</t>
  </si>
  <si>
    <t>6r</t>
  </si>
  <si>
    <t>8r</t>
  </si>
  <si>
    <t>9r</t>
  </si>
  <si>
    <t>10r</t>
  </si>
  <si>
    <t>newg0208</t>
  </si>
  <si>
    <t>newg0501</t>
  </si>
  <si>
    <t>newg0504</t>
  </si>
  <si>
    <t>newg0806</t>
  </si>
  <si>
    <t>newki003</t>
  </si>
  <si>
    <t>epds1r</t>
  </si>
  <si>
    <t>new2r</t>
  </si>
  <si>
    <t>new3r</t>
  </si>
  <si>
    <t>new4r</t>
  </si>
  <si>
    <t>new6r</t>
  </si>
  <si>
    <t>new8r</t>
  </si>
  <si>
    <t>new9r</t>
  </si>
  <si>
    <t>new10r</t>
  </si>
  <si>
    <t>otherEnd</t>
  </si>
  <si>
    <t>surveyEnd</t>
  </si>
  <si>
    <t>consentEnd</t>
  </si>
  <si>
    <t>piped_water_pump</t>
  </si>
  <si>
    <t>piped water (pump)</t>
  </si>
  <si>
    <t>borehole_hand_pump</t>
  </si>
  <si>
    <t>borehole (hand pump)</t>
  </si>
  <si>
    <t>protected_well</t>
  </si>
  <si>
    <t>protected well</t>
  </si>
  <si>
    <t>unprotected_well</t>
  </si>
  <si>
    <t>unprotected well</t>
  </si>
  <si>
    <t>protected_spring</t>
  </si>
  <si>
    <t>protected spring</t>
  </si>
  <si>
    <t>unprotected_spring</t>
  </si>
  <si>
    <t>unprotected spring</t>
  </si>
  <si>
    <t>river</t>
  </si>
  <si>
    <t>rainwater</t>
  </si>
  <si>
    <t>tanker_truck</t>
  </si>
  <si>
    <t>tanker truck</t>
  </si>
  <si>
    <t>cart_with_small_tank</t>
  </si>
  <si>
    <t>cart with small tank</t>
  </si>
  <si>
    <t>surface_water</t>
  </si>
  <si>
    <t>surface water</t>
  </si>
  <si>
    <t>bottled_water</t>
  </si>
  <si>
    <t>bottled water</t>
  </si>
  <si>
    <t>bag_water</t>
  </si>
  <si>
    <t>bag water</t>
  </si>
  <si>
    <t>don't know</t>
  </si>
  <si>
    <t>boil</t>
  </si>
  <si>
    <t>add_bleachchlorine</t>
  </si>
  <si>
    <t>add_bleach/chlorine</t>
  </si>
  <si>
    <t>strain_through_a_cloth</t>
  </si>
  <si>
    <t>use_water_filter</t>
  </si>
  <si>
    <t>let_it_stand_and_settle</t>
  </si>
  <si>
    <t>don't_know</t>
  </si>
  <si>
    <t>flush_or_pour_flush_toilet</t>
  </si>
  <si>
    <t>flush or pour flush toilet</t>
  </si>
  <si>
    <t>pit_latrine_ventilated_improved</t>
  </si>
  <si>
    <t>pit latrine, ventilated improved</t>
  </si>
  <si>
    <t>pit_latrine_with_slab</t>
  </si>
  <si>
    <t>pit latrine with slab</t>
  </si>
  <si>
    <t>pit_latrine_open_pit_no_slab</t>
  </si>
  <si>
    <t>pit latrine open pit (no slab)</t>
  </si>
  <si>
    <t>composting_toilet</t>
  </si>
  <si>
    <t>composting toilet</t>
  </si>
  <si>
    <t>hanging_toilet</t>
  </si>
  <si>
    <t>hanging toilet</t>
  </si>
  <si>
    <t>no_facilitybushfield</t>
  </si>
  <si>
    <t>no facility/bush/field</t>
  </si>
  <si>
    <t>bucket_toiletchumber_toilet</t>
  </si>
  <si>
    <t>bucket toilet/chumber toilet</t>
  </si>
  <si>
    <t>more_than_10</t>
  </si>
  <si>
    <t>more than 10</t>
  </si>
  <si>
    <t>dirt_or_dung_floor</t>
  </si>
  <si>
    <t>dirt or dung floor</t>
  </si>
  <si>
    <t>rudimentary_wood_planks</t>
  </si>
  <si>
    <t>rudimentary, wood planks</t>
  </si>
  <si>
    <t>rudimentary_palmbamboo</t>
  </si>
  <si>
    <t>rudimentary, palm/bamboo</t>
  </si>
  <si>
    <t>finished_parquetpolished</t>
  </si>
  <si>
    <t>finished, parquet/polished</t>
  </si>
  <si>
    <t>finshed_vinyl</t>
  </si>
  <si>
    <t>finshed, vinyl</t>
  </si>
  <si>
    <t>finshed_ceramic_tiles</t>
  </si>
  <si>
    <t>finshed, ceramic tiles</t>
  </si>
  <si>
    <t>finshed_cement</t>
  </si>
  <si>
    <t>finshed, cement</t>
  </si>
  <si>
    <t>finished_carpet</t>
  </si>
  <si>
    <t>finished, carpet</t>
  </si>
  <si>
    <t>no_walls</t>
  </si>
  <si>
    <t>no walls</t>
  </si>
  <si>
    <t>natural_canepalmtrunks</t>
  </si>
  <si>
    <t>natural, cane/palm/trunks</t>
  </si>
  <si>
    <t>natural_dirt</t>
  </si>
  <si>
    <t>natural, dirt</t>
  </si>
  <si>
    <t>rudimentary_bamboo</t>
  </si>
  <si>
    <t>rudimentary, bamboo</t>
  </si>
  <si>
    <t>rudimentary_bamboo_with_mud</t>
  </si>
  <si>
    <t>rudimentary, bamboo with mud</t>
  </si>
  <si>
    <t>rudimentary_stone_with_mud</t>
  </si>
  <si>
    <t>rudimentary, stone with mud</t>
  </si>
  <si>
    <t>rudimentary_uncovered_adobe</t>
  </si>
  <si>
    <t>rudimentary, uncovered adobe</t>
  </si>
  <si>
    <t>rudimentary_plywood</t>
  </si>
  <si>
    <t>rudimentary, plywood</t>
  </si>
  <si>
    <t>rudimentary_cardboard</t>
  </si>
  <si>
    <t>rudimentary, cardboard</t>
  </si>
  <si>
    <t>rudimentary_reused_wood</t>
  </si>
  <si>
    <t>rudimentary, reused wood</t>
  </si>
  <si>
    <t>rudimentary_iron_sheet</t>
  </si>
  <si>
    <t>rudimentary, iron sheet</t>
  </si>
  <si>
    <t>finished_cement</t>
  </si>
  <si>
    <t>finished, cement</t>
  </si>
  <si>
    <t>finished_stone_with_limecement</t>
  </si>
  <si>
    <t>finished, stone with lime/cement</t>
  </si>
  <si>
    <t>finished_bricks</t>
  </si>
  <si>
    <t>finished, bricks</t>
  </si>
  <si>
    <t>finished_cement_blocks</t>
  </si>
  <si>
    <t>finished, cement blocks</t>
  </si>
  <si>
    <t>finished_covered_adobe</t>
  </si>
  <si>
    <t>finished, covered adobe</t>
  </si>
  <si>
    <t>finished_wood_planksshingles</t>
  </si>
  <si>
    <t>finished, wood planks/shingles</t>
  </si>
  <si>
    <t>no_roof</t>
  </si>
  <si>
    <t>no roof</t>
  </si>
  <si>
    <t>natural_thatchpalm_leaf</t>
  </si>
  <si>
    <t>natural, thatch/palm leaf</t>
  </si>
  <si>
    <t>natural_sod</t>
  </si>
  <si>
    <t>natural, sod</t>
  </si>
  <si>
    <t>rudimentary_rustic_mat</t>
  </si>
  <si>
    <t>rudimentary, rustic mat</t>
  </si>
  <si>
    <t>finished_metal</t>
  </si>
  <si>
    <t>finished, metal</t>
  </si>
  <si>
    <t>finished_wood</t>
  </si>
  <si>
    <t>finished, wood</t>
  </si>
  <si>
    <t>finished_calaminecement_fiber</t>
  </si>
  <si>
    <t>finished, calamine/cement fiber</t>
  </si>
  <si>
    <t>finished_ceramic_tiles</t>
  </si>
  <si>
    <t>finished, ceramic tiles</t>
  </si>
  <si>
    <t>finished_roofing_shingles</t>
  </si>
  <si>
    <t>finished, roofing shingles</t>
  </si>
  <si>
    <t>primary</t>
  </si>
  <si>
    <t>secondary</t>
  </si>
  <si>
    <t>vocationaltrade</t>
  </si>
  <si>
    <t>vocational/trade</t>
  </si>
  <si>
    <t>higher</t>
  </si>
  <si>
    <t>more_than_4</t>
  </si>
  <si>
    <t>more than 4</t>
  </si>
  <si>
    <t>Kikuyu</t>
  </si>
  <si>
    <t>Kalenjin</t>
  </si>
  <si>
    <t>Luhya</t>
  </si>
  <si>
    <t>Luo</t>
  </si>
  <si>
    <t>Kisii</t>
  </si>
  <si>
    <t>Maasai</t>
  </si>
  <si>
    <t>Kamba</t>
  </si>
  <si>
    <t>Meru</t>
  </si>
  <si>
    <t>Mijikenda</t>
  </si>
  <si>
    <t>Swahili</t>
  </si>
  <si>
    <t>Samburu</t>
  </si>
  <si>
    <t>Borana</t>
  </si>
  <si>
    <t>Turkana</t>
  </si>
  <si>
    <t>Indian</t>
  </si>
  <si>
    <t>Other</t>
  </si>
  <si>
    <t>Dont_knowRefuse_to_answer</t>
  </si>
  <si>
    <t>Don't know/Refuse to answer</t>
  </si>
  <si>
    <t>seventh_day_adventist</t>
  </si>
  <si>
    <t>seventh day adventist</t>
  </si>
  <si>
    <t>catholic</t>
  </si>
  <si>
    <t>lejo_maria</t>
  </si>
  <si>
    <t>lejo maria</t>
  </si>
  <si>
    <t>salvation_army</t>
  </si>
  <si>
    <t>salvation army</t>
  </si>
  <si>
    <t>quaker</t>
  </si>
  <si>
    <t>muslim</t>
  </si>
  <si>
    <t>atheist</t>
  </si>
  <si>
    <t>cannot_read_at_all</t>
  </si>
  <si>
    <t>cannot read at all</t>
  </si>
  <si>
    <t>able_to_read_parts_of_sentence</t>
  </si>
  <si>
    <t>able to read only parts of sentence</t>
  </si>
  <si>
    <t>able_to_read_whole_sentence</t>
  </si>
  <si>
    <t>able to read whole sentence</t>
  </si>
  <si>
    <t>blindvisually_impaired</t>
  </si>
  <si>
    <t>blind/visually impaired</t>
  </si>
  <si>
    <t>yes_formerly_married</t>
  </si>
  <si>
    <t>yes, formerly married</t>
  </si>
  <si>
    <t>yes_lived_with_a_man</t>
  </si>
  <si>
    <t>yes, lived with a man</t>
  </si>
  <si>
    <t>widowed</t>
  </si>
  <si>
    <t>divorced</t>
  </si>
  <si>
    <t>separated</t>
  </si>
  <si>
    <t>living_together</t>
  </si>
  <si>
    <t>living together</t>
  </si>
  <si>
    <t>staying_elsewhere</t>
  </si>
  <si>
    <t>staying elsewhere</t>
  </si>
  <si>
    <t>yes_currently_married</t>
  </si>
  <si>
    <t>yes, currently married</t>
  </si>
  <si>
    <t>yes_living_with_someone</t>
  </si>
  <si>
    <t>yes, living with someone</t>
  </si>
  <si>
    <t>no_not_in_a_union</t>
  </si>
  <si>
    <t>no, not in a union</t>
  </si>
  <si>
    <t>yes_more_than_one</t>
  </si>
  <si>
    <t>yes (more than one)</t>
  </si>
  <si>
    <t>no_only_one</t>
  </si>
  <si>
    <t>no (only one)</t>
  </si>
  <si>
    <t>throughout_the_year</t>
  </si>
  <si>
    <t>throughout the year</t>
  </si>
  <si>
    <t>seasonallypart_of_the_year</t>
  </si>
  <si>
    <t>seasonally/part of the year</t>
  </si>
  <si>
    <t>once_in_a_while</t>
  </si>
  <si>
    <t>once in a while</t>
  </si>
  <si>
    <t>for_family_member</t>
  </si>
  <si>
    <t>for family member</t>
  </si>
  <si>
    <t>for_someone_else</t>
  </si>
  <si>
    <t>for someone else</t>
  </si>
  <si>
    <t>self-employed</t>
  </si>
  <si>
    <t>respondent</t>
  </si>
  <si>
    <t>partner</t>
  </si>
  <si>
    <t>respondent_and_partner_jointly</t>
  </si>
  <si>
    <t>respondent and partner jointly</t>
  </si>
  <si>
    <t>cash_only</t>
  </si>
  <si>
    <t>cash only</t>
  </si>
  <si>
    <t>cash_and_kind</t>
  </si>
  <si>
    <t>cash and kind</t>
  </si>
  <si>
    <t>in_kind_only</t>
  </si>
  <si>
    <t>in kind only</t>
  </si>
  <si>
    <t>not_paid</t>
  </si>
  <si>
    <t>not paid</t>
  </si>
  <si>
    <t>more_than_partner</t>
  </si>
  <si>
    <t>more than partner</t>
  </si>
  <si>
    <t>less_than_partner</t>
  </si>
  <si>
    <t>less than partner</t>
  </si>
  <si>
    <t>about_the_same</t>
  </si>
  <si>
    <t>about the same</t>
  </si>
  <si>
    <t>partner_has_no_earnings</t>
  </si>
  <si>
    <t>partner has no earnings</t>
  </si>
  <si>
    <t>someone_else</t>
  </si>
  <si>
    <t>someone else</t>
  </si>
  <si>
    <t>.&gt;0</t>
  </si>
  <si>
    <t>${dhs6105}='yes'</t>
  </si>
  <si>
    <t>${dhs6107}!='no_facilitybushfield'</t>
  </si>
  <si>
    <t>${dhs6108}='yes'</t>
  </si>
  <si>
    <t>${dhs6112}='in_the_house'</t>
  </si>
  <si>
    <t>${dhs6w16}='yes'</t>
  </si>
  <si>
    <t>${dhs6w17_1}='primary'</t>
  </si>
  <si>
    <t>${dhs6w17_1}='secondary'</t>
  </si>
  <si>
    <t>${dhs6w17_1}='vocationaltrade' or ${dhs6w17_1}='higher'</t>
  </si>
  <si>
    <t>${dhs6w601}='no_not_in_a_union'</t>
  </si>
  <si>
    <t>${dhs6w602}!='no' and ${dhs6w601}='no_not_in_a_union'</t>
  </si>
  <si>
    <t>${dhs6w601}!='no_not_in_a_union'</t>
  </si>
  <si>
    <t>${dhs6w606}='yes_more_than_one'</t>
  </si>
  <si>
    <t>.&gt;1</t>
  </si>
  <si>
    <t>.&gt;0 and .&lt;=${dhs6w607}</t>
  </si>
  <si>
    <t>${dhs6w807}='no'</t>
  </si>
  <si>
    <t>${dhs6w808}='no'</t>
  </si>
  <si>
    <t>electricity</t>
  </si>
  <si>
    <t>lpg</t>
  </si>
  <si>
    <t>natural_gas</t>
  </si>
  <si>
    <t>natural gas</t>
  </si>
  <si>
    <t>biogas</t>
  </si>
  <si>
    <t>kerosene</t>
  </si>
  <si>
    <t>coal_lignite</t>
  </si>
  <si>
    <t>coal, lignite</t>
  </si>
  <si>
    <t>charcoal</t>
  </si>
  <si>
    <t>wood</t>
  </si>
  <si>
    <t>strawshrubsgrass</t>
  </si>
  <si>
    <t>straw/shrubs/grass</t>
  </si>
  <si>
    <t>agricultural_crop</t>
  </si>
  <si>
    <t>agricultural crop</t>
  </si>
  <si>
    <t>animal_dung</t>
  </si>
  <si>
    <t>animal dung</t>
  </si>
  <si>
    <t>in_the_house</t>
  </si>
  <si>
    <t>in the house</t>
  </si>
  <si>
    <t>in_a_separate_building</t>
  </si>
  <si>
    <t>in a separate building</t>
  </si>
  <si>
    <t>outdoors</t>
  </si>
  <si>
    <t>demoEnd</t>
  </si>
  <si>
    <t>[She said there are ${demo3} people living in this household, but then said there are ${demo4} adults and ${demo6} children younger than 18. This is a total of ${demoTotCk} people, so it does not match. Swipe back to resolve.]</t>
  </si>
  <si>
    <t>How long does it take to go there, get water, and come back? [in minutes]</t>
  </si>
  <si>
    <t>Huchukua muda kiasi gani kwenda huko, kuteka maji, na kurudi nyumbani? [in minutes]</t>
  </si>
  <si>
    <t>How long have you been living continuously in [NAME OF CURRENT CITY, TOWN OR VILLAGE OF RESIDENCE]? [in years; enter 0 for less than 1 year]</t>
  </si>
  <si>
    <t>As you are pregnant or have recently had a baby, we would like to know how you are feeling. Please select the answer that comes closest to how you have felt IN THE PAST 7 DAYS, not just how you feel today.</t>
  </si>
  <si>
    <t>dhs7w203b</t>
  </si>
  <si>
    <t>dhs7w205b</t>
  </si>
  <si>
    <t>dhs7w207b</t>
  </si>
  <si>
    <t>Review: you have had in ${demoTotBirth} births during your life. ${dhs7w203b} children are alive and living with you, ${dhs7w205b} are alive and NOT living with you, and ${dhs7w207b} children have died. [If incorrect, swipe back]</t>
  </si>
  <si>
    <t>[She said there are ${demo6} children younger than 18 living in this house, but then later said that ${dhs7w203b} biological children and ${demo7} non-biological children live with her. This is a total of ${demoTotKidsInHH} children living with her. If ${demoTotKidsInHH} is correct, continue. If not, swipe back to correct.]</t>
  </si>
  <si>
    <t>int(${dhs7w203b}) + int(${dhs7w205b}) + int(${dhs7w207b})</t>
  </si>
  <si>
    <t>int(${dhs7w203b}) + ${demo7}</t>
  </si>
  <si>
    <t>better_than_usual</t>
  </si>
  <si>
    <t>if((${dhs7w202}='no' or ${dhs7w201}='no'),0,${dhs7w203})</t>
  </si>
  <si>
    <t>if((${dhs7w206}='no' or ${dhs7w206}='refuse' or ${dhs7w201}='no'),0,${dhs7w207})</t>
  </si>
  <si>
    <t>if((${dhs7w204}='no' or ${dhs7w201}='no'),0,${dhs7w205})</t>
  </si>
  <si>
    <t>pentecostal</t>
  </si>
  <si>
    <t>Now I would like you to read this sentence to me. [swipe next and show the woman the tablet; if cannot read the whole sentence, probe: "Can you read any part of the sentence to me?"]</t>
  </si>
  <si>
    <t>Sasa ningependa unisomee hii sentensi. [swipe next and show the woman the tablet; if cannot read the whole sentence, probe: "Can you read any part of the sentence to me?"]</t>
  </si>
  <si>
    <t>(${dhs6w807}='yes' or ${dhs6w808}='yes' or ${dhs6w809}='yes' or ${dhs6w810}='yes') and ${dhs6w810}!='no'</t>
  </si>
  <si>
    <t>${dhs6w601}!='no_not_in_a_union' and ${dhs6w810}!='no'</t>
  </si>
  <si>
    <t>How many times did you receive antenatal care during this pregnancy? [if more than 4, cap at 4]</t>
  </si>
  <si>
    <t>How many times did you receive antenatal care during your last pregnancy? [if more than 4, cap at 4]</t>
  </si>
  <si>
    <t>kujihisi mgonjwa kiafya?</t>
  </si>
  <si>
    <t>unashikwa na hasira haraka?</t>
  </si>
  <si>
    <t xml:space="preserve">kutokua na furaha na kuwa na huzuni </t>
  </si>
  <si>
    <t>mabadiliko katika hamu yako ya kula?</t>
  </si>
  <si>
    <t>mawazo yasiyohitajika, maneno, au mafikirio ambayo hayatoki kwenye akili yako?</t>
  </si>
  <si>
    <t>kupoteza mizani au uzito hata kama haujaribu kupoteza uzito?</t>
  </si>
  <si>
    <t>kutojali kuhusu jinsi unavyoonekana</t>
  </si>
  <si>
    <t>kupunguza kuongea kuliko kawaida yako</t>
  </si>
  <si>
    <t>kufikiria kuwa kuna kitu kibaya na akili yako</t>
  </si>
  <si>
    <t>kukasirishwa kwa urahisi</t>
  </si>
  <si>
    <t>shida kupata usingizi usiku</t>
  </si>
  <si>
    <t xml:space="preserve">kuhisi kuwa huwezi kuondokana na matatizo yako </t>
  </si>
  <si>
    <t>kutojihisi kama kawaida</t>
  </si>
  <si>
    <t xml:space="preserve">kuhisi mnyonge katika sehemu flani zako za mwili </t>
  </si>
  <si>
    <t>maumivu katika kichwa chako</t>
  </si>
  <si>
    <t>kuingiwa na baridi au joto jingi mwilini</t>
  </si>
  <si>
    <t>kuhisi kuwa akili yako haina uwazi</t>
  </si>
  <si>
    <t>kulia zaidi ya kawaida</t>
  </si>
  <si>
    <t>moyo unadunda haraka</t>
  </si>
  <si>
    <t>kuhisi hauna matumaini ya baadaye</t>
  </si>
  <si>
    <t>kuhisi una wasi wasi</t>
  </si>
  <si>
    <t>kufikiria kuwa ingekuwa bora ikiwa haungezaliwa</t>
  </si>
  <si>
    <t>kuhisi hauwezi maliza kazi ulizoanza</t>
  </si>
  <si>
    <t>kuhisi kila wakati unalemewa</t>
  </si>
  <si>
    <t>kuhisi wewe ni mdaifu kwa watu wengine</t>
  </si>
  <si>
    <t>kuhisi kuwa kazi zako za kila siku zinateseka</t>
  </si>
  <si>
    <t>kuhisi uoga au hofu bila ya sababu nzuri</t>
  </si>
  <si>
    <t>kujilaumu kwa vitu</t>
  </si>
  <si>
    <t>kuhisi hauna uwezo wa kulinda watoto wako au familia yako</t>
  </si>
  <si>
    <t>kuhisi una stress</t>
  </si>
  <si>
    <t>kuhisi kuwa unataka kuwa pekee yako</t>
  </si>
  <si>
    <t>kuwa na shida na mpenzi wako au wengine uwapendao?</t>
  </si>
  <si>
    <t>kuhisi kuwa unataka tu kurudi nyumbani kwa wazazi wakowaza</t>
  </si>
  <si>
    <t>kuhisi hauna uwezo wa kucheka au kufurahia?</t>
  </si>
  <si>
    <t>kutokutamani vitu</t>
  </si>
  <si>
    <t>kujilaumu mambo yanapoenda vibaya?</t>
  </si>
  <si>
    <t>Kuhisi wasiwasi bila ya sababu nzuri?</t>
  </si>
  <si>
    <t>kuhisi kuwa mambo yamekuzidi</t>
  </si>
  <si>
    <t>kuhisi huzuni au kujihurumisha</t>
  </si>
  <si>
    <t>kulia kwa sababu ya huzuni</t>
  </si>
  <si>
    <t>mawazo ya kujiumiza</t>
  </si>
  <si>
    <t>eng</t>
  </si>
  <si>
    <t>kis</t>
  </si>
  <si>
    <t>Kwa majuma mawili yaliyopita, ni mara ngapi umesumbuliwa na yoyote kati ya shida zifuatazo?</t>
  </si>
  <si>
    <t>Sasa ningependa kukuuliza baadhi ya maswali kuhusu jinsi ambavyo umekuwa ukihisi.</t>
  </si>
  <si>
    <t>Kukosa hamu au raha unapofanya vitu?</t>
  </si>
  <si>
    <t>Kuhisi uko chini, kuwa na huzuni na kukosa matumaini?</t>
  </si>
  <si>
    <t>Shida kupata usingizi au kuendelea kulala, au kulala zaidi</t>
  </si>
  <si>
    <t>Kutembea au kuongea polepole sana hadi watu wengine wanaweza kuwa wamegundua. Au vinginevyo- kuhangaika kiasi kwamba umekuwa ukitembea tembea zaidi ya kawaida</t>
  </si>
  <si>
    <t>Kwa vile una mimba au umepata mtoto hivi majuzi, tungependa kujua jinsi unavyohisi. Tafadhali tazama jibu linalokuja karibu na jinsi ambavyo umehisi kwa siku saba zilizopita, na sio tu jinsi unavyohisi leo.</t>
  </si>
  <si>
    <t>Mawazo ya kujiumiza yamenikujia</t>
  </si>
  <si>
    <t>Vitu zimekuwa zikinishinda</t>
  </si>
  <si>
    <t>Nimekosa furaha sana hadi imekuwa vigumu kupata usingizi</t>
  </si>
  <si>
    <t>Nimekuwa na huzuni au mwenye kujihurumisha</t>
  </si>
  <si>
    <t>Nimekosa furaha sana hadi nimekuwa nikilia</t>
  </si>
  <si>
    <t>version</t>
  </si>
  <si>
    <t>CI1</t>
  </si>
  <si>
    <t>CI2</t>
  </si>
  <si>
    <t>CI3</t>
  </si>
  <si>
    <t>CI4</t>
  </si>
  <si>
    <t>CI5</t>
  </si>
  <si>
    <t>female</t>
  </si>
  <si>
    <t>age</t>
  </si>
  <si>
    <t>eduComp</t>
  </si>
  <si>
    <t>interviewerName</t>
  </si>
  <si>
    <t>Standard 8</t>
  </si>
  <si>
    <t>Form 2</t>
  </si>
  <si>
    <t>Standard 7</t>
  </si>
  <si>
    <t>Form 4</t>
  </si>
  <si>
    <t>Form 3</t>
  </si>
  <si>
    <t>Standard 3</t>
  </si>
  <si>
    <t>Class 8</t>
  </si>
  <si>
    <t>Hawa</t>
  </si>
  <si>
    <t xml:space="preserve">Participants understood this question. One participants was confused as to why opposite ideas (sleepng too much and sleeping too little) would be lumped into one question </t>
  </si>
  <si>
    <t xml:space="preserve">the phrase "under strain" doesn't exist in Swahili. They understood it but explained it more as stress due to not having the things they need. </t>
  </si>
  <si>
    <t xml:space="preserve">"Feeling down" was a little tricky but they all got the general idea. </t>
  </si>
  <si>
    <t>The phrase "for no good reason" was understood but conceptually confusing</t>
  </si>
  <si>
    <t>One participant explained pretty well. Another understood the word the question but "have fun" not well captured</t>
  </si>
  <si>
    <t>"feeling bad" (about yourself) was taken as "having an illness"</t>
  </si>
  <si>
    <t>kutuliza akili literally means "fixate mind" which caused confusion</t>
  </si>
  <si>
    <t>Ni vigumu kutuliza akili kwenye vitu kama kusoma gazeti au kusilaliza radio</t>
  </si>
  <si>
    <t>It is hard to fixate mind/concentrate on things like reading the newspaper or listening to the radio</t>
  </si>
  <si>
    <t>Ni ngumu kufatilia kwa makini kwenye vitu kama kusoma gazeti au kusikiliza radio</t>
  </si>
  <si>
    <t>It is hard to follow things like reading the newspaper and listening to the radio with care</t>
  </si>
  <si>
    <t>version 1 was being interpreted as 'not looking to having physical things'</t>
  </si>
  <si>
    <t>Could not come up with a better word to describe 'looking forward' other than 'maono'. Was worried that some women may not understand it but 3 women were consecutively able to explain the word to me with examples</t>
  </si>
  <si>
    <t>had to edit this version to emphasize the myself. As is, the sentence already reads 'harms myself' adding in an additional 'myself' confirms that the action is done by the person themselves (does not sound redundant in swahili)</t>
  </si>
  <si>
    <t>this was described as 'having thoughts that hurt your feelings'</t>
  </si>
  <si>
    <t>the idea of actively hurting oneself still missed. 'hurting self' is taken to be a passive thing</t>
  </si>
  <si>
    <t>although the english version has stayed the same, there are subtle differences in the swahili version (meaning retained) which make it clearer</t>
  </si>
  <si>
    <t xml:space="preserve">moving' had to be changed to 'walking' since there is no word for 'moving' in swahili </t>
  </si>
  <si>
    <t xml:space="preserve">This version captures the original english version even though with a direct, literal word-for-word translation to english, it seems different </t>
  </si>
  <si>
    <t>comment on how in swahili the words 'work' and 'suffer' do not work well together. In other words, work cannot suffer but work can be at a standstill. So rephrased this</t>
  </si>
  <si>
    <t>the swahili word for 'inferior' was complicated</t>
  </si>
  <si>
    <t>changed wording to make it more clear</t>
  </si>
  <si>
    <t xml:space="preserve">was understood. Simplified for even better understanding: the terms two weeks ago was stated in more formal terms. </t>
  </si>
  <si>
    <t>Two weeks ago as a more common statement</t>
  </si>
  <si>
    <t xml:space="preserve">people were able to understand 'able to laugh', however, 'see the funny side of things' was not always easily understood. Couldn't come up with an equivalent phrase to capture the meaning of the original english. Three women in a row were able to explain 'see funny side of things'. 'see the funny side of things' was taking as being able to laugh at something that is funny. </t>
  </si>
  <si>
    <t>taken as feeling hot or cold when there is a reason to feel that way- such as being sick</t>
  </si>
  <si>
    <t>had to ensure that it was understood that this question was not referring to feeling hot or cold when it actually is hot or cold. Thus, had to change the wording a tad bit</t>
  </si>
  <si>
    <t>not well understood. 'personal appearance' was taken as the way one appears to others</t>
  </si>
  <si>
    <t>still not fully understood by all - same reasons as above</t>
  </si>
  <si>
    <t xml:space="preserve">had to re-phrase this question in order to capture the meaning/essence of the original english- even though the wording is different </t>
  </si>
  <si>
    <t>This version had some complicated words in it</t>
  </si>
  <si>
    <t xml:space="preserve">Understood. Was just rephrased for clarity </t>
  </si>
  <si>
    <t>word for 'overcome' was complicated</t>
  </si>
  <si>
    <t>simplified the word 'overcome' by changing the wording. Instead of saying 'feeling that you can't overcome' said 'feeling like you will always have problems'</t>
  </si>
  <si>
    <t>People understood the meaning of this sentence but were confused by 'for no good reason. They would ask: " how can you be worried for no good reason?....people always have a reason to be worried"</t>
  </si>
  <si>
    <t>edith</t>
  </si>
  <si>
    <t>took away things not done here</t>
  </si>
  <si>
    <t>Nimekuwa na huzuni au mwenye kujihurumia</t>
  </si>
  <si>
    <t xml:space="preserve">underlined "bila sababu" because caused minor confusion. Bila sababu=no good reason </t>
  </si>
  <si>
    <t xml:space="preserve">May need a more commonly used phrase to describe "Nimetarajia". Was understood by 3 but some people may not understand it </t>
  </si>
  <si>
    <t xml:space="preserve">saying having "a lot of thoughts" was better understood than having a mind that was not clear </t>
  </si>
  <si>
    <t>First interviewee (ID 4) didn't understand the question, but helped in rephrasing to version 2</t>
  </si>
  <si>
    <t>the word "mabadiliko" is not commonly used. In new version, used a more commingly used word which means the same thing. Mabadiliko=changes</t>
  </si>
  <si>
    <t xml:space="preserve">the word "kutokua" is not commonly used word. Replaced it with 'kukosa' in the new version. Kukosa=kutokua=to be without/to lack </t>
  </si>
  <si>
    <t>original translation read more like 'thinking that there is something bad with your mind'</t>
  </si>
  <si>
    <t xml:space="preserve">this version reads more like "thinking that there are problems with your mind" which was better understood </t>
  </si>
  <si>
    <t xml:space="preserve">saying to feel bad internally was better understood </t>
  </si>
  <si>
    <t>the word for 'overwhelmed' was understood by some and not by others. The only way to re-write it would be: 'feeling that so many things need you/ feeling that your attention is needed by so many things'- which does not fully capture the meanng of the word 'overwhelmed</t>
  </si>
  <si>
    <t>this version, although would never be said in english in the way it's written out - captures the meaning of 'work suffering' in swahili</t>
  </si>
  <si>
    <t>Note: the word "mnyonge" can also be a state of mind. Was also taken as feeling sick</t>
  </si>
  <si>
    <t>Thoughts of harming myself have occurred to me</t>
  </si>
  <si>
    <t>Mawazo ya kujiumiza mwenyewe yamenijia</t>
  </si>
  <si>
    <t>Sasa ningependa kuuliza kuhusu kuzaa kwako kwote katika maisha yako yote. Je, umewahi kuzaa?</t>
  </si>
  <si>
    <t>Una watoto wa kiume au wa kike wowote ambao umezaa na wanaishi na wewe sasa?</t>
  </si>
  <si>
    <t>Ni watoto wa kiume na wa kike wangapi huishi na wewe?</t>
  </si>
  <si>
    <t>Una watoto wa kiume au wa kike wowote ambao umezaa na hawaishi na wewe?</t>
  </si>
  <si>
    <t>Kati ya watoto wako wa kiume na wa kike, ni wangapi wako hai lakini hawaishi na wewe?</t>
  </si>
  <si>
    <t>Umewahi jifungua mvulana au msichana aliyezaliwa akiwa mzima lakini akafa baadaye? [IF NO, PROBE: Any baby who cried, who made any movement, sound, or effort to breathe, or who showed any other signs of life even if for a very short time?]</t>
  </si>
  <si>
    <t>Ni wavulana na wasichana wangapi walifariki? [If she refuses to answer, enter 0]</t>
  </si>
  <si>
    <t>Je, una mimba sasa?</t>
  </si>
  <si>
    <t>Mimba yako ni miezi ngapi</t>
  </si>
  <si>
    <t>Umewahi kuwa na ujauzito ambapo mimba hiyo ilitoka, ilitolewa au ilifika kikomo kwa kujifungua mtoto aliyekufa?</t>
  </si>
  <si>
    <t>Ni mara ngapi umepata matunzo ya kabla ya kujifungua wakati wa mimba hii?</t>
  </si>
  <si>
    <t>Ni mara ngapi umepata matunzo ya kabla ya kujifungua wakati wa mimba yako ya mwisho?</t>
  </si>
  <si>
    <t>Ni kwa muda gani umekua ukiishi [in years; enter 0 for less than 1 year]</t>
  </si>
  <si>
    <t>Kawaida nani anaamua jinsi pesa uliyolipwa zitatumika: wewe, mumeo/mpenzi wako, au wewe pamoja na mumeo/mpenzi wako?</t>
  </si>
  <si>
    <t>For the past two weeks, how many times have you been bothered by the following problems?</t>
  </si>
  <si>
    <t>Kwa wiki mbili zilizopita, ni mara ngapi umesumbuliwa na yoyote kati ya shida zifuatazo?</t>
  </si>
  <si>
    <t>As you are pregnant or have recently had a baby, we would like to know how you are feeling. Please select the answer that comes closest to how you have felt in THE PAST 7 DAYS, not just how you feel today.</t>
  </si>
  <si>
    <t>What is your age (if unknown, estimate)?</t>
  </si>
  <si>
    <t>Je, una umri gani (kama haijulikani, kadiria)?</t>
  </si>
  <si>
    <t>demo15</t>
  </si>
  <si>
    <t>Kwa vile una mimba au umezaa hivi karibuni, tungependa kujua jinsi unavyojisikia. Tafadhali chagua jibu linaloeleza jinsi ulivyojisikia SIKU SABA ZILIZOPITA- sio jinsi unavyojiskia leo tu.</t>
  </si>
  <si>
    <t>Kabati la vyombo?</t>
  </si>
  <si>
    <t>Nimeshikwa na uoga au hofu bila sababu nzuri</t>
  </si>
  <si>
    <t>Feni?</t>
  </si>
  <si>
    <t>Hapana</t>
  </si>
  <si>
    <t>Siku nyingi</t>
  </si>
  <si>
    <t>Zaidi ya wiki moja</t>
  </si>
  <si>
    <t>Karibu kila siku</t>
  </si>
  <si>
    <t>Kama kawaida</t>
  </si>
  <si>
    <t>Sio sana kwa sasa</t>
  </si>
  <si>
    <t>Kwa kweli sio sana kwa sasa</t>
  </si>
  <si>
    <t>Chini ya kawaida yangu</t>
  </si>
  <si>
    <t>Hakika chini ya kawaida yangu</t>
  </si>
  <si>
    <t>Sio sana kabisa</t>
  </si>
  <si>
    <t>Ndio, wakati mwingi</t>
  </si>
  <si>
    <t>Ndio, wakati mwingine</t>
  </si>
  <si>
    <t>Sio mara nyingi sana</t>
  </si>
  <si>
    <t>La, hapana</t>
  </si>
  <si>
    <t>La, hapana kabisa</t>
  </si>
  <si>
    <t>Mara mingi hapana</t>
  </si>
  <si>
    <t>Ndio, kila mara</t>
  </si>
  <si>
    <t>Ndio, mara mingi</t>
  </si>
  <si>
    <t>La, sio sana</t>
  </si>
  <si>
    <t>Ndio, mara mingi sijawezi kukubaliana na hali yangu hata kidogo</t>
  </si>
  <si>
    <t>Ndio, mara nyingine sijaweza kukubaliana na hali yangu kama kawaida</t>
  </si>
  <si>
    <t>La, mara mingi nimekubiliana na hali yangu vizuri</t>
  </si>
  <si>
    <t>La, nimekubiliana na hali yangu vizuri kama kawaida</t>
  </si>
  <si>
    <t>Sio kila mara</t>
  </si>
  <si>
    <t>Ndio, mara kwa mara</t>
  </si>
  <si>
    <t>Sio kila wakati</t>
  </si>
  <si>
    <t>Ndio, wakati mingi</t>
  </si>
  <si>
    <t>Sio mara kwa mara</t>
  </si>
  <si>
    <t>Wakati mwingine</t>
  </si>
  <si>
    <t>coped_well</t>
  </si>
  <si>
    <t>coping_as_well_as_ever</t>
  </si>
  <si>
    <t>not_coping_as_well_as_usual</t>
  </si>
  <si>
    <t>not_able_to_cope_at_all</t>
  </si>
  <si>
    <t>demoBegin2</t>
  </si>
  <si>
    <t>${demoTotCk}=${demo3}</t>
  </si>
  <si>
    <t>demo2End</t>
  </si>
  <si>
    <t>time4-r</t>
  </si>
  <si>
    <t>more_than_one_week</t>
  </si>
  <si>
    <t>More than one week</t>
  </si>
  <si>
    <t>Zaidi ya nusu ya siku hizo</t>
  </si>
  <si>
    <t>Je unatunza watoto wengine (chini ya miaka kumi na nane) katika nyumba hii ambao sio wa damu yako?</t>
  </si>
  <si>
    <t>Komputa?</t>
  </si>
  <si>
    <t>Je, (mume / mpenzi) wako ako na wake wengine au huishi na wanawake wengine kama kwamba wameoana?</t>
  </si>
  <si>
    <t>Ingawa haukufanya kazi katika siku saba zilizopita, Je, una kazi yoyote au biashara ambapo umekua likizoni, mgonjwa, likizo ya uzazi, au sababu nyingine yoyote?</t>
  </si>
  <si>
    <t>Unaweza kusema kuwa pesa uliyolipwa ni zaidi ya kile mumeo/mpenzi wako anapata, chini ya kile yeye anapata, au sawa?</t>
  </si>
  <si>
    <t>Ulipopata mimba, ulitaka kuipata wakati huo?</t>
  </si>
  <si>
    <t>Vitu vimekuwa vikinishinda</t>
  </si>
  <si>
    <t>Kutembea au kuongea polepole sana hadi watu wengine wanaweza kugundua. Au kinyume- kuhangaika sana hadi umekuwa ukitembea zaida ya kawaida?</t>
  </si>
  <si>
    <t>Fikira kwamba ni heri ukifa, au fikira za kujiumiza kwa njia fulani</t>
  </si>
  <si>
    <t>Walking or talking so slowly that other people could have noticed. Or the opposite- moving a lot that you have been walking more than usual?</t>
  </si>
  <si>
    <t>Mashua au boti ya kutumia mafuta?</t>
  </si>
  <si>
    <t>Kuwa na hamu ya kula mbaya, au kula kupita kiasi</t>
  </si>
  <si>
    <t>Kukosa hamu au raha unapofanya vitu</t>
  </si>
  <si>
    <t>Feeling that your mind has a lot of thoughts</t>
  </si>
  <si>
    <t>Kuhisi kuwa akili yako ina mawazo mengi</t>
  </si>
  <si>
    <t>Appetite for food has changed</t>
  </si>
  <si>
    <t>Lacking happiness and being depressed</t>
  </si>
  <si>
    <t>Kukosa furaha na kuwa na huzuni</t>
  </si>
  <si>
    <t>Thinking that there are problems with your mind</t>
  </si>
  <si>
    <t>Kufikiria kuwa kuna matatizo na akili yako</t>
  </si>
  <si>
    <t>Not looking forward to things</t>
  </si>
  <si>
    <t>Kukosa maono kwa vitu</t>
  </si>
  <si>
    <t>Thoughts of harming yourself</t>
  </si>
  <si>
    <t>Mawazo ya kujiumiza mwenyewe</t>
  </si>
  <si>
    <t>Fikira za kujiumiza mwenyewe</t>
  </si>
  <si>
    <t>Feeling that your daily work as come to a stand still</t>
  </si>
  <si>
    <t>Kuhisi kuwa kazi zako za kila siku zimesimama</t>
  </si>
  <si>
    <t>Feeling that you are low when compared to other people</t>
  </si>
  <si>
    <t>Kuhisi kuwa upo chini ukijilinganisha na watu wengine</t>
  </si>
  <si>
    <t>Feeling hot or cold while others are feeling fine</t>
  </si>
  <si>
    <t>Kuingiwa na baridi au joto wakati watu wengine wanajisikia kawaida</t>
  </si>
  <si>
    <t>Losing interest in taking care of self</t>
  </si>
  <si>
    <t>Kutojali kujitunza mwenyewe</t>
  </si>
  <si>
    <t>Losing interest in taking care of the way to dress</t>
  </si>
  <si>
    <t>Kutojali kujitunza kimavazi</t>
  </si>
  <si>
    <t>Feeling like you will always have difficulties</t>
  </si>
  <si>
    <t>Kuhisi kuwa utakuwa na matatizo siku zote</t>
  </si>
  <si>
    <t>Trouble following with care daily activities like cooking</t>
  </si>
  <si>
    <t>Ugumu kufatilia kwa makini kwenye vitu kama kupika</t>
  </si>
  <si>
    <t>Kuhisi uko chini, kuwa na huzuni na kukosa matumaini</t>
  </si>
  <si>
    <t>Kuwa na shida kupata usingizi au kuendelea kulala, au kulala zaidi</t>
  </si>
  <si>
    <t>Kushikwa na hasira haraka</t>
  </si>
  <si>
    <t>Mabadiliko ya hamu ya kula</t>
  </si>
  <si>
    <t>Moyo kudunda haraka</t>
  </si>
  <si>
    <t>Feeling unhappy and depressed</t>
  </si>
  <si>
    <t>Feeling that you can't overcome your difficulties</t>
  </si>
  <si>
    <t>Thinking it would be better if you had never been born</t>
  </si>
  <si>
    <t>Feeling that your mind is not clear</t>
  </si>
  <si>
    <t>Feeling unlike normal self</t>
  </si>
  <si>
    <t>Feeling constantly under strain</t>
  </si>
  <si>
    <t>Feeling weak in parts of your body</t>
  </si>
  <si>
    <t>Losing interest in your personal appearance</t>
  </si>
  <si>
    <t>Weight loss even though you are not trying to lose weight</t>
  </si>
  <si>
    <t>Feeling nervous, tense or worried</t>
  </si>
  <si>
    <t>Blaming yourself for things</t>
  </si>
  <si>
    <t>Feeling hopeless about the future</t>
  </si>
  <si>
    <t>Heart pounding or racing</t>
  </si>
  <si>
    <t>Feeling like your daily work is suffering</t>
  </si>
  <si>
    <t>Trouble sleeping at night</t>
  </si>
  <si>
    <t>Easily losing your temper</t>
  </si>
  <si>
    <t>Being easily annoyed</t>
  </si>
  <si>
    <t>Feeling inferior to other people</t>
  </si>
  <si>
    <t>Blaming yourself when things go wrong</t>
  </si>
  <si>
    <t>Pains in your head</t>
  </si>
  <si>
    <t>Feeling in ill health</t>
  </si>
  <si>
    <t>Hot or cold spells</t>
  </si>
  <si>
    <t>Feeling scared or panicky for no good reason</t>
  </si>
  <si>
    <t>Feeling anxious or worried for no good reason</t>
  </si>
  <si>
    <t>Talking less than usual</t>
  </si>
  <si>
    <t>Changes in your appetite</t>
  </si>
  <si>
    <t>Unwanted thoughts, words, or ideas that won't leave your mind</t>
  </si>
  <si>
    <t>Feeling overwhelmed</t>
  </si>
  <si>
    <t>Thinking something is wrong with your mind</t>
  </si>
  <si>
    <t>Feeling unable to complete tasks you start</t>
  </si>
  <si>
    <t>Crying more than usual</t>
  </si>
  <si>
    <t>Feeling sad or miserable</t>
  </si>
  <si>
    <t>Crying because of sadness</t>
  </si>
  <si>
    <t>Feeling unable to take care of your children or family</t>
  </si>
  <si>
    <t>Feeling stressed</t>
  </si>
  <si>
    <t>Feeling like you want to be alone</t>
  </si>
  <si>
    <t>Having problems with partner or other loved one</t>
  </si>
  <si>
    <t>Kutokua na furaha na kuwa na huzuni</t>
  </si>
  <si>
    <t>Kuhisi kuwa huwezi kuondokana na matatizo yako</t>
  </si>
  <si>
    <t>Kufikiria kuwa ingekuwa bora ikiwa haungezaliwa</t>
  </si>
  <si>
    <t>Mawazo ya kujiumiza</t>
  </si>
  <si>
    <t>Kuhisi kuwa akili yako haina uwazi</t>
  </si>
  <si>
    <t>Kutojihisi kama kawaida</t>
  </si>
  <si>
    <t>Kuhisi kila wakati unalemewa</t>
  </si>
  <si>
    <t>Kuhisi mnyonge katika sehemu fulani za mwili wako</t>
  </si>
  <si>
    <t>Kutojali kuhusu jinsi unavyoonekana</t>
  </si>
  <si>
    <t>Kupoteza uzito hata kama haujaribu kupoteza uzito</t>
  </si>
  <si>
    <t>Kuhisi una wasi wasi</t>
  </si>
  <si>
    <t>Kujilaumu kwa vitu</t>
  </si>
  <si>
    <t>Kuhisi hauna matumaini ya mbeleni</t>
  </si>
  <si>
    <t>Kutokutamani vitu</t>
  </si>
  <si>
    <t>Kuhisi kuwa kazi zako za kila siku zinateseka</t>
  </si>
  <si>
    <t>Shida kupata usingizi usiku</t>
  </si>
  <si>
    <t>Kukasirishwa kwa urahisi</t>
  </si>
  <si>
    <t>Kuhisi wewe ni mdaifu kwa watu wengine</t>
  </si>
  <si>
    <t>Kujilaumu mambo yanapoenda vibaya</t>
  </si>
  <si>
    <t>Maumivu katika kichwa chako</t>
  </si>
  <si>
    <t>Kujihisi mgonjwa kiafya</t>
  </si>
  <si>
    <t>Kuingiwa na baridi au joto jingi mwilini</t>
  </si>
  <si>
    <t>Kuhisi uoga au hofu bila ya sababu nzuri</t>
  </si>
  <si>
    <t>Kuhisi wasiwasi bila ya sababu nzuri</t>
  </si>
  <si>
    <t>Kupunguza kuongea kuliko kawaida yako</t>
  </si>
  <si>
    <t>Mabadiliko katika hamu yako ya kula</t>
  </si>
  <si>
    <t>Mawazo yasiyohitajika, maneno, au mafikirio ambayo hayatoki kwenye akili yako</t>
  </si>
  <si>
    <t>Kuhisi kuwa mambo yamekuzidi</t>
  </si>
  <si>
    <t>Kufikiria kuwa kuna kitu kibaya na akili yako</t>
  </si>
  <si>
    <t>Kuhisi hauwezi maliza kazi ulizoanza</t>
  </si>
  <si>
    <t>Kulia zaidi ya kawaida</t>
  </si>
  <si>
    <t>Kuhisi huzuni au kujihurumia</t>
  </si>
  <si>
    <t>Kulia kwa sababu ya huzuni</t>
  </si>
  <si>
    <t>Kuhisi hauna uwezo wa kulinda watoto wako au familia yako</t>
  </si>
  <si>
    <t>Kuhisi una stress</t>
  </si>
  <si>
    <t>Kuhisi kuwa unataka kuwa peke yako</t>
  </si>
  <si>
    <t>Kuwa na shida na mpenzi wako au wengine uwapendao</t>
  </si>
  <si>
    <t>Kuhisi kuwa unataka tu kurudi nyumbani kwa wazazi waliokuzaa</t>
  </si>
  <si>
    <t>Feeling bad internally, feeling like you are a failure or that you have let yourself or your family down</t>
  </si>
  <si>
    <t>Kusikia vibaya moyoni mwako, au kusikia kama umeshindwa, au umejishusha, ama umeshusha chini familia yako</t>
  </si>
  <si>
    <t>Hapana kabisa</t>
  </si>
  <si>
    <t>label</t>
  </si>
  <si>
    <t>label.kiswahili</t>
  </si>
  <si>
    <t>value</t>
  </si>
  <si>
    <t>verboice</t>
  </si>
  <si>
    <t>ordered</t>
  </si>
  <si>
    <t>T</t>
  </si>
  <si>
    <t>short</t>
  </si>
  <si>
    <t>little interest or pleasure</t>
  </si>
  <si>
    <t>feeling down, depressed, hopeless</t>
  </si>
  <si>
    <t>trouble sleeping</t>
  </si>
  <si>
    <t>tired or litte energy</t>
  </si>
  <si>
    <t>poor appetite or overeating</t>
  </si>
  <si>
    <t>feeling bad internally</t>
  </si>
  <si>
    <t>trouble with daily activities</t>
  </si>
  <si>
    <t>noticable change in motor activity</t>
  </si>
  <si>
    <t>thoughts of death/self-harm</t>
  </si>
  <si>
    <t>able to laugh</t>
  </si>
  <si>
    <t>looked forward to things</t>
  </si>
  <si>
    <t>anxious or worried</t>
  </si>
  <si>
    <t>scared or panicky</t>
  </si>
  <si>
    <t>things getting on top of you</t>
  </si>
  <si>
    <t>difficulty sleeping</t>
  </si>
  <si>
    <t>sad or miserable</t>
  </si>
  <si>
    <t>thoughts of self-harm</t>
  </si>
  <si>
    <t>itemlabel</t>
  </si>
  <si>
    <t>feeling in new health</t>
  </si>
  <si>
    <t>losing temper</t>
  </si>
  <si>
    <t>unhappy and depressed</t>
  </si>
  <si>
    <t>unwanted thoughts</t>
  </si>
  <si>
    <t>weight loss</t>
  </si>
  <si>
    <t>loss of interest in appearance</t>
  </si>
  <si>
    <t>talking less than usual</t>
  </si>
  <si>
    <t>problems with mind</t>
  </si>
  <si>
    <t>easily annoyed</t>
  </si>
  <si>
    <t>trouble sleeping at night</t>
  </si>
  <si>
    <t>believe will always have difficulties</t>
  </si>
  <si>
    <t>feeling unlike normal self</t>
  </si>
  <si>
    <t>feeling weak in parts of body</t>
  </si>
  <si>
    <t>pains in head</t>
  </si>
  <si>
    <t>feeling hot or cold</t>
  </si>
  <si>
    <t>mind has a lot of thoughts</t>
  </si>
  <si>
    <t>crying more than usual</t>
  </si>
  <si>
    <t>heart pounding or racing</t>
  </si>
  <si>
    <t>feeling hopeless about future</t>
  </si>
  <si>
    <t>feeling nervous, tense, worried</t>
  </si>
  <si>
    <t>think better if not born</t>
  </si>
  <si>
    <t>unable to complete tasks</t>
  </si>
  <si>
    <t>feeling constantly under strain</t>
  </si>
  <si>
    <t>feeling low compared to others</t>
  </si>
  <si>
    <t>feeling daily work has stalled</t>
  </si>
  <si>
    <t>unable to take care of family</t>
  </si>
  <si>
    <t>feeling stressed</t>
  </si>
  <si>
    <t>want to be alone</t>
  </si>
  <si>
    <t>problems with loved one</t>
  </si>
  <si>
    <t>want to go back to maternal home</t>
  </si>
  <si>
    <t>unable to laugh or have fun</t>
  </si>
  <si>
    <t>not looking forward to things</t>
  </si>
  <si>
    <t>blame self when things go wrong</t>
  </si>
  <si>
    <t>feeling overwhelmed</t>
  </si>
  <si>
    <t>shortlabel</t>
  </si>
  <si>
    <t>number</t>
  </si>
  <si>
    <t>EPDS</t>
  </si>
  <si>
    <t>PHQ-9</t>
  </si>
  <si>
    <t>EPDS-R</t>
  </si>
  <si>
    <t>dsm7</t>
  </si>
  <si>
    <t>dsm6</t>
  </si>
  <si>
    <t>dsm10</t>
  </si>
  <si>
    <t>dsm8</t>
  </si>
  <si>
    <t>dsm9</t>
  </si>
  <si>
    <t>Feeling like you just want to go back to your maternal home?</t>
  </si>
  <si>
    <t>Western</t>
  </si>
  <si>
    <t>Local</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</si>
</sst>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2"/>
      <color theme="1"/>
      <name val="Calibri"/>
      <family val="2"/>
      <scheme val="minor"/>
    </font>
    <font>
      <b/>
      <sz val="10"/>
      <color rgb="FF000000"/>
      <name val="Arial"/>
    </font>
    <font>
      <b/>
      <sz val="10"/>
      <color rgb="FF000000"/>
      <name val="Arial"/>
    </font>
    <font>
      <u/>
      <sz val="10"/>
      <color theme="10"/>
      <name val="Arial"/>
    </font>
    <font>
      <u/>
      <sz val="10"/>
      <color theme="11"/>
      <name val="Arial"/>
    </font>
    <font>
      <sz val="10"/>
      <color indexed="8"/>
      <name val="Arial"/>
    </font>
    <font>
      <sz val="10"/>
      <color theme="1"/>
      <name val="Arial"/>
    </font>
    <font>
      <sz val="10"/>
      <name val="Arial"/>
    </font>
    <font>
      <b/>
      <sz val="12"/>
      <color theme="1"/>
      <name val="Calibri"/>
      <family val="2"/>
      <scheme val="minor"/>
    </font>
    <font>
      <b/>
      <sz val="10"/>
      <color theme="1"/>
      <name val="Arial"/>
    </font>
    <font>
      <sz val="8"/>
      <name val="Arial"/>
    </font>
    <font>
      <sz val="12"/>
      <color rgb="FF000000"/>
      <name val="Calibri"/>
      <family val="2"/>
      <scheme val="minor"/>
    </font>
    <font>
      <b/>
      <sz val="10"/>
      <color theme="0"/>
      <name val="Arial"/>
    </font>
    <font>
      <sz val="10"/>
      <color rgb="FF006100"/>
      <name val="Arial"/>
    </font>
    <font>
      <i/>
      <sz val="10"/>
      <color rgb="FF000000"/>
      <name val="Arial"/>
    </font>
    <font>
      <sz val="10"/>
      <color rgb="FFFF0000"/>
      <name val="Arial"/>
    </font>
    <font>
      <b/>
      <sz val="10"/>
      <name val="Arial"/>
    </font>
    <font>
      <sz val="11"/>
      <color rgb="FF000000"/>
      <name val="Calibri"/>
    </font>
    <font>
      <i/>
      <sz val="11"/>
      <color rgb="FF000000"/>
      <name val="Calibri"/>
    </font>
    <font>
      <u/>
      <sz val="10"/>
      <color rgb="FF000000"/>
      <name val="Arial"/>
    </font>
    <font>
      <sz val="9"/>
      <color rgb="FF000000"/>
      <name val="Consolas"/>
    </font>
  </fonts>
  <fills count="10">
    <fill>
      <patternFill patternType="none"/>
    </fill>
    <fill>
      <patternFill patternType="gray125"/>
    </fill>
    <fill>
      <patternFill patternType="solid">
        <fgColor theme="7"/>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C6EFCE"/>
        <bgColor rgb="FF000000"/>
      </patternFill>
    </fill>
    <fill>
      <patternFill patternType="solid">
        <fgColor rgb="FFFF6600"/>
        <bgColor indexed="64"/>
      </patternFill>
    </fill>
    <fill>
      <patternFill patternType="solid">
        <fgColor rgb="FFFFFF00"/>
        <bgColor indexed="64"/>
      </patternFill>
    </fill>
    <fill>
      <patternFill patternType="solid">
        <fgColor rgb="FFCCFFCC"/>
        <bgColor indexed="64"/>
      </patternFill>
    </fill>
    <fill>
      <patternFill patternType="solid">
        <fgColor rgb="FF000000"/>
        <bgColor rgb="FF000000"/>
      </patternFill>
    </fill>
  </fills>
  <borders count="1">
    <border>
      <left/>
      <right/>
      <top/>
      <bottom/>
      <diagonal/>
    </border>
  </borders>
  <cellStyleXfs count="430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95">
    <xf numFmtId="0" fontId="0" fillId="0" borderId="0" xfId="0"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ill="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8" fillId="0" borderId="0" xfId="0" applyFont="1" applyFill="1" applyBorder="1" applyAlignment="1">
      <alignment vertical="top" wrapText="1"/>
    </xf>
    <xf numFmtId="0" fontId="0" fillId="0" borderId="0" xfId="0" applyFont="1" applyAlignment="1">
      <alignment vertical="top" wrapText="1"/>
    </xf>
    <xf numFmtId="0" fontId="0" fillId="0" borderId="0" xfId="0" applyFont="1" applyFill="1" applyBorder="1" applyAlignment="1">
      <alignment vertical="top" wrapText="1"/>
    </xf>
    <xf numFmtId="0" fontId="0" fillId="0" borderId="0" xfId="0"/>
    <xf numFmtId="0" fontId="10" fillId="0" borderId="0" xfId="305" applyFont="1" applyAlignment="1" applyProtection="1">
      <alignment horizontal="left" vertical="top" wrapText="1"/>
      <protection locked="0"/>
    </xf>
    <xf numFmtId="0" fontId="10" fillId="0" borderId="0" xfId="305" applyFont="1" applyFill="1" applyAlignment="1" applyProtection="1">
      <alignment vertical="top" wrapText="1"/>
      <protection locked="0"/>
    </xf>
    <xf numFmtId="0" fontId="10" fillId="0" borderId="0" xfId="305" applyFont="1" applyAlignment="1" applyProtection="1">
      <alignment vertical="top" wrapText="1"/>
      <protection locked="0"/>
    </xf>
    <xf numFmtId="14" fontId="10" fillId="0" borderId="0" xfId="305" applyNumberFormat="1" applyFont="1" applyFill="1" applyAlignment="1" applyProtection="1">
      <alignment vertical="top" wrapText="1"/>
      <protection locked="0"/>
    </xf>
    <xf numFmtId="0" fontId="7" fillId="0" borderId="0" xfId="305" applyFont="1" applyAlignment="1" applyProtection="1">
      <alignment horizontal="left" vertical="top" wrapText="1"/>
      <protection locked="0"/>
    </xf>
    <xf numFmtId="0" fontId="7" fillId="0" borderId="0" xfId="305" applyFont="1" applyFill="1" applyAlignment="1" applyProtection="1">
      <alignment vertical="top" wrapText="1"/>
      <protection locked="0"/>
    </xf>
    <xf numFmtId="0" fontId="7" fillId="0" borderId="0" xfId="305" applyFont="1" applyAlignment="1" applyProtection="1">
      <alignment vertical="top" wrapText="1"/>
      <protection locked="0"/>
    </xf>
    <xf numFmtId="14" fontId="7" fillId="0" borderId="0" xfId="305" applyNumberFormat="1" applyFont="1" applyAlignment="1" applyProtection="1">
      <alignment vertical="top" wrapText="1"/>
      <protection locked="0"/>
    </xf>
    <xf numFmtId="14" fontId="7" fillId="0" borderId="0" xfId="305" applyNumberFormat="1" applyFont="1" applyFill="1" applyAlignment="1" applyProtection="1">
      <alignment vertical="top" wrapText="1"/>
      <protection locked="0"/>
    </xf>
    <xf numFmtId="0" fontId="9" fillId="0" borderId="0" xfId="0" applyFont="1"/>
    <xf numFmtId="0" fontId="9" fillId="0" borderId="0" xfId="0" applyFont="1" applyAlignment="1">
      <alignment wrapText="1"/>
    </xf>
    <xf numFmtId="0" fontId="2" fillId="0" borderId="0" xfId="0" applyFont="1" applyFill="1" applyAlignment="1">
      <alignment horizontal="left" vertical="top" wrapText="1"/>
    </xf>
    <xf numFmtId="0" fontId="7" fillId="0" borderId="0" xfId="0" applyFont="1" applyFill="1" applyAlignment="1">
      <alignment horizontal="left" vertical="top" wrapText="1"/>
    </xf>
    <xf numFmtId="0" fontId="0" fillId="0" borderId="0" xfId="0" applyFont="1" applyFill="1" applyAlignment="1">
      <alignment horizontal="left" vertical="top" wrapText="1"/>
    </xf>
    <xf numFmtId="0" fontId="6" fillId="0" borderId="0" xfId="0" applyFont="1" applyFill="1" applyAlignment="1">
      <alignment horizontal="lef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0" fillId="0" borderId="0" xfId="0" applyFont="1" applyFill="1" applyAlignment="1">
      <alignment horizontal="left" vertical="top"/>
    </xf>
    <xf numFmtId="0" fontId="0" fillId="0" borderId="0" xfId="0" applyFill="1" applyAlignment="1">
      <alignment horizontal="left" vertical="top" wrapText="1"/>
    </xf>
    <xf numFmtId="0" fontId="10" fillId="0" borderId="0" xfId="0" applyFont="1" applyAlignment="1" applyProtection="1">
      <alignment vertical="top"/>
      <protection locked="0"/>
    </xf>
    <xf numFmtId="0" fontId="2" fillId="0" borderId="0" xfId="0" applyFont="1" applyBorder="1" applyAlignment="1">
      <alignment vertical="top" wrapText="1"/>
    </xf>
    <xf numFmtId="0" fontId="0" fillId="0" borderId="0" xfId="0" applyFont="1" applyBorder="1" applyAlignment="1">
      <alignment vertical="top" wrapText="1"/>
    </xf>
    <xf numFmtId="0" fontId="0" fillId="0" borderId="0" xfId="0" applyAlignment="1" applyProtection="1">
      <alignment vertical="top" wrapText="1"/>
      <protection locked="0"/>
    </xf>
    <xf numFmtId="0" fontId="0" fillId="0" borderId="0" xfId="0" applyAlignment="1">
      <alignment vertical="top"/>
    </xf>
    <xf numFmtId="0" fontId="12" fillId="0" borderId="0" xfId="0" applyFont="1" applyAlignment="1">
      <alignment vertical="top"/>
    </xf>
    <xf numFmtId="0" fontId="2"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0" fillId="0" borderId="0" xfId="0" applyFill="1" applyAlignment="1">
      <alignment vertical="top" wrapText="1"/>
    </xf>
    <xf numFmtId="0" fontId="13" fillId="2" borderId="0" xfId="0" applyFont="1" applyFill="1" applyAlignment="1">
      <alignment horizontal="left" vertical="top" wrapText="1"/>
    </xf>
    <xf numFmtId="0" fontId="0" fillId="3" borderId="0" xfId="0" applyFill="1" applyAlignment="1">
      <alignment vertical="top" wrapText="1"/>
    </xf>
    <xf numFmtId="0" fontId="0" fillId="3" borderId="0" xfId="0" applyFill="1" applyAlignment="1">
      <alignment vertical="top"/>
    </xf>
    <xf numFmtId="0" fontId="2" fillId="3" borderId="0" xfId="0" applyFont="1" applyFill="1" applyAlignment="1">
      <alignment vertical="top" wrapText="1"/>
    </xf>
    <xf numFmtId="0" fontId="2" fillId="3" borderId="0" xfId="0" applyFont="1" applyFill="1" applyAlignment="1">
      <alignment wrapText="1"/>
    </xf>
    <xf numFmtId="0" fontId="0" fillId="3" borderId="0" xfId="0" applyFill="1" applyAlignment="1">
      <alignment wrapText="1"/>
    </xf>
    <xf numFmtId="0" fontId="0" fillId="3" borderId="0" xfId="0" applyFill="1"/>
    <xf numFmtId="0" fontId="9" fillId="3" borderId="0" xfId="0" applyFont="1" applyFill="1"/>
    <xf numFmtId="0" fontId="0" fillId="3" borderId="0" xfId="0" applyFont="1" applyFill="1" applyAlignment="1">
      <alignment horizontal="left" vertical="top" wrapText="1"/>
    </xf>
    <xf numFmtId="0" fontId="10" fillId="3" borderId="0" xfId="0" applyFont="1" applyFill="1" applyAlignment="1" applyProtection="1">
      <alignment vertical="top" wrapText="1"/>
    </xf>
    <xf numFmtId="0" fontId="10" fillId="3" borderId="0" xfId="0" applyFont="1" applyFill="1" applyAlignment="1" applyProtection="1">
      <alignment horizontal="center" vertical="top" wrapText="1"/>
    </xf>
    <xf numFmtId="14" fontId="7" fillId="3" borderId="0" xfId="0" applyNumberFormat="1" applyFont="1" applyFill="1" applyAlignment="1">
      <alignment vertical="top" wrapText="1"/>
    </xf>
    <xf numFmtId="0" fontId="7" fillId="3" borderId="0" xfId="0" applyFont="1" applyFill="1" applyAlignment="1" applyProtection="1">
      <alignment vertical="top" wrapText="1"/>
    </xf>
    <xf numFmtId="0" fontId="7" fillId="3" borderId="0" xfId="0" applyFont="1" applyFill="1" applyAlignment="1" applyProtection="1">
      <alignment horizontal="center" vertical="top" wrapText="1"/>
    </xf>
    <xf numFmtId="0" fontId="0" fillId="4" borderId="0" xfId="0" applyFill="1" applyAlignment="1">
      <alignment vertical="top" wrapText="1"/>
    </xf>
    <xf numFmtId="0" fontId="0" fillId="0" borderId="0" xfId="0" applyFont="1" applyFill="1" applyAlignment="1">
      <alignment vertical="top" wrapText="1"/>
    </xf>
    <xf numFmtId="0" fontId="0" fillId="0" borderId="0" xfId="0" applyFill="1" applyAlignment="1" applyProtection="1">
      <alignment vertical="top" wrapText="1"/>
      <protection locked="0"/>
    </xf>
    <xf numFmtId="0" fontId="14" fillId="5" borderId="0" xfId="0" applyFont="1" applyFill="1" applyAlignment="1">
      <alignment vertical="top" wrapText="1"/>
    </xf>
    <xf numFmtId="0" fontId="7" fillId="0" borderId="0" xfId="0" applyFont="1" applyFill="1" applyAlignment="1">
      <alignment vertical="top" wrapText="1"/>
    </xf>
    <xf numFmtId="0" fontId="8" fillId="0" borderId="0" xfId="0" applyFont="1" applyFill="1" applyAlignment="1">
      <alignment vertical="top" wrapText="1"/>
    </xf>
    <xf numFmtId="0" fontId="6" fillId="0" borderId="0" xfId="0" applyFont="1" applyFill="1" applyAlignment="1">
      <alignment vertical="top" wrapText="1"/>
    </xf>
    <xf numFmtId="0" fontId="0" fillId="0" borderId="0" xfId="0" applyFill="1" applyAlignment="1">
      <alignment vertical="top"/>
    </xf>
    <xf numFmtId="0" fontId="8" fillId="0" borderId="0" xfId="3934" applyFont="1" applyAlignment="1">
      <alignment wrapText="1"/>
    </xf>
    <xf numFmtId="0" fontId="16" fillId="0" borderId="0" xfId="0" applyFont="1" applyFill="1" applyBorder="1" applyAlignment="1">
      <alignment vertical="top" wrapText="1"/>
    </xf>
    <xf numFmtId="0" fontId="2" fillId="0" borderId="0" xfId="0" applyFont="1" applyFill="1" applyAlignment="1">
      <alignment vertical="top" wrapText="1"/>
    </xf>
    <xf numFmtId="0" fontId="2" fillId="0" borderId="0" xfId="0" applyFont="1" applyFill="1" applyBorder="1" applyAlignment="1">
      <alignment vertical="top" wrapText="1"/>
    </xf>
    <xf numFmtId="0" fontId="17" fillId="0" borderId="0" xfId="0" applyFont="1" applyFill="1" applyBorder="1" applyAlignment="1">
      <alignment vertical="top" wrapText="1"/>
    </xf>
    <xf numFmtId="0" fontId="8" fillId="0" borderId="0" xfId="0" quotePrefix="1" applyFont="1" applyFill="1" applyBorder="1" applyAlignment="1">
      <alignment horizontal="left" vertical="top"/>
    </xf>
    <xf numFmtId="0" fontId="7" fillId="0" borderId="0" xfId="0" quotePrefix="1" applyFont="1" applyFill="1" applyBorder="1" applyAlignment="1">
      <alignment horizontal="left" vertical="top"/>
    </xf>
    <xf numFmtId="0" fontId="0" fillId="7" borderId="0" xfId="0" applyFont="1" applyFill="1" applyAlignment="1">
      <alignment vertical="top" wrapText="1"/>
    </xf>
    <xf numFmtId="0" fontId="0" fillId="7" borderId="0" xfId="0" applyFill="1" applyAlignment="1">
      <alignment vertical="top" wrapText="1"/>
    </xf>
    <xf numFmtId="0" fontId="0" fillId="8" borderId="0" xfId="0" applyFill="1"/>
    <xf numFmtId="0" fontId="0" fillId="6" borderId="0" xfId="0" applyFill="1"/>
    <xf numFmtId="0" fontId="3" fillId="0" borderId="0" xfId="0" applyFont="1" applyAlignment="1">
      <alignment horizontal="left" vertical="top" wrapText="1"/>
    </xf>
    <xf numFmtId="0" fontId="21" fillId="0" borderId="0" xfId="0" applyFont="1" applyAlignment="1">
      <alignment vertical="top" wrapText="1"/>
    </xf>
    <xf numFmtId="0" fontId="21" fillId="0" borderId="0" xfId="0" applyFont="1" applyAlignment="1">
      <alignment wrapText="1"/>
    </xf>
    <xf numFmtId="0" fontId="21" fillId="0" borderId="0" xfId="0" applyFont="1" applyFill="1" applyAlignment="1">
      <alignment wrapText="1"/>
    </xf>
    <xf numFmtId="0" fontId="0" fillId="0" borderId="0" xfId="0" applyAlignment="1">
      <alignment horizontal="left" vertical="top"/>
    </xf>
    <xf numFmtId="14" fontId="2" fillId="0" borderId="0" xfId="0" applyNumberFormat="1" applyFont="1" applyAlignment="1">
      <alignment wrapText="1"/>
    </xf>
    <xf numFmtId="14" fontId="0" fillId="0" borderId="0" xfId="0" applyNumberFormat="1" applyAlignment="1">
      <alignment wrapText="1"/>
    </xf>
    <xf numFmtId="0" fontId="0" fillId="0" borderId="0" xfId="305" applyFont="1" applyAlignment="1" applyProtection="1">
      <alignment vertical="top" wrapText="1"/>
      <protection locked="0"/>
    </xf>
    <xf numFmtId="0" fontId="7" fillId="0" borderId="0" xfId="305" quotePrefix="1" applyFont="1" applyAlignment="1" applyProtection="1">
      <alignment vertical="top" wrapText="1"/>
      <protection locked="0"/>
    </xf>
    <xf numFmtId="0" fontId="8" fillId="0" borderId="0" xfId="0" applyFont="1" applyAlignment="1">
      <alignment vertical="top"/>
    </xf>
    <xf numFmtId="0" fontId="2" fillId="0" borderId="0" xfId="0" applyFont="1" applyAlignment="1" applyProtection="1">
      <alignment vertical="top" wrapText="1"/>
      <protection locked="0"/>
    </xf>
    <xf numFmtId="0" fontId="0" fillId="9" borderId="0" xfId="0" applyFill="1" applyAlignment="1" applyProtection="1">
      <alignment vertical="top" wrapText="1"/>
      <protection locked="0"/>
    </xf>
    <xf numFmtId="0" fontId="8" fillId="0" borderId="0" xfId="0" applyFont="1" applyAlignment="1">
      <alignment vertical="top" wrapText="1"/>
    </xf>
    <xf numFmtId="49" fontId="0" fillId="0" borderId="0" xfId="0" applyNumberFormat="1" applyAlignment="1">
      <alignment vertical="top" wrapText="1"/>
    </xf>
    <xf numFmtId="0" fontId="12" fillId="0" borderId="0" xfId="0" applyFont="1" applyAlignment="1">
      <alignment vertical="top" wrapText="1"/>
    </xf>
    <xf numFmtId="0" fontId="15" fillId="0" borderId="0" xfId="0" applyFont="1" applyAlignment="1">
      <alignment vertical="top" wrapText="1"/>
    </xf>
    <xf numFmtId="0" fontId="15" fillId="0" borderId="0" xfId="0" applyFont="1" applyAlignment="1">
      <alignment horizontal="left" vertical="top" wrapText="1" indent="1"/>
    </xf>
    <xf numFmtId="0" fontId="7" fillId="7" borderId="0" xfId="305" applyFont="1" applyFill="1" applyAlignment="1" applyProtection="1">
      <alignment vertical="top" wrapText="1"/>
      <protection locked="0"/>
    </xf>
    <xf numFmtId="0" fontId="0" fillId="7" borderId="0" xfId="0" applyFill="1" applyAlignment="1" applyProtection="1">
      <alignment vertical="top" wrapText="1"/>
      <protection locked="0"/>
    </xf>
    <xf numFmtId="0" fontId="8" fillId="7" borderId="0" xfId="305" applyFont="1" applyFill="1" applyAlignment="1" applyProtection="1">
      <alignment vertical="top" wrapText="1"/>
      <protection locked="0"/>
    </xf>
    <xf numFmtId="16" fontId="0" fillId="0" borderId="0" xfId="0" applyNumberFormat="1" applyAlignment="1">
      <alignment vertical="top" wrapText="1"/>
    </xf>
    <xf numFmtId="0" fontId="18" fillId="0" borderId="0" xfId="0" applyFont="1" applyAlignment="1">
      <alignment vertical="top" wrapText="1"/>
    </xf>
  </cellXfs>
  <cellStyles count="4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6" builtinId="9" hidden="1"/>
    <cellStyle name="Followed Hyperlink" xfId="3937" builtinId="9" hidden="1"/>
    <cellStyle name="Followed Hyperlink" xfId="3938" builtinId="9" hidden="1"/>
    <cellStyle name="Followed Hyperlink" xfId="3939" builtinId="9" hidden="1"/>
    <cellStyle name="Followed Hyperlink" xfId="3940" builtinId="9" hidden="1"/>
    <cellStyle name="Followed Hyperlink" xfId="3941" builtinId="9" hidden="1"/>
    <cellStyle name="Followed Hyperlink" xfId="3942" builtinId="9" hidden="1"/>
    <cellStyle name="Followed Hyperlink" xfId="3943" builtinId="9" hidden="1"/>
    <cellStyle name="Followed Hyperlink" xfId="3944" builtinId="9" hidden="1"/>
    <cellStyle name="Followed Hyperlink" xfId="3945" builtinId="9" hidden="1"/>
    <cellStyle name="Followed Hyperlink" xfId="3946" builtinId="9" hidden="1"/>
    <cellStyle name="Followed Hyperlink" xfId="3947" builtinId="9" hidden="1"/>
    <cellStyle name="Followed Hyperlink" xfId="3948" builtinId="9" hidden="1"/>
    <cellStyle name="Followed Hyperlink" xfId="3949" builtinId="9" hidden="1"/>
    <cellStyle name="Followed Hyperlink" xfId="3950" builtinId="9" hidden="1"/>
    <cellStyle name="Followed Hyperlink" xfId="3951" builtinId="9" hidden="1"/>
    <cellStyle name="Followed Hyperlink" xfId="3952" builtinId="9" hidden="1"/>
    <cellStyle name="Followed Hyperlink" xfId="3953"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59" builtinId="9" hidden="1"/>
    <cellStyle name="Followed Hyperlink" xfId="3960" builtinId="9" hidden="1"/>
    <cellStyle name="Followed Hyperlink" xfId="3961" builtinId="9" hidden="1"/>
    <cellStyle name="Followed Hyperlink" xfId="3962" builtinId="9" hidden="1"/>
    <cellStyle name="Followed Hyperlink" xfId="3963" builtinId="9" hidden="1"/>
    <cellStyle name="Followed Hyperlink" xfId="3964" builtinId="9" hidden="1"/>
    <cellStyle name="Followed Hyperlink" xfId="3965" builtinId="9" hidden="1"/>
    <cellStyle name="Followed Hyperlink" xfId="3966" builtinId="9" hidden="1"/>
    <cellStyle name="Followed Hyperlink" xfId="3967" builtinId="9" hidden="1"/>
    <cellStyle name="Followed Hyperlink" xfId="3968" builtinId="9" hidden="1"/>
    <cellStyle name="Followed Hyperlink" xfId="3969" builtinId="9" hidden="1"/>
    <cellStyle name="Followed Hyperlink" xfId="3970" builtinId="9" hidden="1"/>
    <cellStyle name="Followed Hyperlink" xfId="3971" builtinId="9" hidden="1"/>
    <cellStyle name="Followed Hyperlink" xfId="3972" builtinId="9" hidden="1"/>
    <cellStyle name="Followed Hyperlink" xfId="3973" builtinId="9" hidden="1"/>
    <cellStyle name="Followed Hyperlink" xfId="3974" builtinId="9" hidden="1"/>
    <cellStyle name="Followed Hyperlink" xfId="3975" builtinId="9" hidden="1"/>
    <cellStyle name="Followed Hyperlink" xfId="3976" builtinId="9" hidden="1"/>
    <cellStyle name="Followed Hyperlink" xfId="3977" builtinId="9" hidden="1"/>
    <cellStyle name="Followed Hyperlink" xfId="3978" builtinId="9" hidden="1"/>
    <cellStyle name="Followed Hyperlink" xfId="3979" builtinId="9" hidden="1"/>
    <cellStyle name="Followed Hyperlink" xfId="3980" builtinId="9" hidden="1"/>
    <cellStyle name="Followed Hyperlink" xfId="3981" builtinId="9" hidden="1"/>
    <cellStyle name="Followed Hyperlink" xfId="3982" builtinId="9" hidden="1"/>
    <cellStyle name="Followed Hyperlink" xfId="3983" builtinId="9" hidden="1"/>
    <cellStyle name="Followed Hyperlink" xfId="3984" builtinId="9" hidden="1"/>
    <cellStyle name="Followed Hyperlink" xfId="3985" builtinId="9" hidden="1"/>
    <cellStyle name="Followed Hyperlink" xfId="3986" builtinId="9" hidden="1"/>
    <cellStyle name="Followed Hyperlink" xfId="3987" builtinId="9" hidden="1"/>
    <cellStyle name="Followed Hyperlink" xfId="3988" builtinId="9" hidden="1"/>
    <cellStyle name="Followed Hyperlink" xfId="3989" builtinId="9" hidden="1"/>
    <cellStyle name="Followed Hyperlink" xfId="3990" builtinId="9" hidden="1"/>
    <cellStyle name="Followed Hyperlink" xfId="3991"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3997" builtinId="9" hidden="1"/>
    <cellStyle name="Followed Hyperlink" xfId="3998" builtinId="9" hidden="1"/>
    <cellStyle name="Followed Hyperlink" xfId="3999" builtinId="9" hidden="1"/>
    <cellStyle name="Followed Hyperlink" xfId="4000" builtinId="9" hidden="1"/>
    <cellStyle name="Followed Hyperlink" xfId="4001" builtinId="9" hidden="1"/>
    <cellStyle name="Followed Hyperlink" xfId="4002" builtinId="9" hidden="1"/>
    <cellStyle name="Followed Hyperlink" xfId="4003" builtinId="9" hidden="1"/>
    <cellStyle name="Followed Hyperlink" xfId="4004" builtinId="9" hidden="1"/>
    <cellStyle name="Followed Hyperlink" xfId="4005" builtinId="9" hidden="1"/>
    <cellStyle name="Followed Hyperlink" xfId="4006" builtinId="9" hidden="1"/>
    <cellStyle name="Followed Hyperlink" xfId="4007" builtinId="9" hidden="1"/>
    <cellStyle name="Followed Hyperlink" xfId="4008" builtinId="9" hidden="1"/>
    <cellStyle name="Followed Hyperlink" xfId="4009" builtinId="9" hidden="1"/>
    <cellStyle name="Followed Hyperlink" xfId="4010" builtinId="9" hidden="1"/>
    <cellStyle name="Followed Hyperlink" xfId="4011" builtinId="9" hidden="1"/>
    <cellStyle name="Followed Hyperlink" xfId="4012" builtinId="9" hidden="1"/>
    <cellStyle name="Followed Hyperlink" xfId="4013" builtinId="9" hidden="1"/>
    <cellStyle name="Followed Hyperlink" xfId="4014" builtinId="9" hidden="1"/>
    <cellStyle name="Followed Hyperlink" xfId="4015" builtinId="9" hidden="1"/>
    <cellStyle name="Followed Hyperlink" xfId="4016" builtinId="9" hidden="1"/>
    <cellStyle name="Followed Hyperlink" xfId="4017" builtinId="9" hidden="1"/>
    <cellStyle name="Followed Hyperlink" xfId="4018" builtinId="9" hidden="1"/>
    <cellStyle name="Followed Hyperlink" xfId="4019" builtinId="9" hidden="1"/>
    <cellStyle name="Followed Hyperlink" xfId="4020" builtinId="9" hidden="1"/>
    <cellStyle name="Followed Hyperlink" xfId="4021" builtinId="9" hidden="1"/>
    <cellStyle name="Followed Hyperlink" xfId="4022" builtinId="9" hidden="1"/>
    <cellStyle name="Followed Hyperlink" xfId="4023" builtinId="9" hidden="1"/>
    <cellStyle name="Followed Hyperlink" xfId="4024" builtinId="9" hidden="1"/>
    <cellStyle name="Followed Hyperlink" xfId="4025" builtinId="9" hidden="1"/>
    <cellStyle name="Followed Hyperlink" xfId="4026" builtinId="9" hidden="1"/>
    <cellStyle name="Followed Hyperlink" xfId="4027" builtinId="9" hidden="1"/>
    <cellStyle name="Followed Hyperlink" xfId="4028" builtinId="9" hidden="1"/>
    <cellStyle name="Followed Hyperlink" xfId="4029"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35" builtinId="9" hidden="1"/>
    <cellStyle name="Followed Hyperlink" xfId="4036" builtinId="9" hidden="1"/>
    <cellStyle name="Followed Hyperlink" xfId="4037" builtinId="9" hidden="1"/>
    <cellStyle name="Followed Hyperlink" xfId="4038" builtinId="9" hidden="1"/>
    <cellStyle name="Followed Hyperlink" xfId="4039" builtinId="9" hidden="1"/>
    <cellStyle name="Followed Hyperlink" xfId="4040" builtinId="9" hidden="1"/>
    <cellStyle name="Followed Hyperlink" xfId="4041" builtinId="9" hidden="1"/>
    <cellStyle name="Followed Hyperlink" xfId="4042" builtinId="9" hidden="1"/>
    <cellStyle name="Followed Hyperlink" xfId="4043" builtinId="9" hidden="1"/>
    <cellStyle name="Followed Hyperlink" xfId="4044" builtinId="9" hidden="1"/>
    <cellStyle name="Followed Hyperlink" xfId="4045" builtinId="9" hidden="1"/>
    <cellStyle name="Followed Hyperlink" xfId="4046" builtinId="9" hidden="1"/>
    <cellStyle name="Followed Hyperlink" xfId="4047" builtinId="9" hidden="1"/>
    <cellStyle name="Followed Hyperlink" xfId="4048" builtinId="9" hidden="1"/>
    <cellStyle name="Followed Hyperlink" xfId="4049" builtinId="9" hidden="1"/>
    <cellStyle name="Followed Hyperlink" xfId="4050" builtinId="9" hidden="1"/>
    <cellStyle name="Followed Hyperlink" xfId="4051" builtinId="9" hidden="1"/>
    <cellStyle name="Followed Hyperlink" xfId="4052" builtinId="9" hidden="1"/>
    <cellStyle name="Followed Hyperlink" xfId="4053" builtinId="9" hidden="1"/>
    <cellStyle name="Followed Hyperlink" xfId="4054" builtinId="9" hidden="1"/>
    <cellStyle name="Followed Hyperlink" xfId="4055" builtinId="9" hidden="1"/>
    <cellStyle name="Followed Hyperlink" xfId="4056" builtinId="9" hidden="1"/>
    <cellStyle name="Followed Hyperlink" xfId="4057" builtinId="9" hidden="1"/>
    <cellStyle name="Followed Hyperlink" xfId="4058" builtinId="9" hidden="1"/>
    <cellStyle name="Followed Hyperlink" xfId="4059" builtinId="9" hidden="1"/>
    <cellStyle name="Followed Hyperlink" xfId="4060" builtinId="9" hidden="1"/>
    <cellStyle name="Followed Hyperlink" xfId="4061" builtinId="9" hidden="1"/>
    <cellStyle name="Followed Hyperlink" xfId="4062" builtinId="9" hidden="1"/>
    <cellStyle name="Followed Hyperlink" xfId="4063" builtinId="9" hidden="1"/>
    <cellStyle name="Followed Hyperlink" xfId="4064" builtinId="9" hidden="1"/>
    <cellStyle name="Followed Hyperlink" xfId="4065" builtinId="9" hidden="1"/>
    <cellStyle name="Followed Hyperlink" xfId="4066" builtinId="9" hidden="1"/>
    <cellStyle name="Followed Hyperlink" xfId="4067"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3" builtinId="9" hidden="1"/>
    <cellStyle name="Followed Hyperlink" xfId="4074" builtinId="9" hidden="1"/>
    <cellStyle name="Followed Hyperlink" xfId="4075" builtinId="9" hidden="1"/>
    <cellStyle name="Followed Hyperlink" xfId="4076" builtinId="9" hidden="1"/>
    <cellStyle name="Followed Hyperlink" xfId="4077" builtinId="9" hidden="1"/>
    <cellStyle name="Followed Hyperlink" xfId="4078" builtinId="9" hidden="1"/>
    <cellStyle name="Followed Hyperlink" xfId="4079" builtinId="9" hidden="1"/>
    <cellStyle name="Followed Hyperlink" xfId="4080" builtinId="9" hidden="1"/>
    <cellStyle name="Followed Hyperlink" xfId="4081" builtinId="9" hidden="1"/>
    <cellStyle name="Followed Hyperlink" xfId="4082" builtinId="9" hidden="1"/>
    <cellStyle name="Followed Hyperlink" xfId="4083" builtinId="9" hidden="1"/>
    <cellStyle name="Followed Hyperlink" xfId="4084" builtinId="9" hidden="1"/>
    <cellStyle name="Followed Hyperlink" xfId="4085" builtinId="9" hidden="1"/>
    <cellStyle name="Followed Hyperlink" xfId="4086" builtinId="9" hidden="1"/>
    <cellStyle name="Followed Hyperlink" xfId="4087" builtinId="9" hidden="1"/>
    <cellStyle name="Followed Hyperlink" xfId="4088" builtinId="9" hidden="1"/>
    <cellStyle name="Followed Hyperlink" xfId="4089" builtinId="9" hidden="1"/>
    <cellStyle name="Followed Hyperlink" xfId="4090" builtinId="9" hidden="1"/>
    <cellStyle name="Followed Hyperlink" xfId="4091" builtinId="9" hidden="1"/>
    <cellStyle name="Followed Hyperlink" xfId="4092" builtinId="9" hidden="1"/>
    <cellStyle name="Followed Hyperlink" xfId="4093" builtinId="9" hidden="1"/>
    <cellStyle name="Followed Hyperlink" xfId="4094" builtinId="9" hidden="1"/>
    <cellStyle name="Followed Hyperlink" xfId="4095" builtinId="9" hidden="1"/>
    <cellStyle name="Followed Hyperlink" xfId="4096" builtinId="9" hidden="1"/>
    <cellStyle name="Followed Hyperlink" xfId="4097" builtinId="9" hidden="1"/>
    <cellStyle name="Followed Hyperlink" xfId="4098" builtinId="9" hidden="1"/>
    <cellStyle name="Followed Hyperlink" xfId="4099" builtinId="9" hidden="1"/>
    <cellStyle name="Followed Hyperlink" xfId="4100" builtinId="9" hidden="1"/>
    <cellStyle name="Followed Hyperlink" xfId="4101" builtinId="9" hidden="1"/>
    <cellStyle name="Followed Hyperlink" xfId="4102" builtinId="9" hidden="1"/>
    <cellStyle name="Followed Hyperlink" xfId="4103" builtinId="9" hidden="1"/>
    <cellStyle name="Followed Hyperlink" xfId="4104" builtinId="9" hidden="1"/>
    <cellStyle name="Followed Hyperlink" xfId="4105"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1" builtinId="9" hidden="1"/>
    <cellStyle name="Followed Hyperlink" xfId="4112" builtinId="9" hidden="1"/>
    <cellStyle name="Followed Hyperlink" xfId="4113" builtinId="9" hidden="1"/>
    <cellStyle name="Followed Hyperlink" xfId="4114" builtinId="9" hidden="1"/>
    <cellStyle name="Followed Hyperlink" xfId="4115" builtinId="9" hidden="1"/>
    <cellStyle name="Followed Hyperlink" xfId="4116" builtinId="9" hidden="1"/>
    <cellStyle name="Followed Hyperlink" xfId="4117" builtinId="9" hidden="1"/>
    <cellStyle name="Followed Hyperlink" xfId="4118" builtinId="9" hidden="1"/>
    <cellStyle name="Followed Hyperlink" xfId="4119" builtinId="9" hidden="1"/>
    <cellStyle name="Followed Hyperlink" xfId="4120" builtinId="9" hidden="1"/>
    <cellStyle name="Followed Hyperlink" xfId="4121" builtinId="9" hidden="1"/>
    <cellStyle name="Followed Hyperlink" xfId="4122" builtinId="9" hidden="1"/>
    <cellStyle name="Followed Hyperlink" xfId="4123" builtinId="9" hidden="1"/>
    <cellStyle name="Followed Hyperlink" xfId="4124" builtinId="9" hidden="1"/>
    <cellStyle name="Followed Hyperlink" xfId="4125" builtinId="9" hidden="1"/>
    <cellStyle name="Followed Hyperlink" xfId="4126" builtinId="9" hidden="1"/>
    <cellStyle name="Followed Hyperlink" xfId="4127" builtinId="9" hidden="1"/>
    <cellStyle name="Followed Hyperlink" xfId="4128" builtinId="9" hidden="1"/>
    <cellStyle name="Followed Hyperlink" xfId="4129" builtinId="9" hidden="1"/>
    <cellStyle name="Followed Hyperlink" xfId="4130" builtinId="9" hidden="1"/>
    <cellStyle name="Followed Hyperlink" xfId="4131" builtinId="9" hidden="1"/>
    <cellStyle name="Followed Hyperlink" xfId="4132" builtinId="9" hidden="1"/>
    <cellStyle name="Followed Hyperlink" xfId="4133" builtinId="9" hidden="1"/>
    <cellStyle name="Followed Hyperlink" xfId="4134" builtinId="9" hidden="1"/>
    <cellStyle name="Followed Hyperlink" xfId="4135" builtinId="9" hidden="1"/>
    <cellStyle name="Followed Hyperlink" xfId="4136" builtinId="9" hidden="1"/>
    <cellStyle name="Followed Hyperlink" xfId="4137" builtinId="9" hidden="1"/>
    <cellStyle name="Followed Hyperlink" xfId="4138" builtinId="9" hidden="1"/>
    <cellStyle name="Followed Hyperlink" xfId="4139" builtinId="9" hidden="1"/>
    <cellStyle name="Followed Hyperlink" xfId="4140" builtinId="9" hidden="1"/>
    <cellStyle name="Followed Hyperlink" xfId="4141" builtinId="9" hidden="1"/>
    <cellStyle name="Followed Hyperlink" xfId="4142" builtinId="9" hidden="1"/>
    <cellStyle name="Followed Hyperlink" xfId="4143"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49" builtinId="9" hidden="1"/>
    <cellStyle name="Followed Hyperlink" xfId="4150" builtinId="9" hidden="1"/>
    <cellStyle name="Followed Hyperlink" xfId="4151" builtinId="9" hidden="1"/>
    <cellStyle name="Followed Hyperlink" xfId="4152" builtinId="9" hidden="1"/>
    <cellStyle name="Followed Hyperlink" xfId="4153" builtinId="9" hidden="1"/>
    <cellStyle name="Followed Hyperlink" xfId="4154" builtinId="9" hidden="1"/>
    <cellStyle name="Followed Hyperlink" xfId="4155" builtinId="9" hidden="1"/>
    <cellStyle name="Followed Hyperlink" xfId="4156" builtinId="9" hidden="1"/>
    <cellStyle name="Followed Hyperlink" xfId="4157" builtinId="9" hidden="1"/>
    <cellStyle name="Followed Hyperlink" xfId="4158" builtinId="9" hidden="1"/>
    <cellStyle name="Followed Hyperlink" xfId="4159" builtinId="9" hidden="1"/>
    <cellStyle name="Followed Hyperlink" xfId="4160" builtinId="9" hidden="1"/>
    <cellStyle name="Followed Hyperlink" xfId="4161" builtinId="9" hidden="1"/>
    <cellStyle name="Followed Hyperlink" xfId="4162" builtinId="9" hidden="1"/>
    <cellStyle name="Followed Hyperlink" xfId="4163" builtinId="9" hidden="1"/>
    <cellStyle name="Followed Hyperlink" xfId="4164" builtinId="9" hidden="1"/>
    <cellStyle name="Followed Hyperlink" xfId="4165" builtinId="9" hidden="1"/>
    <cellStyle name="Followed Hyperlink" xfId="4166" builtinId="9" hidden="1"/>
    <cellStyle name="Followed Hyperlink" xfId="4167" builtinId="9" hidden="1"/>
    <cellStyle name="Followed Hyperlink" xfId="4168" builtinId="9" hidden="1"/>
    <cellStyle name="Followed Hyperlink" xfId="4169" builtinId="9" hidden="1"/>
    <cellStyle name="Followed Hyperlink" xfId="4170" builtinId="9" hidden="1"/>
    <cellStyle name="Followed Hyperlink" xfId="4171" builtinId="9" hidden="1"/>
    <cellStyle name="Followed Hyperlink" xfId="4172" builtinId="9" hidden="1"/>
    <cellStyle name="Followed Hyperlink" xfId="4173" builtinId="9" hidden="1"/>
    <cellStyle name="Followed Hyperlink" xfId="4174" builtinId="9" hidden="1"/>
    <cellStyle name="Followed Hyperlink" xfId="4175" builtinId="9" hidden="1"/>
    <cellStyle name="Followed Hyperlink" xfId="4176" builtinId="9" hidden="1"/>
    <cellStyle name="Followed Hyperlink" xfId="4177" builtinId="9" hidden="1"/>
    <cellStyle name="Followed Hyperlink" xfId="4178" builtinId="9" hidden="1"/>
    <cellStyle name="Followed Hyperlink" xfId="4179" builtinId="9" hidden="1"/>
    <cellStyle name="Followed Hyperlink" xfId="4180" builtinId="9" hidden="1"/>
    <cellStyle name="Followed Hyperlink" xfId="4181"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87" builtinId="9" hidden="1"/>
    <cellStyle name="Followed Hyperlink" xfId="4188" builtinId="9" hidden="1"/>
    <cellStyle name="Followed Hyperlink" xfId="4189" builtinId="9" hidden="1"/>
    <cellStyle name="Followed Hyperlink" xfId="4190" builtinId="9" hidden="1"/>
    <cellStyle name="Followed Hyperlink" xfId="4191" builtinId="9" hidden="1"/>
    <cellStyle name="Followed Hyperlink" xfId="4192" builtinId="9" hidden="1"/>
    <cellStyle name="Followed Hyperlink" xfId="4193" builtinId="9" hidden="1"/>
    <cellStyle name="Followed Hyperlink" xfId="4194" builtinId="9" hidden="1"/>
    <cellStyle name="Followed Hyperlink" xfId="4195" builtinId="9" hidden="1"/>
    <cellStyle name="Followed Hyperlink" xfId="4196" builtinId="9" hidden="1"/>
    <cellStyle name="Followed Hyperlink" xfId="4197" builtinId="9" hidden="1"/>
    <cellStyle name="Followed Hyperlink" xfId="4198" builtinId="9" hidden="1"/>
    <cellStyle name="Followed Hyperlink" xfId="4199" builtinId="9" hidden="1"/>
    <cellStyle name="Followed Hyperlink" xfId="4200" builtinId="9" hidden="1"/>
    <cellStyle name="Followed Hyperlink" xfId="4201" builtinId="9" hidden="1"/>
    <cellStyle name="Followed Hyperlink" xfId="4202" builtinId="9" hidden="1"/>
    <cellStyle name="Followed Hyperlink" xfId="4203" builtinId="9" hidden="1"/>
    <cellStyle name="Followed Hyperlink" xfId="4204" builtinId="9" hidden="1"/>
    <cellStyle name="Followed Hyperlink" xfId="4205" builtinId="9" hidden="1"/>
    <cellStyle name="Followed Hyperlink" xfId="4206" builtinId="9" hidden="1"/>
    <cellStyle name="Followed Hyperlink" xfId="4207" builtinId="9" hidden="1"/>
    <cellStyle name="Followed Hyperlink" xfId="4208" builtinId="9" hidden="1"/>
    <cellStyle name="Followed Hyperlink" xfId="4209" builtinId="9" hidden="1"/>
    <cellStyle name="Followed Hyperlink" xfId="4210" builtinId="9" hidden="1"/>
    <cellStyle name="Followed Hyperlink" xfId="4211" builtinId="9" hidden="1"/>
    <cellStyle name="Followed Hyperlink" xfId="4212" builtinId="9" hidden="1"/>
    <cellStyle name="Followed Hyperlink" xfId="4213" builtinId="9" hidden="1"/>
    <cellStyle name="Followed Hyperlink" xfId="4214" builtinId="9" hidden="1"/>
    <cellStyle name="Followed Hyperlink" xfId="4215" builtinId="9" hidden="1"/>
    <cellStyle name="Followed Hyperlink" xfId="4216" builtinId="9" hidden="1"/>
    <cellStyle name="Followed Hyperlink" xfId="4217" builtinId="9" hidden="1"/>
    <cellStyle name="Followed Hyperlink" xfId="4218" builtinId="9" hidden="1"/>
    <cellStyle name="Followed Hyperlink" xfId="4219"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25" builtinId="9" hidden="1"/>
    <cellStyle name="Followed Hyperlink" xfId="4226" builtinId="9" hidden="1"/>
    <cellStyle name="Followed Hyperlink" xfId="4227" builtinId="9" hidden="1"/>
    <cellStyle name="Followed Hyperlink" xfId="4228" builtinId="9" hidden="1"/>
    <cellStyle name="Followed Hyperlink" xfId="4229" builtinId="9" hidden="1"/>
    <cellStyle name="Followed Hyperlink" xfId="4230" builtinId="9" hidden="1"/>
    <cellStyle name="Followed Hyperlink" xfId="4231" builtinId="9" hidden="1"/>
    <cellStyle name="Followed Hyperlink" xfId="4232" builtinId="9" hidden="1"/>
    <cellStyle name="Followed Hyperlink" xfId="4233" builtinId="9" hidden="1"/>
    <cellStyle name="Followed Hyperlink" xfId="4234" builtinId="9" hidden="1"/>
    <cellStyle name="Followed Hyperlink" xfId="4235" builtinId="9" hidden="1"/>
    <cellStyle name="Followed Hyperlink" xfId="4236" builtinId="9" hidden="1"/>
    <cellStyle name="Followed Hyperlink" xfId="4237" builtinId="9" hidden="1"/>
    <cellStyle name="Followed Hyperlink" xfId="4238" builtinId="9" hidden="1"/>
    <cellStyle name="Followed Hyperlink" xfId="4239" builtinId="9" hidden="1"/>
    <cellStyle name="Followed Hyperlink" xfId="4240" builtinId="9" hidden="1"/>
    <cellStyle name="Followed Hyperlink" xfId="4241" builtinId="9" hidden="1"/>
    <cellStyle name="Followed Hyperlink" xfId="4242" builtinId="9" hidden="1"/>
    <cellStyle name="Followed Hyperlink" xfId="4243" builtinId="9" hidden="1"/>
    <cellStyle name="Followed Hyperlink" xfId="4244" builtinId="9" hidden="1"/>
    <cellStyle name="Followed Hyperlink" xfId="4245" builtinId="9" hidden="1"/>
    <cellStyle name="Followed Hyperlink" xfId="4246" builtinId="9" hidden="1"/>
    <cellStyle name="Followed Hyperlink" xfId="4247" builtinId="9" hidden="1"/>
    <cellStyle name="Followed Hyperlink" xfId="4248" builtinId="9" hidden="1"/>
    <cellStyle name="Followed Hyperlink" xfId="4249" builtinId="9" hidden="1"/>
    <cellStyle name="Followed Hyperlink" xfId="4250" builtinId="9" hidden="1"/>
    <cellStyle name="Followed Hyperlink" xfId="4251" builtinId="9" hidden="1"/>
    <cellStyle name="Followed Hyperlink" xfId="4252" builtinId="9" hidden="1"/>
    <cellStyle name="Followed Hyperlink" xfId="4253" builtinId="9" hidden="1"/>
    <cellStyle name="Followed Hyperlink" xfId="4254" builtinId="9" hidden="1"/>
    <cellStyle name="Followed Hyperlink" xfId="4255" builtinId="9" hidden="1"/>
    <cellStyle name="Followed Hyperlink" xfId="4256" builtinId="9" hidden="1"/>
    <cellStyle name="Followed Hyperlink" xfId="4257"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3" builtinId="9" hidden="1"/>
    <cellStyle name="Followed Hyperlink" xfId="4264" builtinId="9" hidden="1"/>
    <cellStyle name="Followed Hyperlink" xfId="4265" builtinId="9" hidden="1"/>
    <cellStyle name="Followed Hyperlink" xfId="4266" builtinId="9" hidden="1"/>
    <cellStyle name="Followed Hyperlink" xfId="4267" builtinId="9" hidden="1"/>
    <cellStyle name="Followed Hyperlink" xfId="4268" builtinId="9" hidden="1"/>
    <cellStyle name="Followed Hyperlink" xfId="4269" builtinId="9" hidden="1"/>
    <cellStyle name="Followed Hyperlink" xfId="4270" builtinId="9" hidden="1"/>
    <cellStyle name="Followed Hyperlink" xfId="4271" builtinId="9" hidden="1"/>
    <cellStyle name="Followed Hyperlink" xfId="4272" builtinId="9" hidden="1"/>
    <cellStyle name="Followed Hyperlink" xfId="4273" builtinId="9" hidden="1"/>
    <cellStyle name="Followed Hyperlink" xfId="4274" builtinId="9" hidden="1"/>
    <cellStyle name="Followed Hyperlink" xfId="4275" builtinId="9" hidden="1"/>
    <cellStyle name="Followed Hyperlink" xfId="4276" builtinId="9" hidden="1"/>
    <cellStyle name="Followed Hyperlink" xfId="4277" builtinId="9" hidden="1"/>
    <cellStyle name="Followed Hyperlink" xfId="4278" builtinId="9" hidden="1"/>
    <cellStyle name="Followed Hyperlink" xfId="4279" builtinId="9" hidden="1"/>
    <cellStyle name="Followed Hyperlink" xfId="4280" builtinId="9" hidden="1"/>
    <cellStyle name="Followed Hyperlink" xfId="4281" builtinId="9" hidden="1"/>
    <cellStyle name="Followed Hyperlink" xfId="4282" builtinId="9" hidden="1"/>
    <cellStyle name="Followed Hyperlink" xfId="4283" builtinId="9" hidden="1"/>
    <cellStyle name="Followed Hyperlink" xfId="4284" builtinId="9" hidden="1"/>
    <cellStyle name="Followed Hyperlink" xfId="4285" builtinId="9" hidden="1"/>
    <cellStyle name="Followed Hyperlink" xfId="4286" builtinId="9" hidden="1"/>
    <cellStyle name="Followed Hyperlink" xfId="4287" builtinId="9" hidden="1"/>
    <cellStyle name="Followed Hyperlink" xfId="4288" builtinId="9" hidden="1"/>
    <cellStyle name="Followed Hyperlink" xfId="4289" builtinId="9" hidden="1"/>
    <cellStyle name="Followed Hyperlink" xfId="4290" builtinId="9" hidden="1"/>
    <cellStyle name="Followed Hyperlink" xfId="4291" builtinId="9" hidden="1"/>
    <cellStyle name="Followed Hyperlink" xfId="4292" builtinId="9" hidden="1"/>
    <cellStyle name="Followed Hyperlink" xfId="4293" builtinId="9" hidden="1"/>
    <cellStyle name="Followed Hyperlink" xfId="4294" builtinId="9" hidden="1"/>
    <cellStyle name="Followed Hyperlink" xfId="4295"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1" builtinId="9" hidden="1"/>
    <cellStyle name="Followed Hyperlink" xfId="4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cellStyle name="Normal" xfId="0" builtinId="0"/>
    <cellStyle name="Normal 2" xfId="305"/>
  </cellStyles>
  <dxfs count="374">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auto="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rgb="FF006100"/>
      </font>
      <fill>
        <patternFill>
          <bgColor rgb="FFC6EFCE"/>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1"/>
      </font>
      <fill>
        <patternFill patternType="solid">
          <fgColor indexed="64"/>
          <bgColor theme="1"/>
        </patternFill>
      </fill>
    </dxf>
    <dxf>
      <font>
        <color theme="1"/>
      </font>
      <fill>
        <patternFill patternType="solid">
          <fgColor indexed="64"/>
          <bgColor theme="1"/>
        </patternFill>
      </fill>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theme="0"/>
      </font>
      <fill>
        <patternFill patternType="solid">
          <fgColor indexed="64"/>
          <bgColor rgb="FFFF0000"/>
        </patternFill>
      </fill>
      <border>
        <left style="thin">
          <color rgb="FF9C0006"/>
        </left>
        <right style="thin">
          <color rgb="FF9C0006"/>
        </right>
        <top style="thin">
          <color rgb="FF9C0006"/>
        </top>
        <bottom style="thin">
          <color rgb="FF9C0006"/>
        </bottom>
      </border>
    </dxf>
    <dxf>
      <font>
        <color rgb="FF9C0006"/>
      </font>
      <fill>
        <patternFill>
          <bgColor rgb="FFFFC7CE"/>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externalLink" Target="externalLinks/externalLink1.xml"/><Relationship Id="rId13" Type="http://schemas.openxmlformats.org/officeDocument/2006/relationships/externalLink" Target="externalLinks/externalLink2.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 Id="rId1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cpgreen/Downloads/DHS7_Womans_QRE_EN_20May2015_DHSQ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ericpgreen/Box%20Sync/Tuko%20Pamoja/Instrument%20:%20Intervention%20Development/Validity%20Study/Formhub/demographics_v4.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1"/>
      <sheetName val="2-1"/>
      <sheetName val="2-2"/>
      <sheetName val="2-3"/>
      <sheetName val="3-1"/>
      <sheetName val="3-2"/>
      <sheetName val="3-3 (PAPER)"/>
      <sheetName val="3-3 (CAPI)"/>
      <sheetName val="3-4"/>
      <sheetName val="3 FN"/>
      <sheetName val="4"/>
      <sheetName val="4 FN"/>
      <sheetName val="5A"/>
      <sheetName val="5B"/>
      <sheetName val="5 FN"/>
      <sheetName val="6-1"/>
      <sheetName val="6-2"/>
      <sheetName val="6 FN"/>
      <sheetName val="7-1"/>
      <sheetName val="7-2"/>
      <sheetName val="7-3"/>
      <sheetName val="7 FN"/>
      <sheetName val="8"/>
      <sheetName val="9"/>
      <sheetName val="10"/>
      <sheetName val="11"/>
      <sheetName val="Int.Obs."/>
      <sheetName val="Calendar"/>
      <sheetName val="translations"/>
      <sheetName val="reference dates"/>
    </sheetNames>
    <sheetDataSet>
      <sheetData sheetId="0">
        <row r="54">
          <cell r="H5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
          <cell r="B1" t="str">
            <v>ENGLISH</v>
          </cell>
          <cell r="C1" t="str">
            <v>LANGUAGE 2</v>
          </cell>
          <cell r="D1" t="str">
            <v>LANGUAGE 3</v>
          </cell>
          <cell r="E1" t="str">
            <v>LANGUAGE 4</v>
          </cell>
          <cell r="F1" t="str">
            <v>LANGUAGE 5</v>
          </cell>
          <cell r="G1" t="str">
            <v>LANGUAGE 6</v>
          </cell>
        </row>
        <row r="2">
          <cell r="A2" t="str">
            <v>Translation Date</v>
          </cell>
          <cell r="B2" t="str">
            <v>20 May 2015</v>
          </cell>
        </row>
        <row r="3">
          <cell r="A3" t="str">
            <v>Language Code</v>
          </cell>
          <cell r="B3" t="str">
            <v>01</v>
          </cell>
          <cell r="C3" t="str">
            <v>02</v>
          </cell>
          <cell r="D3" t="str">
            <v>03</v>
          </cell>
          <cell r="E3" t="str">
            <v>04</v>
          </cell>
          <cell r="F3" t="str">
            <v>05</v>
          </cell>
          <cell r="G3" t="str">
            <v>06</v>
          </cell>
        </row>
        <row r="4">
          <cell r="A4" t="str">
            <v>INTRODUCTION AND CONSENT</v>
          </cell>
          <cell r="B4" t="str">
            <v>Hello. My name is _______________________________________. I am working with [NAME OF ORGANIZATION]. We are conducting a survey about health and other topics all over [NAME OF COUNTRY]. The information we collect will help the government to plan health services. Your household was selected for the survey. The questions usually take about 30 to 60 minutes. All of the answers you give will be confidential and will not be shared with anyone other than members of our survey team. You don't have to be in the survey, but we hope you will agree to answer the questions since your views are important. If I ask you any question you don't want to answer, just let me know and I will go on to the next question or you can stop the interview at any time._x000D__x000D_In case you need more information about the survey, you may contact the person listed on the card that has already been given to your household._x000D__x000D_Do you have any questions?_x000D_May I begin the interview now?</v>
          </cell>
        </row>
        <row r="5">
          <cell r="A5">
            <v>102</v>
          </cell>
          <cell r="B5" t="str">
            <v>How long have you been living continuously in (NAME OF CURRENT CITY, TOWN OR VILLAGE OF RESIDENCE)?</v>
          </cell>
        </row>
        <row r="6">
          <cell r="A6">
            <v>103</v>
          </cell>
          <cell r="B6" t="str">
            <v>Just before you moved here, did you live in a city, in a town, or in a rural area?</v>
          </cell>
        </row>
        <row r="7">
          <cell r="A7">
            <v>104</v>
          </cell>
          <cell r="B7" t="str">
            <v>Before you moved here, which [PROVINCE/REGION/STATE] did you live in?</v>
          </cell>
        </row>
        <row r="8">
          <cell r="A8">
            <v>105</v>
          </cell>
          <cell r="B8" t="str">
            <v>In what month and year were you born?</v>
          </cell>
        </row>
        <row r="9">
          <cell r="A9">
            <v>106</v>
          </cell>
          <cell r="B9" t="str">
            <v>How old were you at your last birthday?</v>
          </cell>
        </row>
        <row r="10">
          <cell r="A10">
            <v>107</v>
          </cell>
          <cell r="B10" t="str">
            <v>Have you ever attended school?</v>
          </cell>
        </row>
        <row r="11">
          <cell r="A11">
            <v>108</v>
          </cell>
          <cell r="B11" t="str">
            <v>What is the highest level of school you attended: primary, secondary, or higher?</v>
          </cell>
        </row>
        <row r="12">
          <cell r="A12">
            <v>109</v>
          </cell>
          <cell r="B12" t="str">
            <v>What is the highest [GRADE/FORM/YEAR] you completed at that level?</v>
          </cell>
        </row>
        <row r="13">
          <cell r="A13">
            <v>111</v>
          </cell>
          <cell r="B13" t="str">
            <v>Now I would like you to read this sentence to me._x000D__x000D_SHOW CARD TO RESPONDENT._x000D__x000D_IF RESPONDENT CANNOT READ WHOLE SENTENCE,_x000D_PROBE: Can you read any part of the sentence to me?</v>
          </cell>
        </row>
        <row r="14">
          <cell r="A14">
            <v>113</v>
          </cell>
          <cell r="B14" t="str">
            <v>Do you read a newspaper or magazine at least once a week, less than once a week or not at all?</v>
          </cell>
        </row>
        <row r="15">
          <cell r="A15">
            <v>114</v>
          </cell>
          <cell r="B15" t="str">
            <v>Do you listen to the radio at least once a week, less than once a week or not at all?</v>
          </cell>
        </row>
        <row r="16">
          <cell r="A16">
            <v>115</v>
          </cell>
          <cell r="B16" t="str">
            <v>Do you watch television at least once a week, less than once a week or not at all?</v>
          </cell>
        </row>
        <row r="17">
          <cell r="A17">
            <v>116</v>
          </cell>
          <cell r="B17" t="str">
            <v>Do you own a mobile telephone?</v>
          </cell>
        </row>
        <row r="18">
          <cell r="A18">
            <v>117</v>
          </cell>
          <cell r="B18" t="str">
            <v>Do you use your mobile phone for any financial transactions?</v>
          </cell>
        </row>
        <row r="19">
          <cell r="A19">
            <v>118</v>
          </cell>
          <cell r="B19" t="str">
            <v>Do you have an account in a bank or other financial institution that you yourself use?</v>
          </cell>
        </row>
        <row r="20">
          <cell r="A20">
            <v>119</v>
          </cell>
          <cell r="B20" t="str">
            <v>Have you ever used the internet?</v>
          </cell>
        </row>
        <row r="21">
          <cell r="A21">
            <v>120</v>
          </cell>
          <cell r="B21" t="str">
            <v>In the last 12 months, have you used the internet?</v>
          </cell>
        </row>
        <row r="22">
          <cell r="A22">
            <v>121</v>
          </cell>
          <cell r="B22" t="str">
            <v>During the last one month, how often did you use the internet: almost every day, at least once a week, less than once a week, or not at all?</v>
          </cell>
        </row>
        <row r="23">
          <cell r="A23">
            <v>122</v>
          </cell>
          <cell r="B23" t="str">
            <v>COUNTRY-SPECIFIC QUESTION ON RELIGION, IF APPROPRIATE.</v>
          </cell>
        </row>
        <row r="24">
          <cell r="A24">
            <v>123</v>
          </cell>
          <cell r="B24" t="str">
            <v>COUNTRY-SPECIFIC QUESTION ON ETHNICITY, IF APPROPRIATE.</v>
          </cell>
        </row>
        <row r="25">
          <cell r="A25">
            <v>124</v>
          </cell>
          <cell r="B25" t="str">
            <v>In the last 12 months, how many times have you been away from home for one or more nights?</v>
          </cell>
        </row>
        <row r="26">
          <cell r="A26">
            <v>125</v>
          </cell>
          <cell r="B26" t="str">
            <v>In the last 12 months, have you been away from home for more than one month at a time?</v>
          </cell>
        </row>
        <row r="27">
          <cell r="A27">
            <v>201</v>
          </cell>
          <cell r="B27" t="str">
            <v>Now I would like to ask about all the births you have had during your life. Have you ever given birth?</v>
          </cell>
        </row>
        <row r="28">
          <cell r="A28">
            <v>202</v>
          </cell>
          <cell r="B28" t="str">
            <v>Do you have any sons or daughters to whom you have given birth who are now living with you?</v>
          </cell>
        </row>
        <row r="29">
          <cell r="A29" t="str">
            <v>203a)</v>
          </cell>
          <cell r="B29" t="str">
            <v xml:space="preserve">How many sons live with you? </v>
          </cell>
        </row>
        <row r="30">
          <cell r="A30" t="str">
            <v>203b)</v>
          </cell>
          <cell r="B30" t="str">
            <v>And how many daughters live with you?</v>
          </cell>
        </row>
        <row r="31">
          <cell r="A31">
            <v>204</v>
          </cell>
          <cell r="B31" t="str">
            <v>Do you have any sons or daughters to whom you have given birth who are alive but do not live with you?</v>
          </cell>
        </row>
        <row r="32">
          <cell r="A32" t="str">
            <v>205a)</v>
          </cell>
          <cell r="B32" t="str">
            <v>How many sons are alive but do not live with you?</v>
          </cell>
        </row>
        <row r="33">
          <cell r="A33" t="str">
            <v>205b)</v>
          </cell>
          <cell r="B33" t="str">
            <v>And how many daughters are alive but do not live with you?</v>
          </cell>
        </row>
        <row r="34">
          <cell r="A34">
            <v>206</v>
          </cell>
          <cell r="B34" t="str">
            <v>Have you ever given birth to a boy or girl who was born alive but later died?_x000D__x000D_IF NO, PROBE: Any baby who cried, who made any movement, sound, or effort to breathe, or who showed any other signs of life even if for a very short time?</v>
          </cell>
        </row>
        <row r="35">
          <cell r="A35" t="str">
            <v>207a)</v>
          </cell>
          <cell r="B35" t="str">
            <v>How many boys have died?</v>
          </cell>
        </row>
        <row r="36">
          <cell r="A36" t="str">
            <v>207b)</v>
          </cell>
          <cell r="B36" t="str">
            <v>And how many girls have died?</v>
          </cell>
        </row>
        <row r="37">
          <cell r="A37">
            <v>209</v>
          </cell>
          <cell r="B37" t="str">
            <v>Just to make sure that I have this right: you have had in TOTAL _____ births during your life. Is that correct?</v>
          </cell>
        </row>
        <row r="38">
          <cell r="A38">
            <v>211</v>
          </cell>
          <cell r="B38" t="str">
            <v>Now I would like to record the names of all your births, whether still alive or not, starting with the first one you had.</v>
          </cell>
        </row>
        <row r="39">
          <cell r="A39">
            <v>212</v>
          </cell>
          <cell r="B39" t="str">
            <v>What name was given to your (first/ next) baby?</v>
          </cell>
        </row>
        <row r="40">
          <cell r="A40">
            <v>213</v>
          </cell>
          <cell r="B40" t="str">
            <v>Is (NAME) a boy or a girl?</v>
          </cell>
        </row>
        <row r="41">
          <cell r="A41">
            <v>214</v>
          </cell>
          <cell r="B41" t="str">
            <v>Were any of these births twins?</v>
          </cell>
        </row>
        <row r="42">
          <cell r="A42">
            <v>215</v>
          </cell>
          <cell r="B42" t="str">
            <v>On what day, month, and year was (NAME) born?</v>
          </cell>
        </row>
        <row r="43">
          <cell r="A43">
            <v>216</v>
          </cell>
          <cell r="B43" t="str">
            <v>Is (NAME) still alive?</v>
          </cell>
        </row>
        <row r="44">
          <cell r="A44">
            <v>217</v>
          </cell>
          <cell r="B44" t="str">
            <v>How old was (NAME) at (NAME)'s last birthday?</v>
          </cell>
        </row>
        <row r="45">
          <cell r="A45">
            <v>218</v>
          </cell>
          <cell r="B45" t="str">
            <v>Is (NAME) living with you?</v>
          </cell>
        </row>
        <row r="46">
          <cell r="A46">
            <v>220</v>
          </cell>
          <cell r="B46" t="str">
            <v>How old was (NAME) when (he/she) died?_x000D__x000D_IF '12 MONTHS' OR '1 YR', ASK: Did (NAME) have (his/her) first birthday?_x000D__x000D_THEN ASK: Exactly how many months old was (NAME) when (he/she) died?</v>
          </cell>
        </row>
        <row r="47">
          <cell r="A47">
            <v>221</v>
          </cell>
          <cell r="B47" t="str">
            <v>Were there any other live births between (NAME OF PREVIOUS BIRTH) and (NAME), including any children who died after birth?</v>
          </cell>
        </row>
        <row r="48">
          <cell r="A48">
            <v>222</v>
          </cell>
          <cell r="B48" t="str">
            <v>Have you had any live births since the birth of (NAME OF LAST BIRTH)?</v>
          </cell>
        </row>
        <row r="49">
          <cell r="A49">
            <v>226</v>
          </cell>
          <cell r="B49" t="str">
            <v>Are you pregnant now?</v>
          </cell>
        </row>
        <row r="50">
          <cell r="A50">
            <v>227</v>
          </cell>
          <cell r="B50" t="str">
            <v>How many months pregnant are you?</v>
          </cell>
        </row>
        <row r="51">
          <cell r="A51">
            <v>228</v>
          </cell>
          <cell r="B51" t="str">
            <v>When you got pregnant, did you want to get pregnant at that time?</v>
          </cell>
        </row>
        <row r="52">
          <cell r="A52" t="str">
            <v>229a)</v>
          </cell>
          <cell r="B52" t="str">
            <v>Did you want to have a baby later on or did you not want any more children?</v>
          </cell>
        </row>
        <row r="53">
          <cell r="A53" t="str">
            <v>229b)</v>
          </cell>
          <cell r="B53" t="str">
            <v>Did you want to have a baby later on or did you not want any children?</v>
          </cell>
        </row>
        <row r="54">
          <cell r="A54">
            <v>230</v>
          </cell>
          <cell r="B54" t="str">
            <v>Have you ever had a pregnancy that miscarried, was aborted, or ended in a stillbirth?</v>
          </cell>
        </row>
        <row r="55">
          <cell r="A55">
            <v>231</v>
          </cell>
          <cell r="B55" t="str">
            <v>When did the last such pregnancy end?</v>
          </cell>
        </row>
        <row r="56">
          <cell r="A56">
            <v>233</v>
          </cell>
          <cell r="B56" t="str">
            <v>In what month and year did the preceding such pregnancy end?</v>
          </cell>
        </row>
        <row r="57">
          <cell r="A57">
            <v>234</v>
          </cell>
          <cell r="B57" t="str">
            <v>How many months pregnant were you when that pregnancy ended?</v>
          </cell>
        </row>
        <row r="58">
          <cell r="A58">
            <v>235</v>
          </cell>
          <cell r="B58" t="str">
            <v>Since January 2010, have you had any other pregnancies that did not result in a live birth?</v>
          </cell>
        </row>
        <row r="59">
          <cell r="A59">
            <v>237</v>
          </cell>
          <cell r="B59" t="str">
            <v>Did you have any miscarriages, abortions or stillbirths that ended before 2010?</v>
          </cell>
        </row>
        <row r="60">
          <cell r="A60">
            <v>238</v>
          </cell>
          <cell r="B60" t="str">
            <v>When did the last such pregnancy that terminated before 2010 end?</v>
          </cell>
        </row>
        <row r="61">
          <cell r="A61">
            <v>239</v>
          </cell>
          <cell r="B61" t="str">
            <v>When did your last menstrual period start?</v>
          </cell>
        </row>
        <row r="62">
          <cell r="A62">
            <v>240</v>
          </cell>
          <cell r="B62" t="str">
            <v>From one menstrual period to the next, are there certain days when a woman is more likely to become pregnant?</v>
          </cell>
        </row>
        <row r="63">
          <cell r="A63">
            <v>241</v>
          </cell>
          <cell r="B63" t="str">
            <v>Is this time just before her period begins, during her period, right after her period has ended, or halfway between two periods?</v>
          </cell>
        </row>
        <row r="64">
          <cell r="A64">
            <v>242</v>
          </cell>
          <cell r="B64" t="str">
            <v>After the birth of a child, can a woman become pregnant before her menstrual period has returned?</v>
          </cell>
        </row>
        <row r="65">
          <cell r="A65">
            <v>301</v>
          </cell>
          <cell r="B65" t="str">
            <v>Now I would like to talk about family planning - the various ways or methods that a couple can use to delay or avoid a pregnancy. Have you ever heard of (METHOD)?</v>
          </cell>
        </row>
        <row r="66">
          <cell r="A66" t="str">
            <v>301-01</v>
          </cell>
          <cell r="B66" t="str">
            <v>Female Sterilization._x000D_PROBE: Women can have an operation to avoid having any more children.</v>
          </cell>
        </row>
        <row r="67">
          <cell r="A67" t="str">
            <v>301-02</v>
          </cell>
          <cell r="B67" t="str">
            <v>Male Sterilization._x000D_PROBE: Men can have an operation to avoid having any more children.</v>
          </cell>
        </row>
        <row r="68">
          <cell r="A68" t="str">
            <v>301-03</v>
          </cell>
          <cell r="B68" t="str">
            <v>IUD._x000D_PROBE: Women can have a loop or coil placed inside them by a doctor or a nurse which can prevent pregnancy for one or more years.</v>
          </cell>
        </row>
        <row r="69">
          <cell r="A69" t="str">
            <v>301-04</v>
          </cell>
          <cell r="B69" t="str">
            <v>Injectables._x000D_PROBE: Women can have an injection by a health provider that stops them from becoming pregnant for one or more months.</v>
          </cell>
        </row>
        <row r="70">
          <cell r="A70" t="str">
            <v>301-05</v>
          </cell>
          <cell r="B70" t="str">
            <v>Implants._x000D_PROBE: Women can have one or more small rods placed in their upper arm by a doctor or nurse which can prevent pregnancy for one or more years.</v>
          </cell>
        </row>
        <row r="71">
          <cell r="A71" t="str">
            <v>301-06</v>
          </cell>
          <cell r="B71" t="str">
            <v xml:space="preserve">Pill._x000D_PROBE: Women can take a pill every day to avoid becoming pregnant. </v>
          </cell>
        </row>
        <row r="72">
          <cell r="A72" t="str">
            <v>301-07</v>
          </cell>
          <cell r="B72" t="str">
            <v>Condom._x000D_PROBE: Men can put a rubber sheath on their penis before sexual intercourse.</v>
          </cell>
        </row>
        <row r="73">
          <cell r="A73" t="str">
            <v>301-08</v>
          </cell>
          <cell r="B73" t="str">
            <v>Female Condom._x000D_PROBE: Women can place a sheath in their vagina before sexual intercourse.</v>
          </cell>
        </row>
        <row r="74">
          <cell r="A74" t="str">
            <v>301-09</v>
          </cell>
          <cell r="B74" t="str">
            <v>Emergency Contraception._x000D_PROBE: As an emergency measure, within three days after they have unprotected sexual intercourse, women can take special pills to prevent pregnancy.</v>
          </cell>
        </row>
        <row r="75">
          <cell r="A75" t="str">
            <v>301-10</v>
          </cell>
          <cell r="B75" t="str">
            <v>Standard Days Method._x000D_PROBE: A woman uses a string of colored beads to know the days she can get pregnant. On the days she can get pregnant, she uses a condom or does not have sexual intercourse.</v>
          </cell>
        </row>
        <row r="76">
          <cell r="A76" t="str">
            <v>301-11</v>
          </cell>
          <cell r="B76" t="str">
            <v>Lactational Amenorrhea Method (LAM)._x000D_PROBE: Up to six months after childbirth, before the menstrual period has returned, women use a method requiring frequent breastfeeding day and night.</v>
          </cell>
        </row>
        <row r="77">
          <cell r="A77" t="str">
            <v>301-12</v>
          </cell>
          <cell r="B77" t="str">
            <v>Rhythm Method._x000D_PROBE: To avoid pregnancy, women do not have sexual intercourse on the days of the month they think they can get pregnant.</v>
          </cell>
        </row>
        <row r="78">
          <cell r="A78" t="str">
            <v>301-13</v>
          </cell>
          <cell r="B78" t="str">
            <v>Withdrawal._x000D_PROBE: Men can be careful and pull out before climax.</v>
          </cell>
        </row>
        <row r="79">
          <cell r="A79" t="str">
            <v>301-14</v>
          </cell>
          <cell r="B79" t="str">
            <v>Have you heard of any other ways or methods that women or men can use to avoid pregnancy?</v>
          </cell>
        </row>
        <row r="80">
          <cell r="A80">
            <v>303</v>
          </cell>
          <cell r="B80" t="str">
            <v>Are you or your partner currently doing something or using any method to delay or avoid getting pregnant?</v>
          </cell>
        </row>
        <row r="81">
          <cell r="A81">
            <v>304</v>
          </cell>
          <cell r="B81" t="str">
            <v>Which method are you using?</v>
          </cell>
        </row>
        <row r="82">
          <cell r="A82">
            <v>305</v>
          </cell>
          <cell r="B82" t="str">
            <v>What is the brand name of the pills you are using?</v>
          </cell>
        </row>
        <row r="83">
          <cell r="A83">
            <v>306</v>
          </cell>
          <cell r="B83" t="str">
            <v>What is the brand name of the condoms you are using?</v>
          </cell>
        </row>
        <row r="84">
          <cell r="A84">
            <v>307</v>
          </cell>
          <cell r="B84" t="str">
            <v>In what facility did the sterilization take place?</v>
          </cell>
        </row>
        <row r="85">
          <cell r="A85">
            <v>308</v>
          </cell>
          <cell r="B85" t="str">
            <v>In what month and year was the sterilization performed?</v>
          </cell>
        </row>
        <row r="86">
          <cell r="A86">
            <v>309</v>
          </cell>
          <cell r="B86" t="str">
            <v>Since what month and year have you been using (CURRENT METHOD) without stopping?_x000D__x000D_PROBE: For how long have you been using (CURRENT METHOD) now without stopping?</v>
          </cell>
        </row>
        <row r="87">
          <cell r="A87">
            <v>312</v>
          </cell>
          <cell r="B87" t="str">
            <v>I would like to ask you some questions about the times you or your partner may have used a method to avoid getting pregnant during the last few years.</v>
          </cell>
        </row>
        <row r="88">
          <cell r="A88" t="str">
            <v>312a)</v>
          </cell>
          <cell r="B88" t="str">
            <v xml:space="preserve">When was the last time you used a method? Which method was that? </v>
          </cell>
        </row>
        <row r="89">
          <cell r="A89" t="str">
            <v>312b)</v>
          </cell>
          <cell r="B89" t="str">
            <v>When did you start using that method? How long after the birth of (NAME)?</v>
          </cell>
        </row>
        <row r="90">
          <cell r="A90" t="str">
            <v>312c)</v>
          </cell>
          <cell r="B90" t="str">
            <v>How long did you use the method then?</v>
          </cell>
        </row>
        <row r="91">
          <cell r="A91" t="str">
            <v>312d)</v>
          </cell>
          <cell r="B91" t="str">
            <v>Why did you stop using the (METHOD)? Did you become pregnant while using (METHOD), or did you stop to get pregnant, or did you stop for some other reason?</v>
          </cell>
        </row>
        <row r="92">
          <cell r="A92" t="str">
            <v>312e)</v>
          </cell>
          <cell r="B92" t="str">
            <v>IF DELIBERATELY STOPPED TO BECOME PREGNANT, ASK: How many months did it take you to get pregnant after you stopped using (METHOD)? AND ENTER ‘0’ IN EACH SUCH MONTH IN COLUMN 1.</v>
          </cell>
        </row>
        <row r="93">
          <cell r="A93">
            <v>312</v>
          </cell>
          <cell r="B93" t="str">
            <v>I would like to ask you some questions about the times you or your partner may have used a method to avoid getting pregnant during the last few years.</v>
          </cell>
        </row>
        <row r="94">
          <cell r="A94" t="str">
            <v>312B</v>
          </cell>
          <cell r="B94" t="str">
            <v>Between (EVENT) in (MONTH/YEAR) and (EVENT) in (MONTH/YEAR), did you or your partner use any method of contraception?</v>
          </cell>
        </row>
        <row r="95">
          <cell r="A95" t="str">
            <v>312C</v>
          </cell>
          <cell r="B95" t="str">
            <v>Which method was that?</v>
          </cell>
        </row>
        <row r="96">
          <cell r="A96" t="str">
            <v>312D</v>
          </cell>
          <cell r="B96" t="str">
            <v>How many months after (EVENT) in (MONTH/YEAR) did you start to use (METHOD)?</v>
          </cell>
        </row>
        <row r="97">
          <cell r="A97" t="str">
            <v>312F</v>
          </cell>
          <cell r="B97" t="str">
            <v>For how many months did you use (METHOD)?</v>
          </cell>
        </row>
        <row r="98">
          <cell r="A98" t="str">
            <v>312H</v>
          </cell>
          <cell r="B98" t="str">
            <v>Why did you stop using (METHOD)?</v>
          </cell>
        </row>
        <row r="99">
          <cell r="A99">
            <v>314</v>
          </cell>
          <cell r="B99" t="str">
            <v>Have you ever used anything or tried in any way to delay or avoid getting pregnant?</v>
          </cell>
        </row>
        <row r="100">
          <cell r="A100">
            <v>316</v>
          </cell>
          <cell r="B100" t="str">
            <v>You first started using (CURRENT METHOD) in (DATE FROM 308 OR 309). Where did you get it at that time?</v>
          </cell>
        </row>
        <row r="101">
          <cell r="A101">
            <v>318</v>
          </cell>
          <cell r="B101" t="str">
            <v>At  that time, were you told about side effects or problems you might have with the method?</v>
          </cell>
        </row>
        <row r="102">
          <cell r="A102">
            <v>319</v>
          </cell>
          <cell r="B102" t="str">
            <v>When you got sterilized, were you told about side effects or problems you might have with the method?</v>
          </cell>
        </row>
        <row r="103">
          <cell r="A103">
            <v>320</v>
          </cell>
          <cell r="B103" t="str">
            <v>Were you ever told by a health or family planning worker about side effects or problems you might have with the method?</v>
          </cell>
        </row>
        <row r="104">
          <cell r="A104">
            <v>321</v>
          </cell>
          <cell r="B104" t="str">
            <v>Were you told what to do if you experienced side effects or problems?</v>
          </cell>
        </row>
        <row r="105">
          <cell r="A105" t="str">
            <v>322a)</v>
          </cell>
          <cell r="B105" t="str">
            <v>At that time, were you told about other methods of family planning that you could use?</v>
          </cell>
        </row>
        <row r="106">
          <cell r="A106" t="str">
            <v>322b)</v>
          </cell>
          <cell r="B106" t="str">
            <v>When you obtained (CURRENT METHOD FROM 315) from (SOURCE OF METHOD FROM 307 OR 316), were you told about other methods of family planning that you could use?</v>
          </cell>
        </row>
        <row r="107">
          <cell r="A107">
            <v>323</v>
          </cell>
          <cell r="B107" t="str">
            <v>Were you ever told by a health or family planning worker about other methods of family planning that you could use?</v>
          </cell>
        </row>
        <row r="108">
          <cell r="A108">
            <v>325</v>
          </cell>
          <cell r="B108" t="str">
            <v>Where did you obtain (CURRENT METHOD) the last time?</v>
          </cell>
        </row>
        <row r="109">
          <cell r="A109">
            <v>326</v>
          </cell>
          <cell r="B109" t="str">
            <v>Do you know of a place where you can obtain a method of family planning?</v>
          </cell>
        </row>
        <row r="110">
          <cell r="A110">
            <v>327</v>
          </cell>
          <cell r="B110" t="str">
            <v>In the last 12 months, were you visited by a fieldworker?</v>
          </cell>
        </row>
        <row r="111">
          <cell r="A111">
            <v>328</v>
          </cell>
          <cell r="B111" t="str">
            <v>Did the fieldworker talk to you about family planning?</v>
          </cell>
        </row>
        <row r="112">
          <cell r="A112" t="str">
            <v>329a)</v>
          </cell>
          <cell r="B112" t="str">
            <v>In the last 12 months, have you visited a health facility for care for yourself or your children?</v>
          </cell>
        </row>
        <row r="113">
          <cell r="A113" t="str">
            <v>329b)</v>
          </cell>
          <cell r="B113" t="str">
            <v>In the last 12 months, have you visited a health facility for care for yourself?</v>
          </cell>
        </row>
        <row r="114">
          <cell r="A114">
            <v>330</v>
          </cell>
          <cell r="B114" t="str">
            <v>Did any staff member at the health facility speak to you about family planning methods?</v>
          </cell>
        </row>
        <row r="115">
          <cell r="A115">
            <v>402</v>
          </cell>
          <cell r="B115" t="str">
            <v>Now I would like to ask some questions about your children born in the last five years. (We will talk about each separately.)</v>
          </cell>
        </row>
        <row r="116">
          <cell r="A116">
            <v>405</v>
          </cell>
          <cell r="B116" t="str">
            <v>When you got pregnant with (NAME), did you want to get pregnant at that time?</v>
          </cell>
        </row>
        <row r="117">
          <cell r="A117" t="str">
            <v>406a)</v>
          </cell>
          <cell r="B117" t="str">
            <v>Did you want to have a baby later on, or did you not want any children?</v>
          </cell>
        </row>
        <row r="118">
          <cell r="A118" t="str">
            <v>406b)</v>
          </cell>
          <cell r="B118" t="str">
            <v>Did you want to have a baby later on, or did you not want any more children?</v>
          </cell>
        </row>
        <row r="119">
          <cell r="A119">
            <v>407</v>
          </cell>
          <cell r="B119" t="str">
            <v>How much longer did you want to wait?</v>
          </cell>
        </row>
        <row r="120">
          <cell r="A120">
            <v>408</v>
          </cell>
          <cell r="B120" t="str">
            <v>Did you see anyone for antenatal care for this pregnancy?</v>
          </cell>
        </row>
        <row r="121">
          <cell r="A121">
            <v>409</v>
          </cell>
          <cell r="B121" t="str">
            <v>Whom did you see?_x000D__x000D_Anyone else?</v>
          </cell>
        </row>
        <row r="122">
          <cell r="A122">
            <v>410</v>
          </cell>
          <cell r="B122" t="str">
            <v>Where did you receive antenatal care for this pregnancy?_x000D__x000D_Anywhere else?</v>
          </cell>
        </row>
        <row r="123">
          <cell r="A123">
            <v>411</v>
          </cell>
          <cell r="B123" t="str">
            <v>How many months pregnant were you when you first received antenatal care for this pregnancy?</v>
          </cell>
        </row>
        <row r="124">
          <cell r="A124">
            <v>412</v>
          </cell>
          <cell r="B124" t="str">
            <v>How many times did you receive antenatal care during this pregnancy?</v>
          </cell>
        </row>
        <row r="125">
          <cell r="A125">
            <v>413</v>
          </cell>
          <cell r="B125" t="str">
            <v>As part of your antenatal care during this pregnancy, were any of the following done at least once:</v>
          </cell>
        </row>
        <row r="126">
          <cell r="A126" t="str">
            <v>413a)</v>
          </cell>
          <cell r="B126" t="str">
            <v>Was your blood pressure measured?</v>
          </cell>
        </row>
        <row r="127">
          <cell r="A127" t="str">
            <v>413b)</v>
          </cell>
          <cell r="B127" t="str">
            <v>Did you give a urine sample?</v>
          </cell>
        </row>
        <row r="128">
          <cell r="A128" t="str">
            <v>413c)</v>
          </cell>
          <cell r="B128" t="str">
            <v>Did you give a blood sample?</v>
          </cell>
        </row>
        <row r="129">
          <cell r="A129">
            <v>414</v>
          </cell>
          <cell r="B129" t="str">
            <v>During this pregnancy, were you given an injection in the arm to prevent the baby from getting tetanus, that is, convulsions after birth?</v>
          </cell>
        </row>
        <row r="130">
          <cell r="A130">
            <v>415</v>
          </cell>
          <cell r="B130" t="str">
            <v>During this pregnancy, how many times did you get a tetanus injection?</v>
          </cell>
        </row>
        <row r="131">
          <cell r="A131">
            <v>417</v>
          </cell>
          <cell r="B131" t="str">
            <v>At any time before this pregnancy, did you receive any tetanus injections?</v>
          </cell>
        </row>
        <row r="132">
          <cell r="A132">
            <v>418</v>
          </cell>
          <cell r="B132" t="str">
            <v xml:space="preserve">Before this pregnancy, how many times did you receive a tetanus injection? </v>
          </cell>
        </row>
        <row r="133">
          <cell r="A133" t="str">
            <v>419a)</v>
          </cell>
          <cell r="B133" t="str">
            <v>How many years ago did you receive that tetanus injection?</v>
          </cell>
        </row>
        <row r="134">
          <cell r="A134" t="str">
            <v>419b)</v>
          </cell>
          <cell r="B134" t="str">
            <v>How many years ago did you receive the last tetanus injection prior to this pregnancy?</v>
          </cell>
        </row>
        <row r="135">
          <cell r="A135">
            <v>420</v>
          </cell>
          <cell r="B135" t="str">
            <v>During this pregnancy, were you given or did you buy any iron tablets or iron syrup?</v>
          </cell>
        </row>
        <row r="136">
          <cell r="A136">
            <v>421</v>
          </cell>
          <cell r="B136" t="str">
            <v>During the whole pregnancy, for how many days did you take the tablets or syrup?</v>
          </cell>
        </row>
        <row r="137">
          <cell r="A137">
            <v>422</v>
          </cell>
          <cell r="B137" t="str">
            <v>During this pregnancy, did you take any drug for intestinal worms?</v>
          </cell>
        </row>
        <row r="138">
          <cell r="A138">
            <v>423</v>
          </cell>
          <cell r="B138" t="str">
            <v>During this pregnancy, did you take SP/Fansidar to keep you from getting malaria?</v>
          </cell>
        </row>
        <row r="139">
          <cell r="A139">
            <v>424</v>
          </cell>
          <cell r="B139" t="str">
            <v xml:space="preserve">How many times did you take SP/Fansidar during this pregnancy? </v>
          </cell>
        </row>
        <row r="140">
          <cell r="A140">
            <v>425</v>
          </cell>
          <cell r="B140" t="str">
            <v>Did you get the SP/Fansidar during any antenatal care visit, during another visit to a health facility or from another source?</v>
          </cell>
        </row>
        <row r="141">
          <cell r="A141">
            <v>426</v>
          </cell>
          <cell r="B141" t="str">
            <v>When (NAME) was born, was (NAME) very large, larger than average, average, smaller than average, or very small?</v>
          </cell>
        </row>
        <row r="142">
          <cell r="A142">
            <v>427</v>
          </cell>
          <cell r="B142" t="str">
            <v>Was (NAME) weighed at birth?</v>
          </cell>
        </row>
        <row r="143">
          <cell r="A143">
            <v>428</v>
          </cell>
          <cell r="B143" t="str">
            <v>How much did (NAME) weigh?</v>
          </cell>
        </row>
        <row r="144">
          <cell r="A144">
            <v>429</v>
          </cell>
          <cell r="B144" t="str">
            <v>Who assisted with the delivery of (NAME)?_x000D__x000D_Anyone else?</v>
          </cell>
        </row>
        <row r="145">
          <cell r="A145">
            <v>430</v>
          </cell>
          <cell r="B145" t="str">
            <v>Where did you give birth to (NAME)?</v>
          </cell>
        </row>
        <row r="146">
          <cell r="A146">
            <v>431</v>
          </cell>
          <cell r="B146" t="str">
            <v>How long after (NAME) was delivered did you stay there?</v>
          </cell>
        </row>
        <row r="147">
          <cell r="A147">
            <v>432</v>
          </cell>
          <cell r="B147" t="str">
            <v>Was (NAME) delivered by caesarean, that is, did they cut your belly open to take the baby out?</v>
          </cell>
        </row>
        <row r="148">
          <cell r="A148">
            <v>433</v>
          </cell>
          <cell r="B148" t="str">
            <v>When was the decision made to have the caesarean section? Was it before or after your labor pains started?</v>
          </cell>
        </row>
        <row r="149">
          <cell r="A149">
            <v>434</v>
          </cell>
          <cell r="B149" t="str">
            <v>Immediately after the birth, was (NAME) put directly on the bare skin of your chest?</v>
          </cell>
        </row>
        <row r="150">
          <cell r="A150">
            <v>435</v>
          </cell>
          <cell r="B150" t="str">
            <v>I would like to talk to you about checks on your health after delivery, for example, someone asking you questions about your health or examining you. Did anyone check on your health while you were still in the facility?</v>
          </cell>
        </row>
        <row r="151">
          <cell r="A151">
            <v>436</v>
          </cell>
          <cell r="B151" t="str">
            <v>How long after delivery did the first check take place?</v>
          </cell>
        </row>
        <row r="152">
          <cell r="A152">
            <v>437</v>
          </cell>
          <cell r="B152" t="str">
            <v>Who checked on your health at that time?</v>
          </cell>
        </row>
        <row r="153">
          <cell r="A153">
            <v>438</v>
          </cell>
          <cell r="B153" t="str">
            <v>Now I would like to talk to you about checks on (NAME)’s health after delivery – for example, someone examining (NAME), checking the cord, or seeing if (NAME) is OK. Did anyone check on (NAME)’s health while you were still in the facility?</v>
          </cell>
        </row>
        <row r="154">
          <cell r="A154">
            <v>439</v>
          </cell>
          <cell r="B154" t="str">
            <v>How long after delivery was (NAME)’s health first checked?</v>
          </cell>
        </row>
        <row r="155">
          <cell r="A155">
            <v>440</v>
          </cell>
          <cell r="B155" t="str">
            <v>Who checked on (NAME)’s health at that time?</v>
          </cell>
        </row>
        <row r="156">
          <cell r="A156">
            <v>441</v>
          </cell>
          <cell r="B156" t="str">
            <v>Now I want to talk to you about what happened after you left the facility. Did anyone check on your health after you left the facility?</v>
          </cell>
        </row>
        <row r="157">
          <cell r="A157">
            <v>442</v>
          </cell>
          <cell r="B157" t="str">
            <v>How long after delivery did that check take place?</v>
          </cell>
        </row>
        <row r="158">
          <cell r="A158">
            <v>443</v>
          </cell>
          <cell r="B158" t="str">
            <v>Who checked on your health at that time?</v>
          </cell>
        </row>
        <row r="159">
          <cell r="A159">
            <v>444</v>
          </cell>
          <cell r="B159" t="str">
            <v>Where did the check take place?</v>
          </cell>
        </row>
        <row r="160">
          <cell r="A160">
            <v>445</v>
          </cell>
          <cell r="B160" t="str">
            <v>I would like to talk to you about checks on (NAME)’s health after you left (FACILITY IN 430). Did any health care provider or a traditional birth attendant check on (NAME)’s health in the two months after you left (FACILITY IN 430)?</v>
          </cell>
        </row>
        <row r="161">
          <cell r="A161">
            <v>446</v>
          </cell>
          <cell r="B161" t="str">
            <v>How many hours, days or weeks after the birth of (NAME) did that check take place?</v>
          </cell>
        </row>
        <row r="162">
          <cell r="A162">
            <v>447</v>
          </cell>
          <cell r="B162" t="str">
            <v>Who checked on (NAME)’s health at that time?</v>
          </cell>
        </row>
        <row r="163">
          <cell r="A163">
            <v>448</v>
          </cell>
          <cell r="B163" t="str">
            <v>Where did this check of (NAME) take place?</v>
          </cell>
        </row>
        <row r="164">
          <cell r="A164">
            <v>449</v>
          </cell>
          <cell r="B164" t="str">
            <v>I would like to talk to you about checks on your health after delivery, for example, someone asking you questions about your health or examining you. Did anyone check on your health after you gave birth to (NAME)?</v>
          </cell>
        </row>
        <row r="165">
          <cell r="A165">
            <v>450</v>
          </cell>
          <cell r="B165" t="str">
            <v>How long after delivery did the first check take place?</v>
          </cell>
        </row>
        <row r="166">
          <cell r="A166">
            <v>451</v>
          </cell>
          <cell r="B166" t="str">
            <v>Who checked on your health at that time?</v>
          </cell>
        </row>
        <row r="167">
          <cell r="A167">
            <v>452</v>
          </cell>
          <cell r="B167" t="str">
            <v>Where did this first check take place?</v>
          </cell>
        </row>
        <row r="168">
          <cell r="A168">
            <v>453</v>
          </cell>
          <cell r="B168" t="str">
            <v>I would like to talk to you about checks on (NAME)’s health after delivery – for example, someone examining (NAME), checking the cord, or seeing if (NAME) is OK. In the two months after (NAME) was born, did any health care provider or a traditional birth attendant check on (NAME)'s health?</v>
          </cell>
        </row>
        <row r="169">
          <cell r="A169">
            <v>454</v>
          </cell>
          <cell r="B169" t="str">
            <v>How many hours, days or weeks after the birth of (NAME) did the first check take place?</v>
          </cell>
        </row>
        <row r="170">
          <cell r="A170">
            <v>455</v>
          </cell>
          <cell r="B170" t="str">
            <v>Who checked on (NAME)'s health at that time?</v>
          </cell>
        </row>
        <row r="171">
          <cell r="A171">
            <v>456</v>
          </cell>
          <cell r="B171" t="str">
            <v>Where did this first check of (NAME) take place?</v>
          </cell>
        </row>
        <row r="172">
          <cell r="A172">
            <v>457</v>
          </cell>
          <cell r="B172" t="str">
            <v>During the first two days after (NAME)’s birth, did any health care provider do the following:</v>
          </cell>
        </row>
        <row r="173">
          <cell r="A173" t="str">
            <v>457a)</v>
          </cell>
          <cell r="B173" t="str">
            <v>Examine the cord?</v>
          </cell>
        </row>
        <row r="174">
          <cell r="A174" t="str">
            <v>457b)</v>
          </cell>
          <cell r="B174" t="str">
            <v>Measure (NAME)’s temperature?</v>
          </cell>
        </row>
        <row r="175">
          <cell r="A175" t="str">
            <v>457c)</v>
          </cell>
          <cell r="B175" t="str">
            <v>Counsel you on danger signs for newborns?</v>
          </cell>
        </row>
        <row r="176">
          <cell r="A176" t="str">
            <v>457d)</v>
          </cell>
          <cell r="B176" t="str">
            <v>Counsel you on breastfeeding?</v>
          </cell>
        </row>
        <row r="177">
          <cell r="A177" t="str">
            <v>457e)</v>
          </cell>
          <cell r="B177" t="str">
            <v>Observe (NAME) breastfeeding?</v>
          </cell>
        </row>
        <row r="178">
          <cell r="A178">
            <v>458</v>
          </cell>
          <cell r="B178" t="str">
            <v>Has your menstrual period returned since the birth of (NAME)?</v>
          </cell>
        </row>
        <row r="179">
          <cell r="A179">
            <v>459</v>
          </cell>
          <cell r="B179" t="str">
            <v>Did your period return between the birth of (NAME) and your next pregnancy?</v>
          </cell>
        </row>
        <row r="180">
          <cell r="A180">
            <v>460</v>
          </cell>
          <cell r="B180" t="str">
            <v>For how many months after the birth of (NAME) did you not have a period?</v>
          </cell>
        </row>
        <row r="181">
          <cell r="A181">
            <v>462</v>
          </cell>
          <cell r="B181" t="str">
            <v>Have you had sexual intercourse since the birth of (NAME)?</v>
          </cell>
        </row>
        <row r="182">
          <cell r="A182">
            <v>463</v>
          </cell>
          <cell r="B182" t="str">
            <v>For how many months after the birth of (NAME) did you not have sexual intercourse?</v>
          </cell>
        </row>
        <row r="183">
          <cell r="A183">
            <v>464</v>
          </cell>
          <cell r="B183" t="str">
            <v>Did you ever breastfeed (NAME)?</v>
          </cell>
        </row>
        <row r="184">
          <cell r="A184">
            <v>466</v>
          </cell>
          <cell r="B184" t="str">
            <v>How long after birth did you first put (NAME) to the breast?</v>
          </cell>
        </row>
        <row r="185">
          <cell r="A185">
            <v>467</v>
          </cell>
          <cell r="B185" t="str">
            <v>In the first three days after delivery, was (NAME) given anything to drink other than breast milk?</v>
          </cell>
        </row>
        <row r="186">
          <cell r="A186">
            <v>469</v>
          </cell>
          <cell r="B186" t="str">
            <v>Are you still breastfeeding (NAME)?</v>
          </cell>
        </row>
        <row r="187">
          <cell r="A187">
            <v>470</v>
          </cell>
          <cell r="B187" t="str">
            <v>Did (NAME) drink anything from a bottle with a nipple yesterday or last night?</v>
          </cell>
        </row>
        <row r="188">
          <cell r="A188" t="str">
            <v>504A</v>
          </cell>
          <cell r="B188" t="str">
            <v>Do you have a card or other document where (NAME)'s vaccinations are written down?</v>
          </cell>
        </row>
        <row r="189">
          <cell r="A189" t="str">
            <v>505A</v>
          </cell>
          <cell r="B189" t="str">
            <v>Did you ever have a vaccination card for (NAME)?</v>
          </cell>
        </row>
        <row r="190">
          <cell r="A190" t="str">
            <v>507A</v>
          </cell>
          <cell r="B190" t="str">
            <v>May I see the card or other document where (NAME)'s vaccinations are written down?</v>
          </cell>
        </row>
        <row r="191">
          <cell r="A191" t="str">
            <v>510A</v>
          </cell>
          <cell r="B191" t="str">
            <v>In addition to what is recorded on (this document/these documents), did (NAME) receive any other vaccinations, including vaccinations received in campaigns or immunization days or child health days?</v>
          </cell>
        </row>
        <row r="192">
          <cell r="A192" t="str">
            <v>511A</v>
          </cell>
          <cell r="B192" t="str">
            <v>Did (NAME) ever receive any vaccinations to prevent (NAME) from getting diseases, including vaccinations received in campaigns or immunization days or child health days?</v>
          </cell>
        </row>
        <row r="193">
          <cell r="A193" t="str">
            <v>512A</v>
          </cell>
          <cell r="B193" t="str">
            <v>Has (NAME) ever received a BCG vaccination against tuberculosis, that is, an injection in the arm or shoulder that usually causes a scar?</v>
          </cell>
        </row>
        <row r="194">
          <cell r="A194" t="str">
            <v>513A</v>
          </cell>
          <cell r="B194" t="str">
            <v>Within 24 hours after birth, did (NAME) receive a Hepatitis B vaccination, that is, an injection in the thigh to prevent Hepatitis B?</v>
          </cell>
        </row>
        <row r="195">
          <cell r="A195" t="str">
            <v>514A</v>
          </cell>
          <cell r="B195" t="str">
            <v>Has (NAME) ever received oral polio vaccine, that is, about two drops in the mouth to prevent polio?</v>
          </cell>
        </row>
        <row r="196">
          <cell r="A196" t="str">
            <v>515A</v>
          </cell>
          <cell r="B196" t="str">
            <v>Did (NAME) receive the first oral polio vaccine in the first two weeks after birth or later?</v>
          </cell>
        </row>
        <row r="197">
          <cell r="A197" t="str">
            <v>516A</v>
          </cell>
          <cell r="B197" t="str">
            <v>How many times did (NAME) receive the oral polio vaccine?</v>
          </cell>
        </row>
        <row r="198">
          <cell r="A198" t="str">
            <v>517A</v>
          </cell>
          <cell r="B198" t="str">
            <v>Has (NAME) ever received a pentavalent vaccination, that is, an injection given in the thigh sometimes at the same time as polio drops?</v>
          </cell>
        </row>
        <row r="199">
          <cell r="A199" t="str">
            <v>518A</v>
          </cell>
          <cell r="B199" t="str">
            <v>How many times did (NAME) receive the pentavalent vaccine?</v>
          </cell>
        </row>
        <row r="200">
          <cell r="A200" t="str">
            <v>519A</v>
          </cell>
          <cell r="B200" t="str">
            <v>Has (NAME) ever received a pneumococcal vaccination, that is, an injection in the thigh to prevent pneumonia?</v>
          </cell>
        </row>
        <row r="201">
          <cell r="A201" t="str">
            <v>520A</v>
          </cell>
          <cell r="B201" t="str">
            <v>How many times did (NAME) receive the pneumococcal vaccine?</v>
          </cell>
        </row>
        <row r="202">
          <cell r="A202" t="str">
            <v>521A</v>
          </cell>
          <cell r="B202" t="str">
            <v>Has (NAME) ever received a rotavirus vaccination, that is, liquid in the mouth to prevent diarrhea?</v>
          </cell>
        </row>
        <row r="203">
          <cell r="A203" t="str">
            <v>522A</v>
          </cell>
          <cell r="B203" t="str">
            <v>How many times did (NAME) receive the rotavirus vaccine?</v>
          </cell>
        </row>
        <row r="204">
          <cell r="A204" t="str">
            <v>523A</v>
          </cell>
          <cell r="B204" t="str">
            <v>Has (NAME) ever received a measles vaccination, that is, an injection in the arm to prevent measles?</v>
          </cell>
        </row>
        <row r="205">
          <cell r="A205" t="str">
            <v>524A</v>
          </cell>
          <cell r="B205" t="str">
            <v>How many times did (NAME) receive the measles vaccine?</v>
          </cell>
        </row>
        <row r="206">
          <cell r="A206" t="str">
            <v>525A</v>
          </cell>
          <cell r="B206" t="str">
            <v>In the last 7 days was (NAME) given:</v>
          </cell>
        </row>
        <row r="207">
          <cell r="A207" t="str">
            <v>525Aa)</v>
          </cell>
          <cell r="B207" t="str">
            <v>[LOCAL NAME FOR MULTIPLE MICRONUTRIENT POWDER]?</v>
          </cell>
        </row>
        <row r="208">
          <cell r="A208" t="str">
            <v>525Ab)</v>
          </cell>
          <cell r="B208" t="str">
            <v>[LOCAL NAME FOR READY TO USE THERAPEUTIC FOOD SUCH AS PLUMPY'NUT]?</v>
          </cell>
        </row>
        <row r="209">
          <cell r="A209" t="str">
            <v>525Ac)</v>
          </cell>
          <cell r="B209" t="str">
            <v>[LOCAL NAME FOR READY TO USE SUPPLEMENTAL FOOD SUCH AS PLUMPY'DOZ]?</v>
          </cell>
        </row>
        <row r="210">
          <cell r="A210" t="str">
            <v>504B</v>
          </cell>
          <cell r="B210" t="str">
            <v>Do you have a card or other document where (NAME)'s vaccinations are written down?</v>
          </cell>
        </row>
        <row r="211">
          <cell r="A211" t="str">
            <v>505B</v>
          </cell>
          <cell r="B211" t="str">
            <v>Did you ever have a vaccination card for (NAME)?</v>
          </cell>
        </row>
        <row r="212">
          <cell r="A212" t="str">
            <v>507B</v>
          </cell>
          <cell r="B212" t="str">
            <v>May I see the card or other document where (NAME)'s vaccinations are written down?</v>
          </cell>
        </row>
        <row r="213">
          <cell r="A213" t="str">
            <v>510B</v>
          </cell>
          <cell r="B213" t="str">
            <v>In addition to what is recorded on (this document/these documents), did (NAME) receive any other vaccinations, including vaccinations received in campaigns or immunization days or child health days?</v>
          </cell>
        </row>
        <row r="214">
          <cell r="A214" t="str">
            <v>511B</v>
          </cell>
          <cell r="B214" t="str">
            <v>Did (NAME) ever receive any vaccinations to prevent (NAME) from getting diseases, including vaccinations received in campaigns or immunization days or child health days?</v>
          </cell>
        </row>
        <row r="215">
          <cell r="A215" t="str">
            <v>512B</v>
          </cell>
          <cell r="B215" t="str">
            <v>Has (NAME) ever received a BCG vaccination against tuberculosis, that is, an injection in the arm or shoulder that usually causes a scar?</v>
          </cell>
        </row>
        <row r="216">
          <cell r="A216" t="str">
            <v>513B</v>
          </cell>
          <cell r="B216" t="str">
            <v>Within 24 hours after birth, did (NAME) receive a Hepatitis B vaccination, that is, an injection in the thigh to prevent Hepatitis B?</v>
          </cell>
        </row>
        <row r="217">
          <cell r="A217" t="str">
            <v>514B</v>
          </cell>
          <cell r="B217" t="str">
            <v>Has (NAME) ever received oral polio vaccine, that is, about two drops in the mouth to prevent polio?</v>
          </cell>
        </row>
        <row r="218">
          <cell r="A218" t="str">
            <v>515B</v>
          </cell>
          <cell r="B218" t="str">
            <v>Did (NAME) receive the first oral polio vaccine in the first two weeks after birth or later?</v>
          </cell>
        </row>
        <row r="219">
          <cell r="A219" t="str">
            <v>516B</v>
          </cell>
          <cell r="B219" t="str">
            <v>How many times did (NAME) receive the oral polio vaccine?</v>
          </cell>
        </row>
        <row r="220">
          <cell r="A220" t="str">
            <v>517B</v>
          </cell>
          <cell r="B220" t="str">
            <v>Has (NAME) ever received a pentavalent vaccination, that is, an injection given in the thigh sometimes at the same time as polio drops?</v>
          </cell>
        </row>
        <row r="221">
          <cell r="A221" t="str">
            <v>518B</v>
          </cell>
          <cell r="B221" t="str">
            <v>How many times did (NAME) receive the pentavalent vaccine?</v>
          </cell>
        </row>
        <row r="222">
          <cell r="A222" t="str">
            <v>519B</v>
          </cell>
          <cell r="B222" t="str">
            <v>Has (NAME) ever received a pneumococcal vaccination, that is, an injection in the thigh to prevent pneumonia?</v>
          </cell>
        </row>
        <row r="223">
          <cell r="A223" t="str">
            <v>520B</v>
          </cell>
          <cell r="B223" t="str">
            <v>How many times did (NAME) receive the pneumococcal vaccine?</v>
          </cell>
        </row>
        <row r="224">
          <cell r="A224" t="str">
            <v>521B</v>
          </cell>
          <cell r="B224" t="str">
            <v>Has (NAME) ever received a rotavirus vaccination, that is, liquid in the mouth to prevent diarrhea?</v>
          </cell>
        </row>
        <row r="225">
          <cell r="A225" t="str">
            <v>522B</v>
          </cell>
          <cell r="B225" t="str">
            <v>How many times did (NAME) receive the rotavirus vaccine?</v>
          </cell>
        </row>
        <row r="226">
          <cell r="A226" t="str">
            <v>523B</v>
          </cell>
          <cell r="B226" t="str">
            <v>Has (NAME) ever received a measles vaccination, that is, an injection in the arm to prevent measles?</v>
          </cell>
        </row>
        <row r="227">
          <cell r="A227" t="str">
            <v>524B</v>
          </cell>
          <cell r="B227" t="str">
            <v>How many times did (NAME) receive the measles vaccine?</v>
          </cell>
        </row>
        <row r="228">
          <cell r="A228" t="str">
            <v>525B</v>
          </cell>
          <cell r="B228" t="str">
            <v>In the last 7 days was (NAME) given:</v>
          </cell>
        </row>
        <row r="229">
          <cell r="A229" t="str">
            <v>525Ba)</v>
          </cell>
          <cell r="B229" t="str">
            <v>[LOCAL NAME FOR MULTIPLE MICRONUTRIENT POWDER]?</v>
          </cell>
        </row>
        <row r="230">
          <cell r="A230" t="str">
            <v>525Bb)</v>
          </cell>
          <cell r="B230" t="str">
            <v>[LOCAL NAME FOR READY TO USE THERAPEUTIC FOOD SUCH AS PLUMPY'NUT]?</v>
          </cell>
        </row>
        <row r="231">
          <cell r="A231" t="str">
            <v>525Bc)</v>
          </cell>
          <cell r="B231" t="str">
            <v>[LOCAL NAME FOR READY TO USE SUPPLEMENTAL FOOD SUCH AS PLUMPY'DOZ]?</v>
          </cell>
        </row>
        <row r="232">
          <cell r="A232">
            <v>602</v>
          </cell>
          <cell r="B232" t="str">
            <v>Now I would like to ask some questions about your children born in the last five years. (We will talk about each separately.)</v>
          </cell>
        </row>
        <row r="233">
          <cell r="A233">
            <v>605</v>
          </cell>
          <cell r="B233" t="str">
            <v>In the last six months, was (NAME) given a vitamin A dose like [this/any of these]?</v>
          </cell>
        </row>
        <row r="234">
          <cell r="A234">
            <v>606</v>
          </cell>
          <cell r="B234" t="str">
            <v>In the last seven days, was (NAME) given iron pills, sprinkles with iron, or iron syrup like [this/any of these]?</v>
          </cell>
        </row>
        <row r="235">
          <cell r="A235">
            <v>607</v>
          </cell>
          <cell r="B235" t="str">
            <v>Was (NAME) given any drug for intestinal worms in the last six months?</v>
          </cell>
        </row>
        <row r="236">
          <cell r="A236">
            <v>608</v>
          </cell>
          <cell r="B236" t="str">
            <v>Has (NAME) had diarrhea in the last 2 weeks?</v>
          </cell>
        </row>
        <row r="237">
          <cell r="A237" t="str">
            <v>609a)</v>
          </cell>
          <cell r="B237" t="str">
            <v>Now I would like to know how much (NAME) was given to drink during the diarrhea including breastmilk. Was (NAME) given less than usual to drink, about the same amount, or more than usual to drink?_x000D__x000D_IF LESS, PROBE: Was (NAME) given much less than usual to drink or somewhat less?</v>
          </cell>
        </row>
        <row r="238">
          <cell r="A238" t="str">
            <v>609b)</v>
          </cell>
          <cell r="B238" t="str">
            <v>Now I would like to know how much (NAME) was given to drink during the diarrhea. Was (NAME) given less than usual to drink, about the same amount, or more than usual to drink?_x000D__x000D_IF LESS, PROBE: Was (NAME) given much less than usual to drink or somewhat less?</v>
          </cell>
        </row>
        <row r="239">
          <cell r="A239">
            <v>610</v>
          </cell>
          <cell r="B239" t="str">
            <v>When (NAME) had diarrhea, was (NAME) given less than usual to eat, about the same amount, more than usual, or nothing to eat?_x000D__x000D_IF LESS, PROBE: Was (NAME) given much less than usual to eat or somewhat less?</v>
          </cell>
        </row>
        <row r="240">
          <cell r="A240">
            <v>611</v>
          </cell>
          <cell r="B240" t="str">
            <v>Did you seek advice or treatment for the diarrhea from any source?</v>
          </cell>
        </row>
        <row r="241">
          <cell r="A241">
            <v>612</v>
          </cell>
          <cell r="B241" t="str">
            <v>Where did you seek advice or treatment?_x000D__x000D_Anywhere else?</v>
          </cell>
        </row>
        <row r="242">
          <cell r="A242">
            <v>614</v>
          </cell>
          <cell r="B242" t="str">
            <v>Where did you first seek advice or treatment?</v>
          </cell>
        </row>
        <row r="243">
          <cell r="A243">
            <v>615</v>
          </cell>
          <cell r="B243" t="str">
            <v>Was (NAME) given any of the following at any time since (NAME) started having the diarrhea:</v>
          </cell>
        </row>
        <row r="244">
          <cell r="A244" t="str">
            <v>615a)</v>
          </cell>
          <cell r="B244" t="str">
            <v>A fluid made from a special packet called [LOCAL NAME FOR ORS PACKET]?</v>
          </cell>
        </row>
        <row r="245">
          <cell r="A245" t="str">
            <v>615b)</v>
          </cell>
          <cell r="B245" t="str">
            <v>A pre-packaged ORS liquid?</v>
          </cell>
        </row>
        <row r="246">
          <cell r="A246" t="str">
            <v>615c)</v>
          </cell>
          <cell r="B246" t="str">
            <v>A government-recommended homemade fluid?</v>
          </cell>
        </row>
        <row r="247">
          <cell r="A247" t="str">
            <v>615d)</v>
          </cell>
          <cell r="B247" t="str">
            <v>Zinc tablets or syrup?</v>
          </cell>
        </row>
        <row r="248">
          <cell r="A248" t="str">
            <v>616a)</v>
          </cell>
          <cell r="B248" t="str">
            <v>Was anything else given to treat the diarrhea?</v>
          </cell>
        </row>
        <row r="249">
          <cell r="A249" t="str">
            <v>616b)</v>
          </cell>
          <cell r="B249" t="str">
            <v>Was anything given to treat the diarrhea?</v>
          </cell>
        </row>
        <row r="250">
          <cell r="A250" t="str">
            <v>617a)</v>
          </cell>
          <cell r="B250" t="str">
            <v>What else was given to treat the diarrhea?_x000D__x000D_Anything else?</v>
          </cell>
        </row>
        <row r="251">
          <cell r="A251" t="str">
            <v>617b)</v>
          </cell>
          <cell r="B251" t="str">
            <v>What was given to treat the diarrhea?_x000D__x000D_Anything else?</v>
          </cell>
        </row>
        <row r="252">
          <cell r="A252">
            <v>618</v>
          </cell>
          <cell r="B252" t="str">
            <v>Has (NAME) been ill with a fever at any time in the last 2 weeks?</v>
          </cell>
        </row>
        <row r="253">
          <cell r="A253">
            <v>619</v>
          </cell>
          <cell r="B253" t="str">
            <v>At any time during the illness, did (NAME) have blood taken from (NAME)'s finger or heel for testing?</v>
          </cell>
        </row>
        <row r="254">
          <cell r="A254">
            <v>620</v>
          </cell>
          <cell r="B254" t="str">
            <v>Has (NAME) had an illness with a cough at any time in the last 2 weeks?</v>
          </cell>
        </row>
        <row r="255">
          <cell r="A255">
            <v>621</v>
          </cell>
          <cell r="B255" t="str">
            <v>Has (NAME) had fast, short, rapid breaths or difficulty breathing at any time in the last 2 weeks?</v>
          </cell>
        </row>
        <row r="256">
          <cell r="A256">
            <v>622</v>
          </cell>
          <cell r="B256" t="str">
            <v>Was the fast or difficult breathing due to a problem in the chest or to a blocked or runny nose?</v>
          </cell>
        </row>
        <row r="257">
          <cell r="A257">
            <v>624</v>
          </cell>
          <cell r="B257" t="str">
            <v>Did you seek advice or treatment for the illness from any source?</v>
          </cell>
        </row>
        <row r="258">
          <cell r="A258">
            <v>625</v>
          </cell>
          <cell r="B258" t="str">
            <v>Where did you seek advice or treatment?_x000D__x000D_Anywhere else?</v>
          </cell>
        </row>
        <row r="259">
          <cell r="A259">
            <v>627</v>
          </cell>
          <cell r="B259" t="str">
            <v>Where did you first seek advice or treatment?</v>
          </cell>
        </row>
        <row r="260">
          <cell r="A260">
            <v>628</v>
          </cell>
          <cell r="B260" t="str">
            <v>How many days after the illness began did you first seek advice or treatment for (NAME)?</v>
          </cell>
        </row>
        <row r="261">
          <cell r="A261">
            <v>629</v>
          </cell>
          <cell r="B261" t="str">
            <v>At any time during the illness, did (NAME) take any drugs for the illness?</v>
          </cell>
        </row>
        <row r="262">
          <cell r="A262">
            <v>630</v>
          </cell>
          <cell r="B262" t="str">
            <v>What drugs did (NAME) take?_x000D__x000D_Any other drugs?</v>
          </cell>
        </row>
        <row r="263">
          <cell r="A263">
            <v>633</v>
          </cell>
          <cell r="B263" t="str">
            <v>How long after the fever started did (NAME) first take an artemisinin combination therapy?</v>
          </cell>
        </row>
        <row r="264">
          <cell r="A264">
            <v>635</v>
          </cell>
          <cell r="B264" t="str">
            <v>How long after the fever started did (NAME) first take SP/Fansidar?</v>
          </cell>
        </row>
        <row r="265">
          <cell r="A265">
            <v>637</v>
          </cell>
          <cell r="B265" t="str">
            <v>How long after the fever started did (NAME) first take chloroquine?</v>
          </cell>
        </row>
        <row r="266">
          <cell r="A266">
            <v>639</v>
          </cell>
          <cell r="B266" t="str">
            <v>How long after the fever started did (NAME) first take amodiaquine?</v>
          </cell>
        </row>
        <row r="267">
          <cell r="A267">
            <v>641</v>
          </cell>
          <cell r="B267" t="str">
            <v>How long after the fever started did (NAME) first take quinine?</v>
          </cell>
        </row>
        <row r="268">
          <cell r="A268">
            <v>643</v>
          </cell>
          <cell r="B268" t="str">
            <v>How long after the fever started did (NAME) first take artesunate?</v>
          </cell>
        </row>
        <row r="269">
          <cell r="A269">
            <v>645</v>
          </cell>
          <cell r="B269" t="str">
            <v>How long after the fever started did (NAME) first take (OTHER ANTIMALARIAL)?</v>
          </cell>
        </row>
        <row r="270">
          <cell r="A270">
            <v>648</v>
          </cell>
          <cell r="B270" t="str">
            <v>Have you ever heard of a special product called [LOCAL NAME FOR ORS PACKET OR PRE-PACKAGED ORS LIQUID] you can get for the treatment of diarrhea?</v>
          </cell>
        </row>
        <row r="271">
          <cell r="A271">
            <v>648</v>
          </cell>
          <cell r="B271" t="str">
            <v>Have you ever heard of a special product called [LOCAL NAME FOR ORS PACKET OR PRE-PACKAGED ORS LIQUID] you can get for the treatment of diarrhea?</v>
          </cell>
        </row>
        <row r="272">
          <cell r="A272">
            <v>650</v>
          </cell>
          <cell r="B272" t="str">
            <v>Now I would like to ask you about liquids or foods that (NAME FROM 649) had yesterday during the day or at night. I am interested in whether your child had the item I mention even if it was combined with other foods._x000D_Did (NAME FROM 649) drink or eat:</v>
          </cell>
        </row>
        <row r="273">
          <cell r="A273" t="str">
            <v>650a)</v>
          </cell>
          <cell r="B273" t="str">
            <v>Plain water?</v>
          </cell>
        </row>
        <row r="274">
          <cell r="A274" t="str">
            <v>650b)</v>
          </cell>
          <cell r="B274" t="str">
            <v>Juice or juice drinks?</v>
          </cell>
        </row>
        <row r="275">
          <cell r="A275" t="str">
            <v>650c)</v>
          </cell>
          <cell r="B275" t="str">
            <v>Clear broth?</v>
          </cell>
        </row>
        <row r="276">
          <cell r="A276" t="str">
            <v>650d)</v>
          </cell>
          <cell r="B276" t="str">
            <v>Milk such as tinned, powdered, or fresh animal milk?_x000D_IF YES: How many times did (NAME) drink milk?</v>
          </cell>
        </row>
        <row r="277">
          <cell r="A277" t="str">
            <v>650e)</v>
          </cell>
          <cell r="B277" t="str">
            <v>Infant formula?_x000D_IF YES: How many times did (NAME) drink infant formula?</v>
          </cell>
        </row>
        <row r="278">
          <cell r="A278" t="str">
            <v>650f)</v>
          </cell>
          <cell r="B278" t="str">
            <v>Any other liquids?</v>
          </cell>
        </row>
        <row r="279">
          <cell r="A279" t="str">
            <v>650g)</v>
          </cell>
          <cell r="B279" t="str">
            <v>Yogurt?_x000D_IF YES: How many times did (NAME) eat yogurt?</v>
          </cell>
        </row>
        <row r="280">
          <cell r="A280" t="str">
            <v>650h)</v>
          </cell>
          <cell r="B280" t="str">
            <v>Any [BRAND NAME OF COMMERCIALLY FORTIFIED BABY FOOD, E.G., Cerelac]?</v>
          </cell>
        </row>
        <row r="281">
          <cell r="A281" t="str">
            <v>650i)</v>
          </cell>
          <cell r="B281" t="str">
            <v>Bread, rice, noodles, porridge, or other foods made from grains?</v>
          </cell>
        </row>
        <row r="282">
          <cell r="A282" t="str">
            <v>650j)</v>
          </cell>
          <cell r="B282" t="str">
            <v>Pumpkin, carrots, squash, or sweet potatoes that are yellow or orange inside?</v>
          </cell>
        </row>
        <row r="283">
          <cell r="A283" t="str">
            <v>650k)</v>
          </cell>
          <cell r="B283" t="str">
            <v>White potatoes, white yams, manioc, cassava, or any other foods made from roots?</v>
          </cell>
        </row>
        <row r="284">
          <cell r="A284" t="str">
            <v>650l)</v>
          </cell>
          <cell r="B284" t="str">
            <v>Any dark green, leafy vegetables?</v>
          </cell>
        </row>
        <row r="285">
          <cell r="A285" t="str">
            <v>650m)</v>
          </cell>
          <cell r="B285" t="str">
            <v>Ripe mangoes, papayas, or [INSERT ANY OTHER LOCALLY AVAILABLE VITAMIN A-RICH FRUITS]?</v>
          </cell>
        </row>
        <row r="286">
          <cell r="A286" t="str">
            <v>650n)</v>
          </cell>
          <cell r="B286" t="str">
            <v>Any other fruits or vegetables?</v>
          </cell>
        </row>
        <row r="287">
          <cell r="A287" t="str">
            <v>650o)</v>
          </cell>
          <cell r="B287" t="str">
            <v>Liver, kidney, heart, or other organ meats?</v>
          </cell>
        </row>
        <row r="288">
          <cell r="A288" t="str">
            <v>650p)</v>
          </cell>
          <cell r="B288" t="str">
            <v>Any meat, such as beef, pork, lamb, goat, chicken, or duck?</v>
          </cell>
        </row>
        <row r="289">
          <cell r="A289" t="str">
            <v>650q)</v>
          </cell>
          <cell r="B289" t="str">
            <v>Eggs?</v>
          </cell>
        </row>
        <row r="290">
          <cell r="A290" t="str">
            <v>650r)</v>
          </cell>
          <cell r="B290" t="str">
            <v>Fresh or dried fish or shellfish?</v>
          </cell>
        </row>
        <row r="291">
          <cell r="A291" t="str">
            <v>650s)</v>
          </cell>
          <cell r="B291" t="str">
            <v>Any foods made from beans, peas, lentils, or nuts?</v>
          </cell>
        </row>
        <row r="292">
          <cell r="A292" t="str">
            <v>650t)</v>
          </cell>
          <cell r="B292" t="str">
            <v>Cheese or other food made from milk?</v>
          </cell>
        </row>
        <row r="293">
          <cell r="A293" t="str">
            <v>650u)</v>
          </cell>
          <cell r="B293" t="str">
            <v>Any other solid, semi-solid, or soft food?</v>
          </cell>
        </row>
        <row r="294">
          <cell r="A294">
            <v>652</v>
          </cell>
          <cell r="B294" t="str">
            <v>Did (NAME FROM 649) eat any solid, semi-solid, or soft foods yesterday during the day or at night?_x000D__x000D_IF ‘YES’ PROBE: What kind of solid, semi-solid or soft foods did (NAME) eat?</v>
          </cell>
        </row>
        <row r="295">
          <cell r="A295">
            <v>653</v>
          </cell>
          <cell r="B295" t="str">
            <v>How many times did (NAME FROM 649) eat solid, semi-solid, or soft foods yesterday during the day or at night?</v>
          </cell>
        </row>
        <row r="296">
          <cell r="A296">
            <v>654</v>
          </cell>
          <cell r="B296" t="str">
            <v>The last time (NAME FROM 649) passed stools, what was done to dispose of the stools?</v>
          </cell>
        </row>
        <row r="297">
          <cell r="A297">
            <v>701</v>
          </cell>
          <cell r="B297" t="str">
            <v>Are you currently married or living together with a man as if married?</v>
          </cell>
        </row>
        <row r="298">
          <cell r="A298">
            <v>702</v>
          </cell>
          <cell r="B298" t="str">
            <v>Have you ever been married or lived together with a man as if married?</v>
          </cell>
        </row>
        <row r="299">
          <cell r="A299">
            <v>703</v>
          </cell>
          <cell r="B299" t="str">
            <v>What is your marital status now: are you widowed, divorced, or separated?</v>
          </cell>
        </row>
        <row r="300">
          <cell r="A300">
            <v>704</v>
          </cell>
          <cell r="B300" t="str">
            <v>Is your (husband/partner) living with you now or is he staying elsewhere?</v>
          </cell>
        </row>
        <row r="301">
          <cell r="A301">
            <v>706</v>
          </cell>
          <cell r="B301" t="str">
            <v>Does your (husband/partner) have other wives or does he live with other women as if married?</v>
          </cell>
        </row>
        <row r="302">
          <cell r="A302">
            <v>707</v>
          </cell>
          <cell r="B302" t="str">
            <v>Including yourself, in total, how many wives or live-in partners does he have?</v>
          </cell>
        </row>
        <row r="303">
          <cell r="A303">
            <v>708</v>
          </cell>
          <cell r="B303" t="str">
            <v>Are you the first, second, … wife?</v>
          </cell>
        </row>
        <row r="304">
          <cell r="A304">
            <v>709</v>
          </cell>
          <cell r="B304" t="str">
            <v>Have you been married or lived with a man only once or more than once?</v>
          </cell>
        </row>
        <row r="305">
          <cell r="A305" t="str">
            <v>710a)</v>
          </cell>
          <cell r="B305" t="str">
            <v>In what month and year did you start living with your (husband/partner)?</v>
          </cell>
        </row>
        <row r="306">
          <cell r="A306" t="str">
            <v>710b)</v>
          </cell>
          <cell r="B306" t="str">
            <v>Now I would like to ask about your first (husband/partner). In what month and year did you start living with him?</v>
          </cell>
        </row>
        <row r="307">
          <cell r="A307">
            <v>711</v>
          </cell>
          <cell r="B307" t="str">
            <v>How old were you when you first started living with him?</v>
          </cell>
        </row>
        <row r="308">
          <cell r="A308">
            <v>713</v>
          </cell>
          <cell r="B308" t="str">
            <v>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 How old were you when you had sexual intercourse for the very first time?</v>
          </cell>
        </row>
        <row r="309">
          <cell r="A309">
            <v>714</v>
          </cell>
          <cell r="B309" t="str">
            <v>I would like to ask you about your recent sexual activity. When was the last time you had sexual intercourse?</v>
          </cell>
        </row>
        <row r="310">
          <cell r="A310">
            <v>715</v>
          </cell>
          <cell r="B310" t="str">
            <v>When was the last time you had sexual intercourse with this person?</v>
          </cell>
        </row>
        <row r="311">
          <cell r="A311">
            <v>716</v>
          </cell>
          <cell r="B311" t="str">
            <v>The last time you had sexual intercourse with this person, was a condom used?</v>
          </cell>
        </row>
        <row r="312">
          <cell r="A312">
            <v>717</v>
          </cell>
          <cell r="B312" t="str">
            <v>Was a condom used every time you had sexual intercourse with this person in the last 12 months?</v>
          </cell>
        </row>
        <row r="313">
          <cell r="A313">
            <v>718</v>
          </cell>
          <cell r="B313" t="str">
            <v>What was your relationship to this person with whom you had sexual intercourse?_x000D__x000D_IF BOYFRIEND: Were you living together as if married?_x000D__x000D_IF YES, RECORD '2'._x000D_IF NO, RECORD '3'.</v>
          </cell>
        </row>
        <row r="314">
          <cell r="A314">
            <v>719</v>
          </cell>
          <cell r="B314" t="str">
            <v>How long ago did you first have sexual intercourse with this person?</v>
          </cell>
        </row>
        <row r="315">
          <cell r="A315">
            <v>720</v>
          </cell>
          <cell r="B315" t="str">
            <v>How many times during the last 12 months did you have sexual intercourse with this person?</v>
          </cell>
        </row>
        <row r="316">
          <cell r="A316">
            <v>721</v>
          </cell>
          <cell r="B316" t="str">
            <v>How old is this person?</v>
          </cell>
        </row>
        <row r="317">
          <cell r="A317">
            <v>722</v>
          </cell>
          <cell r="B317" t="str">
            <v>Apart from this person, have you had sexual intercourse with any other person in the last 12 months?</v>
          </cell>
        </row>
        <row r="318">
          <cell r="A318">
            <v>723</v>
          </cell>
          <cell r="B318" t="str">
            <v xml:space="preserve">In total, with how many different people have you had sexual intercourse in the last 12 months? </v>
          </cell>
        </row>
        <row r="319">
          <cell r="A319">
            <v>726</v>
          </cell>
          <cell r="B319" t="str">
            <v>In the past 12 months have you had sex or been sexually involved with anyone because he gave you or told you he would give you gifts, cash, or anything else?</v>
          </cell>
        </row>
        <row r="320">
          <cell r="A320">
            <v>727</v>
          </cell>
          <cell r="B320" t="str">
            <v>In total, with how many different people have you had sexual intercourse in your lifetime?</v>
          </cell>
        </row>
        <row r="321">
          <cell r="A321">
            <v>729</v>
          </cell>
          <cell r="B321" t="str">
            <v>You told me that a condom was used the last time you had sex. What is the brand name of the condom used at that time?</v>
          </cell>
        </row>
        <row r="322">
          <cell r="A322">
            <v>730</v>
          </cell>
          <cell r="B322" t="str">
            <v>From where did you obtain the condom the last time?</v>
          </cell>
        </row>
        <row r="323">
          <cell r="A323">
            <v>803</v>
          </cell>
          <cell r="B323" t="str">
            <v>Now I have some questions about the future. After the child you are expecting now, would you like to have another child, or would you prefer not to have any more children?</v>
          </cell>
        </row>
        <row r="324">
          <cell r="A324">
            <v>804</v>
          </cell>
          <cell r="B324" t="str">
            <v>Now I have some questions about the future. Would you like to have (a/another) child, or would you prefer not to have any (more) children?</v>
          </cell>
        </row>
        <row r="325">
          <cell r="A325" t="str">
            <v>805a)</v>
          </cell>
          <cell r="B325" t="str">
            <v>How long would you like to wait from now before the birth of (a/another) child?</v>
          </cell>
        </row>
        <row r="326">
          <cell r="A326" t="str">
            <v>805b)</v>
          </cell>
          <cell r="B326" t="str">
            <v>After the birth of the child you are expecting now, how long would you like to wait before the birth of another child?</v>
          </cell>
        </row>
        <row r="327">
          <cell r="A327" t="str">
            <v>810a)</v>
          </cell>
          <cell r="B327" t="str">
            <v>You have said that you do not want (a/another) child soon. Can you tell me why you are not using a method to prevent pregnancy?_x000D__x000D_Any other reason?</v>
          </cell>
        </row>
        <row r="328">
          <cell r="A328" t="str">
            <v>810b)</v>
          </cell>
          <cell r="B328" t="str">
            <v>You have said that you do not want any (more) children. Can you tell me why you are not using a method to prevent pregnancy?_x000D__x000D_Any other reason?</v>
          </cell>
        </row>
        <row r="329">
          <cell r="A329">
            <v>812</v>
          </cell>
          <cell r="B329" t="str">
            <v>Do you think you will use a contraceptive method to delay or avoid pregnancy at any time in the future?</v>
          </cell>
        </row>
        <row r="330">
          <cell r="A330" t="str">
            <v>813a)</v>
          </cell>
          <cell r="B330" t="str">
            <v>If you could go back to the time you did not have any children and could choose exactly the number of children to have in your whole life, how many would that be?</v>
          </cell>
        </row>
        <row r="331">
          <cell r="A331" t="str">
            <v>813b)</v>
          </cell>
          <cell r="B331" t="str">
            <v>If you could choose exactly the number of children to have in your whole life, how many would that be?</v>
          </cell>
        </row>
        <row r="332">
          <cell r="A332">
            <v>814</v>
          </cell>
          <cell r="B332" t="str">
            <v>How many of these children would you like to be boys, how many would you like to be girls and for how many would it not matter if it’s a boy or a girl?</v>
          </cell>
        </row>
        <row r="333">
          <cell r="A333">
            <v>815</v>
          </cell>
          <cell r="B333" t="str">
            <v>In the last few months have you:</v>
          </cell>
        </row>
        <row r="334">
          <cell r="A334" t="str">
            <v>815a)</v>
          </cell>
          <cell r="B334" t="str">
            <v>Heard about family planning on the radio?</v>
          </cell>
        </row>
        <row r="335">
          <cell r="A335" t="str">
            <v>815b)</v>
          </cell>
          <cell r="B335" t="str">
            <v>Seen anything about family planning on the television?</v>
          </cell>
        </row>
        <row r="336">
          <cell r="A336" t="str">
            <v>815c)</v>
          </cell>
          <cell r="B336" t="str">
            <v>Read about family planning in a newspaper or magazine?</v>
          </cell>
        </row>
        <row r="337">
          <cell r="A337" t="str">
            <v>815d)</v>
          </cell>
          <cell r="B337" t="str">
            <v>Received a voice or text message about family planning on a mobile phone?</v>
          </cell>
        </row>
        <row r="338">
          <cell r="A338">
            <v>816</v>
          </cell>
          <cell r="B338" t="str">
            <v>COUNTRY-SPECIFIC QUESTIONS ON MEDIA MESSAGES ABOUT FAMILY PLANNING.</v>
          </cell>
        </row>
        <row r="339">
          <cell r="A339">
            <v>819</v>
          </cell>
          <cell r="B339" t="str">
            <v>Would you say that using contraception is mainly your decision, mainly your (husband's/partner's) decision, or did you both decide together?</v>
          </cell>
        </row>
        <row r="340">
          <cell r="A340">
            <v>820</v>
          </cell>
          <cell r="B340" t="str">
            <v>Would you say that not using contraception is mainly your decision, mainly your (husband's/partner's) decision, or did you both decide together?</v>
          </cell>
        </row>
        <row r="341">
          <cell r="A341">
            <v>822</v>
          </cell>
          <cell r="B341" t="str">
            <v>Does your (husband/partner) want the same number of children that you want, or does he want more or fewer than you want?</v>
          </cell>
        </row>
        <row r="342">
          <cell r="A342">
            <v>902</v>
          </cell>
          <cell r="B342" t="str">
            <v>How old was your (husband/partner) on his last birthday?</v>
          </cell>
        </row>
        <row r="343">
          <cell r="A343">
            <v>903</v>
          </cell>
          <cell r="B343" t="str">
            <v>Did your (husband/partner) ever attend school?</v>
          </cell>
        </row>
        <row r="344">
          <cell r="A344">
            <v>904</v>
          </cell>
          <cell r="B344" t="str">
            <v>What was the highest level of school he attended: primary, secondary, or higher?</v>
          </cell>
        </row>
        <row r="345">
          <cell r="A345">
            <v>905</v>
          </cell>
          <cell r="B345" t="str">
            <v>What was the highest [GRADE/FORM/YEAR] he completed at that level?</v>
          </cell>
        </row>
        <row r="346">
          <cell r="A346">
            <v>906</v>
          </cell>
          <cell r="B346" t="str">
            <v>Has your (husband/partner) done any work in the last 7 days?</v>
          </cell>
        </row>
        <row r="347">
          <cell r="A347">
            <v>907</v>
          </cell>
          <cell r="B347" t="str">
            <v>Has your (husband/partner) done any work in the last 12 months?</v>
          </cell>
        </row>
        <row r="348">
          <cell r="A348">
            <v>908</v>
          </cell>
          <cell r="B348" t="str">
            <v>What is your (husband's/partner's) occupation? That is, what kind of work does he mainly do?</v>
          </cell>
        </row>
        <row r="349">
          <cell r="A349">
            <v>909</v>
          </cell>
          <cell r="B349" t="str">
            <v>Aside from your own housework, have you done any work in the last seven days?</v>
          </cell>
        </row>
        <row r="350">
          <cell r="A350">
            <v>910</v>
          </cell>
          <cell r="B350" t="str">
            <v>As you know, some women take up jobs for which they are paid in cash or kind. Others sell things, have a small business or work on the family farm or in the family business. In the last seven days, have you done any of these things or any other work?</v>
          </cell>
        </row>
        <row r="351">
          <cell r="A351">
            <v>911</v>
          </cell>
          <cell r="B351" t="str">
            <v>Although you did not work in the last seven days, do you have any job or business from which you were absent for leave, illness, vacation, maternity leave, or any other such reason?</v>
          </cell>
        </row>
        <row r="352">
          <cell r="A352">
            <v>912</v>
          </cell>
          <cell r="B352" t="str">
            <v>Have you done any work in the last 12 months?</v>
          </cell>
        </row>
        <row r="353">
          <cell r="A353">
            <v>913</v>
          </cell>
          <cell r="B353" t="str">
            <v>What is your occupation? That is, what kind of work do you mainly do?</v>
          </cell>
        </row>
        <row r="354">
          <cell r="A354">
            <v>914</v>
          </cell>
          <cell r="B354" t="str">
            <v>Do you do this work for a member of your family, for someone else, or are you self-employed?</v>
          </cell>
        </row>
        <row r="355">
          <cell r="A355">
            <v>915</v>
          </cell>
          <cell r="B355" t="str">
            <v>Do you usually work throughout the year, or do you work seasonally, or only once in a while?</v>
          </cell>
        </row>
        <row r="356">
          <cell r="A356">
            <v>916</v>
          </cell>
          <cell r="B356" t="str">
            <v>Are you paid in cash or kind for this work or are you not paid at all?</v>
          </cell>
        </row>
        <row r="357">
          <cell r="A357">
            <v>919</v>
          </cell>
          <cell r="B357" t="str">
            <v>Who usually decides how the money you earn will be used: you, your (husband/partner), or you and your (husband/partner) jointly?</v>
          </cell>
        </row>
        <row r="358">
          <cell r="A358">
            <v>920</v>
          </cell>
          <cell r="B358" t="str">
            <v>Would you say that the money that you earn is more than what your (husband/partner) earns, less than what he earns, or about the same?</v>
          </cell>
        </row>
        <row r="359">
          <cell r="A359">
            <v>921</v>
          </cell>
          <cell r="B359" t="str">
            <v>Who usually decides how your (husband's/partner's) earnings will be used: you, your (husband/partner), or you and your (husband/partner) jointly?</v>
          </cell>
        </row>
        <row r="360">
          <cell r="A360">
            <v>922</v>
          </cell>
          <cell r="B360" t="str">
            <v>Who usually makes decisions about health care for yourself: you, your (husband/partner), you and your (husband/partner) jointly, or someone else?</v>
          </cell>
        </row>
        <row r="361">
          <cell r="A361">
            <v>923</v>
          </cell>
          <cell r="B361" t="str">
            <v>Who usually makes decisions about making major household purchases?</v>
          </cell>
        </row>
        <row r="362">
          <cell r="A362">
            <v>924</v>
          </cell>
          <cell r="B362" t="str">
            <v>Who usually makes decisions about visits to your family or relatives?</v>
          </cell>
        </row>
        <row r="363">
          <cell r="A363">
            <v>925</v>
          </cell>
          <cell r="B363" t="str">
            <v>Do you own this or any other house either alone or jointly with someone else?</v>
          </cell>
        </row>
        <row r="364">
          <cell r="A364">
            <v>926</v>
          </cell>
          <cell r="B364" t="str">
            <v>Do you have a title deed for any house you own?</v>
          </cell>
        </row>
        <row r="365">
          <cell r="A365">
            <v>927</v>
          </cell>
          <cell r="B365" t="str">
            <v>Is your name on the title deed?</v>
          </cell>
        </row>
        <row r="366">
          <cell r="A366">
            <v>928</v>
          </cell>
          <cell r="B366" t="str">
            <v>Do you own any agricultural or non-agricultural land either alone or jointly with someone else?</v>
          </cell>
        </row>
        <row r="367">
          <cell r="A367">
            <v>929</v>
          </cell>
          <cell r="B367" t="str">
            <v>Do you have a title deed for any land you own?</v>
          </cell>
        </row>
        <row r="368">
          <cell r="A368">
            <v>930</v>
          </cell>
          <cell r="B368" t="str">
            <v>Is your name on the title deed?</v>
          </cell>
        </row>
        <row r="369">
          <cell r="A369">
            <v>932</v>
          </cell>
          <cell r="B369" t="str">
            <v>In your opinion, is a husband justified in hitting or beating his wife in the following situations:</v>
          </cell>
        </row>
        <row r="370">
          <cell r="A370" t="str">
            <v>932a)</v>
          </cell>
          <cell r="B370" t="str">
            <v>If she goes out without telling him?</v>
          </cell>
        </row>
        <row r="371">
          <cell r="A371" t="str">
            <v>932b)</v>
          </cell>
          <cell r="B371" t="str">
            <v>If she neglects the children?</v>
          </cell>
        </row>
        <row r="372">
          <cell r="A372" t="str">
            <v>932c)</v>
          </cell>
          <cell r="B372" t="str">
            <v>If she argues with him?</v>
          </cell>
        </row>
        <row r="373">
          <cell r="A373" t="str">
            <v>932d)</v>
          </cell>
          <cell r="B373" t="str">
            <v>If she refuses to have sex with him?</v>
          </cell>
        </row>
        <row r="374">
          <cell r="A374" t="str">
            <v>932e)</v>
          </cell>
          <cell r="B374" t="str">
            <v>If she burns the food?</v>
          </cell>
        </row>
        <row r="375">
          <cell r="A375">
            <v>1001</v>
          </cell>
          <cell r="B375" t="str">
            <v>Now I would like to talk about something else. Have you ever heard of HIV or AIDS?</v>
          </cell>
        </row>
        <row r="376">
          <cell r="A376">
            <v>1002</v>
          </cell>
          <cell r="B376" t="str">
            <v>HIV is the virus that can lead to AIDS. Can people reduce their chance of getting HIV by having just one uninfected sex partner who has no other sex partners?</v>
          </cell>
        </row>
        <row r="377">
          <cell r="A377">
            <v>1003</v>
          </cell>
          <cell r="B377" t="str">
            <v>Can people get HIV from mosquito bites?</v>
          </cell>
        </row>
        <row r="378">
          <cell r="A378">
            <v>1004</v>
          </cell>
          <cell r="B378" t="str">
            <v>Can people reduce their chance of getting HIV by using a condom every time they have sex?</v>
          </cell>
        </row>
        <row r="379">
          <cell r="A379">
            <v>1005</v>
          </cell>
          <cell r="B379" t="str">
            <v>Can people get HIV by sharing food with a person who has HIV?</v>
          </cell>
        </row>
        <row r="380">
          <cell r="A380">
            <v>1006</v>
          </cell>
          <cell r="B380" t="str">
            <v>Can people get HIV because of witchcraft or other supernatural means?</v>
          </cell>
        </row>
        <row r="381">
          <cell r="A381">
            <v>1007</v>
          </cell>
          <cell r="B381" t="str">
            <v>Is it possible for a healthy-looking person to have HIV?</v>
          </cell>
        </row>
        <row r="382">
          <cell r="A382">
            <v>1008</v>
          </cell>
          <cell r="B382" t="str">
            <v>Can HIV be transmitted from a mother to her baby:</v>
          </cell>
        </row>
        <row r="383">
          <cell r="A383" t="str">
            <v>1008a)</v>
          </cell>
          <cell r="B383" t="str">
            <v>During pregnancy?</v>
          </cell>
        </row>
        <row r="384">
          <cell r="A384" t="str">
            <v>1008b)</v>
          </cell>
          <cell r="B384" t="str">
            <v>During delivery?</v>
          </cell>
        </row>
        <row r="385">
          <cell r="A385" t="str">
            <v>1008c)</v>
          </cell>
          <cell r="B385" t="str">
            <v>By breastfeeding?</v>
          </cell>
        </row>
        <row r="386">
          <cell r="A386">
            <v>1010</v>
          </cell>
          <cell r="B386" t="str">
            <v>Are there any special drugs that a doctor or a nurse can give to a woman infected with HIV to reduce the risk of transmission to the baby?</v>
          </cell>
        </row>
        <row r="387">
          <cell r="A387">
            <v>1014</v>
          </cell>
          <cell r="B387" t="str">
            <v>During any of the antenatal visits for your last birth were you given any information about:</v>
          </cell>
        </row>
        <row r="388">
          <cell r="A388" t="str">
            <v>1014a)</v>
          </cell>
          <cell r="B388" t="str">
            <v>Babies getting HIV from their mother?</v>
          </cell>
        </row>
        <row r="389">
          <cell r="A389" t="str">
            <v>1014b)</v>
          </cell>
          <cell r="B389" t="str">
            <v>Things that you can do to prevent getting HIV?</v>
          </cell>
        </row>
        <row r="390">
          <cell r="A390" t="str">
            <v>1014c)</v>
          </cell>
          <cell r="B390" t="str">
            <v>Getting tested for HIV?</v>
          </cell>
        </row>
        <row r="391">
          <cell r="A391">
            <v>1015</v>
          </cell>
          <cell r="B391" t="str">
            <v>Were you offered a test for HIV as part of your antenatal care?</v>
          </cell>
        </row>
        <row r="392">
          <cell r="A392">
            <v>1016</v>
          </cell>
          <cell r="B392" t="str">
            <v>I don't want to know the results, but were you tested for HIV as part of your antenatal care?</v>
          </cell>
        </row>
        <row r="393">
          <cell r="A393">
            <v>1017</v>
          </cell>
          <cell r="B393" t="str">
            <v>Where was the test done?</v>
          </cell>
        </row>
        <row r="394">
          <cell r="A394">
            <v>1018</v>
          </cell>
          <cell r="B394" t="str">
            <v>I don't want to know the results, but did you get the results of the test?</v>
          </cell>
        </row>
        <row r="395">
          <cell r="A395">
            <v>1019</v>
          </cell>
          <cell r="B395" t="str">
            <v>All women are supposed to receive counseling after being tested. After you were tested, did you receive counseling?</v>
          </cell>
        </row>
        <row r="396">
          <cell r="A396">
            <v>1021</v>
          </cell>
          <cell r="B396" t="str">
            <v>Between the time you went for delivery but before the baby was born, were you offered an HIV test?</v>
          </cell>
        </row>
        <row r="397">
          <cell r="A397">
            <v>1022</v>
          </cell>
          <cell r="B397" t="str">
            <v>I don't want to know the results, but were you tested for HIV at that time?</v>
          </cell>
        </row>
        <row r="398">
          <cell r="A398">
            <v>1023</v>
          </cell>
          <cell r="B398" t="str">
            <v>I don't want to know the results, but did you get the results of the test?</v>
          </cell>
        </row>
        <row r="399">
          <cell r="A399">
            <v>1025</v>
          </cell>
          <cell r="B399" t="str">
            <v>Have you been tested for HIV since that time you were tested during your pregnancy?</v>
          </cell>
        </row>
        <row r="400">
          <cell r="A400">
            <v>1026</v>
          </cell>
          <cell r="B400" t="str">
            <v>How many months ago was your most recent HIV test?</v>
          </cell>
        </row>
        <row r="401">
          <cell r="A401">
            <v>1027</v>
          </cell>
          <cell r="B401" t="str">
            <v>I don't want to know the results, but have you ever been tested for HIV?</v>
          </cell>
        </row>
        <row r="402">
          <cell r="A402">
            <v>1028</v>
          </cell>
          <cell r="B402" t="str">
            <v>How many months ago was your most recent HIV test?</v>
          </cell>
        </row>
        <row r="403">
          <cell r="A403">
            <v>1029</v>
          </cell>
          <cell r="B403" t="str">
            <v>I don't want to know the results, but did you get the results of the test?</v>
          </cell>
        </row>
        <row r="404">
          <cell r="A404">
            <v>1030</v>
          </cell>
          <cell r="B404" t="str">
            <v>Where was the test done?</v>
          </cell>
        </row>
        <row r="405">
          <cell r="A405">
            <v>1031</v>
          </cell>
          <cell r="B405" t="str">
            <v>Do you know of a place where people can go to get an HIV test?</v>
          </cell>
        </row>
        <row r="406">
          <cell r="A406">
            <v>1032</v>
          </cell>
          <cell r="B406" t="str">
            <v>Where is that?_x000D__x000D_Any other place?</v>
          </cell>
        </row>
        <row r="407">
          <cell r="A407">
            <v>1033</v>
          </cell>
          <cell r="B407" t="str">
            <v>Have you heard of test kits people can use to test themselves for HIV?</v>
          </cell>
        </row>
        <row r="408">
          <cell r="A408">
            <v>1034</v>
          </cell>
          <cell r="B408" t="str">
            <v>Have you ever tested yourself for HIV using a self-test kit?</v>
          </cell>
        </row>
        <row r="409">
          <cell r="A409">
            <v>1035</v>
          </cell>
          <cell r="B409" t="str">
            <v>Would you buy fresh vegetables from a shopkeeper or vendor if you knew that this person had HIV?</v>
          </cell>
        </row>
        <row r="410">
          <cell r="A410">
            <v>1036</v>
          </cell>
          <cell r="B410" t="str">
            <v>Do you think children living with HIV should be allowed to attend school with children who do not have HIV?</v>
          </cell>
        </row>
        <row r="411">
          <cell r="A411">
            <v>1037</v>
          </cell>
          <cell r="B411" t="str">
            <v>Do you think people hesitate to take an HIV test because they are afraid of how other people will react if the test result is positive for HIV?</v>
          </cell>
        </row>
        <row r="412">
          <cell r="A412">
            <v>1038</v>
          </cell>
          <cell r="B412" t="str">
            <v>Do people talk badly about people living with HIV, or who are thought to be living with HIV?</v>
          </cell>
        </row>
        <row r="413">
          <cell r="A413">
            <v>1039</v>
          </cell>
          <cell r="B413" t="str">
            <v>Do people living with HIV, or thought to be living with HIV, lose the respect of other people?</v>
          </cell>
        </row>
        <row r="414">
          <cell r="A414">
            <v>1040</v>
          </cell>
          <cell r="B414" t="str">
            <v>Do you agree or disagree with the following statement: I would be ashamed if someone in my family had HIV.</v>
          </cell>
        </row>
        <row r="415">
          <cell r="A415">
            <v>1041</v>
          </cell>
          <cell r="B415" t="str">
            <v>Do you fear that you could get HIV if you come into contact with the saliva of a person living with HIV?</v>
          </cell>
        </row>
        <row r="416">
          <cell r="A416" t="str">
            <v>1042a)</v>
          </cell>
          <cell r="B416" t="str">
            <v>Apart from HIV, have you heard about other infections that can be transmitted through sexual contact?</v>
          </cell>
        </row>
        <row r="417">
          <cell r="A417" t="str">
            <v>1042b)</v>
          </cell>
          <cell r="B417" t="str">
            <v>Have you heard about infections that can be transmitted through sexual contact?</v>
          </cell>
        </row>
        <row r="418">
          <cell r="A418">
            <v>1045</v>
          </cell>
          <cell r="B418" t="str">
            <v>Now I would like to ask you some questions about your health in the last 12 months. During the last 12 months, have you had a disease which you got through sexual contact?</v>
          </cell>
        </row>
        <row r="419">
          <cell r="A419">
            <v>1046</v>
          </cell>
          <cell r="B419" t="str">
            <v>Sometimes women experience a bad-smelling abnormal genital discharge. During the last 12 months, have you had a bad-smelling abnormal genital discharge?</v>
          </cell>
        </row>
        <row r="420">
          <cell r="A420">
            <v>1047</v>
          </cell>
          <cell r="B420" t="str">
            <v>Sometimes women have a genital sore or ulcer. During the last 12 months, have you had a genital sore or ulcer?</v>
          </cell>
        </row>
        <row r="421">
          <cell r="A421">
            <v>1049</v>
          </cell>
          <cell r="B421" t="str">
            <v>The last time you had (PROBLEM FROM 1045/1046/1047), did you seek any kind of advice or treatment?</v>
          </cell>
        </row>
        <row r="422">
          <cell r="A422">
            <v>1050</v>
          </cell>
          <cell r="B422" t="str">
            <v>Where did you go?_x000D__x000D_Any other place?</v>
          </cell>
        </row>
        <row r="423">
          <cell r="A423">
            <v>1051</v>
          </cell>
          <cell r="B423" t="str">
            <v>If a wife knows her husband has a disease that she can get during sexual intercourse, is she justified in asking that they use a condom when they have sex?</v>
          </cell>
        </row>
        <row r="424">
          <cell r="A424">
            <v>1052</v>
          </cell>
          <cell r="B424" t="str">
            <v>Is a wife justified in refusing to have sex with her husband when she knows he has sex with other women?</v>
          </cell>
        </row>
        <row r="425">
          <cell r="A425">
            <v>1054</v>
          </cell>
          <cell r="B425" t="str">
            <v>Can you say no to your (husband/partner) if you do not want to have sexual intercourse?</v>
          </cell>
        </row>
        <row r="426">
          <cell r="A426">
            <v>1055</v>
          </cell>
          <cell r="B426" t="str">
            <v>Could you ask your (husband/partner) to use a condom if you wanted him to?</v>
          </cell>
        </row>
        <row r="427">
          <cell r="A427">
            <v>1101</v>
          </cell>
          <cell r="B427" t="str">
            <v>Now I would like to ask you some other questions relating to health matters. Have you had an injection for any reason in the last 12 months?_x000D__x000D_IF YES: How many injections have you had?</v>
          </cell>
        </row>
        <row r="428">
          <cell r="A428">
            <v>1102</v>
          </cell>
          <cell r="B428" t="str">
            <v>Among these injections, how many were administered by a doctor, a nurse, a pharmacist, a dentist, or any other health worker?</v>
          </cell>
        </row>
        <row r="429">
          <cell r="A429">
            <v>1103</v>
          </cell>
          <cell r="B429" t="str">
            <v>The last time you got an injection from a health worker, did he/she take the syringe and needle from a new, unopened package?</v>
          </cell>
        </row>
        <row r="430">
          <cell r="A430">
            <v>1104</v>
          </cell>
          <cell r="B430" t="str">
            <v>Do you currently smoke cigarettes every day, some days, or not at all?</v>
          </cell>
        </row>
        <row r="431">
          <cell r="A431">
            <v>1105</v>
          </cell>
          <cell r="B431" t="str">
            <v>On average, how many cigarettes do you currently smoke each day?</v>
          </cell>
        </row>
        <row r="432">
          <cell r="A432">
            <v>1106</v>
          </cell>
          <cell r="B432" t="str">
            <v>Do you currently smoke or use any other type of tobacco every day, some days, or not at all?</v>
          </cell>
        </row>
        <row r="433">
          <cell r="A433">
            <v>1107</v>
          </cell>
          <cell r="B433" t="str">
            <v>What other type of tobacco do you currently smoke or use?</v>
          </cell>
        </row>
        <row r="434">
          <cell r="A434">
            <v>1108</v>
          </cell>
          <cell r="B434" t="str">
            <v>Many different factors can prevent women from getting medical advice or treatment for themselves. When you are sick and want to get medical advice or treatment, is each of the following a big problem or not a big problem:</v>
          </cell>
        </row>
        <row r="435">
          <cell r="A435" t="str">
            <v>1108a)</v>
          </cell>
          <cell r="B435" t="str">
            <v>Getting permission to go to the doctor?</v>
          </cell>
        </row>
        <row r="436">
          <cell r="A436" t="str">
            <v>1108b)</v>
          </cell>
          <cell r="B436" t="str">
            <v>Getting money needed for advice or treatment?</v>
          </cell>
        </row>
        <row r="437">
          <cell r="A437" t="str">
            <v>1108c)</v>
          </cell>
          <cell r="B437" t="str">
            <v>The distance to the health facility?</v>
          </cell>
        </row>
        <row r="438">
          <cell r="A438" t="str">
            <v>1108d)</v>
          </cell>
          <cell r="B438" t="str">
            <v>Not wanting to go alone?</v>
          </cell>
        </row>
        <row r="439">
          <cell r="A439">
            <v>1109</v>
          </cell>
          <cell r="B439" t="str">
            <v>Are you covered by any health insurance?</v>
          </cell>
        </row>
        <row r="440">
          <cell r="A440">
            <v>1110</v>
          </cell>
          <cell r="B440" t="str">
            <v>What type of health insurance are you covered by?</v>
          </cell>
        </row>
        <row r="441">
          <cell r="A441" t="str">
            <v>GC1</v>
          </cell>
          <cell r="B441" t="str">
            <v>Now I would like to ask some questions about a practice known as female circumcision. Have you ever heard of female circumcision?</v>
          </cell>
        </row>
        <row r="442">
          <cell r="A442" t="str">
            <v>GC2</v>
          </cell>
          <cell r="B442" t="str">
            <v>In some countries, there is a practice in which a girl may have part of her genitals cut. Have you ever heard about this practice?</v>
          </cell>
        </row>
        <row r="443">
          <cell r="A443" t="str">
            <v>GC3</v>
          </cell>
          <cell r="B443" t="str">
            <v>Have you yourself ever been circumcised?</v>
          </cell>
        </row>
        <row r="444">
          <cell r="A444" t="str">
            <v>GC4</v>
          </cell>
          <cell r="B444" t="str">
            <v>Now I would like to ask you what was done to you at that time. Was any flesh removed from the genital area?</v>
          </cell>
        </row>
        <row r="445">
          <cell r="A445" t="str">
            <v>GC5</v>
          </cell>
          <cell r="B445" t="str">
            <v>Was the genital area just nicked without removing any flesh?</v>
          </cell>
        </row>
        <row r="446">
          <cell r="A446" t="str">
            <v>GC6</v>
          </cell>
          <cell r="B446" t="str">
            <v>Was your genital area sewn closed?</v>
          </cell>
        </row>
        <row r="447">
          <cell r="A447" t="str">
            <v>GC7</v>
          </cell>
          <cell r="B447" t="str">
            <v>How old were you when you were circumcised?</v>
          </cell>
        </row>
        <row r="448">
          <cell r="A448" t="str">
            <v>GC8</v>
          </cell>
          <cell r="B448" t="str">
            <v>Who performed the circumcision?</v>
          </cell>
        </row>
        <row r="449">
          <cell r="A449" t="str">
            <v>GC09A</v>
          </cell>
          <cell r="B449" t="str">
            <v xml:space="preserve">Now I would like to ask you some questions about your (daughter/daughters). </v>
          </cell>
        </row>
        <row r="450">
          <cell r="A450" t="str">
            <v>GC11</v>
          </cell>
          <cell r="B450" t="str">
            <v>Is (NAME OF DAUGHTER) circumcised?</v>
          </cell>
        </row>
        <row r="451">
          <cell r="A451" t="str">
            <v>GC12</v>
          </cell>
          <cell r="B451" t="str">
            <v>How old was (NAME OF DAUGHTER) when she was circumcised?</v>
          </cell>
        </row>
        <row r="452">
          <cell r="A452" t="str">
            <v>GC13</v>
          </cell>
          <cell r="B452" t="str">
            <v>Was her genital area sewn closed?</v>
          </cell>
        </row>
        <row r="453">
          <cell r="A453" t="str">
            <v>GC14</v>
          </cell>
          <cell r="B453" t="str">
            <v>Who performed the circumcision?</v>
          </cell>
        </row>
        <row r="454">
          <cell r="A454" t="str">
            <v>GC16</v>
          </cell>
          <cell r="B454" t="str">
            <v>Do you believe that female circumcision is required by your religion?</v>
          </cell>
        </row>
        <row r="455">
          <cell r="A455" t="str">
            <v>GC17</v>
          </cell>
          <cell r="B455" t="str">
            <v>Do you think that female circumcision should be continued, or should it be stopped?</v>
          </cell>
        </row>
        <row r="456">
          <cell r="A456" t="str">
            <v>F1</v>
          </cell>
          <cell r="B456" t="str">
            <v>Sometimes a woman can have a problem of constant leakage of urine or stool from her vagina during the day and night. This problem usually occurs after a difficult childbirth, but may also occur after a sexual assault or after pelvic surgery._x000D__x000D_Have you ever experienced a constant leakage of urine or stool from your vagina during the day and night?</v>
          </cell>
        </row>
        <row r="457">
          <cell r="A457" t="str">
            <v>F2</v>
          </cell>
          <cell r="B457" t="str">
            <v>Have you ever heard of this problem?</v>
          </cell>
        </row>
        <row r="458">
          <cell r="A458" t="str">
            <v>F3</v>
          </cell>
          <cell r="B458" t="str">
            <v>Did this problem start after you delivered a baby or had a stillbirth?</v>
          </cell>
        </row>
        <row r="459">
          <cell r="A459" t="str">
            <v>F4</v>
          </cell>
          <cell r="B459" t="str">
            <v>Did this problem start after a normal labor and delivery, or after a very difficult labor and delivery?</v>
          </cell>
        </row>
        <row r="460">
          <cell r="A460" t="str">
            <v>F5</v>
          </cell>
          <cell r="B460" t="str">
            <v xml:space="preserve">What do you think caused this problem? </v>
          </cell>
        </row>
        <row r="461">
          <cell r="A461" t="str">
            <v>F6</v>
          </cell>
          <cell r="B461" t="str">
            <v>How many days after (CAUSE OF PROBLEM FROM F3 OR F5) did the leakage start?</v>
          </cell>
        </row>
        <row r="462">
          <cell r="A462" t="str">
            <v>F7</v>
          </cell>
          <cell r="B462" t="str">
            <v>Have you sought treatment for this condition?</v>
          </cell>
        </row>
        <row r="463">
          <cell r="A463" t="str">
            <v>F8</v>
          </cell>
          <cell r="B463" t="str">
            <v>Why have you not sought treatment?</v>
          </cell>
        </row>
        <row r="464">
          <cell r="A464" t="str">
            <v>F9</v>
          </cell>
          <cell r="B464" t="str">
            <v>From whom did you last seek treatment?</v>
          </cell>
        </row>
        <row r="465">
          <cell r="A465" t="str">
            <v>F10</v>
          </cell>
          <cell r="B465" t="str">
            <v>Did you have an operation to fix the problem?</v>
          </cell>
        </row>
        <row r="466">
          <cell r="A466" t="str">
            <v>F11</v>
          </cell>
          <cell r="B466" t="str">
            <v>Did the treatment stop the leakage completely?_x000D__x000D_IF NO: Did the treatment reduce the leakage?</v>
          </cell>
        </row>
        <row r="467">
          <cell r="A467" t="str">
            <v>MM01</v>
          </cell>
          <cell r="B467" t="str">
            <v xml:space="preserve">Now I would like to ask you some questions about your brothers and sisters, that is, all of the children born to your natural mother, including those who are living with you, those living elsewhere and those who have died. How many children did your mother give birth to, including you? </v>
          </cell>
        </row>
        <row r="468">
          <cell r="A468" t="str">
            <v>MM03</v>
          </cell>
          <cell r="B468" t="str">
            <v>How many births did your mother have before you were born?</v>
          </cell>
        </row>
        <row r="469">
          <cell r="A469" t="str">
            <v>MM04</v>
          </cell>
          <cell r="B469" t="str">
            <v>What was the name given to your (oldest/ next oldest) brother or sister?</v>
          </cell>
        </row>
        <row r="470">
          <cell r="A470" t="str">
            <v>MM05</v>
          </cell>
          <cell r="B470" t="str">
            <v>Is (NAME) male or female?</v>
          </cell>
        </row>
        <row r="471">
          <cell r="A471" t="str">
            <v>MM06</v>
          </cell>
          <cell r="B471" t="str">
            <v>Is (NAME) still alive?</v>
          </cell>
        </row>
        <row r="472">
          <cell r="A472" t="str">
            <v>MM07</v>
          </cell>
          <cell r="B472" t="str">
            <v>How old is (NAME)?</v>
          </cell>
        </row>
        <row r="473">
          <cell r="A473" t="str">
            <v>MM08</v>
          </cell>
          <cell r="B473" t="str">
            <v>How many years ago did (NAME) die?</v>
          </cell>
        </row>
        <row r="474">
          <cell r="A474" t="str">
            <v>MM09</v>
          </cell>
          <cell r="B474" t="str">
            <v>How old was (NAME) when (he/she) died?</v>
          </cell>
        </row>
        <row r="475">
          <cell r="A475" t="str">
            <v>MM10</v>
          </cell>
          <cell r="B475" t="str">
            <v>Was (NAME) pregnant when she died?</v>
          </cell>
        </row>
        <row r="476">
          <cell r="A476" t="str">
            <v>MM11</v>
          </cell>
          <cell r="B476" t="str">
            <v>Did (NAME) die during childbirth?</v>
          </cell>
        </row>
        <row r="477">
          <cell r="A477" t="str">
            <v>MM12</v>
          </cell>
          <cell r="B477" t="str">
            <v>Did (NAME) die within two months after the end of a pregnancy or childbirth?</v>
          </cell>
        </row>
        <row r="478">
          <cell r="A478" t="str">
            <v>MM13</v>
          </cell>
          <cell r="B478" t="str">
            <v>How many live born children did (NAME) give birth to during her lifetime?</v>
          </cell>
        </row>
        <row r="479">
          <cell r="A479" t="str">
            <v>DV01A</v>
          </cell>
          <cell r="B479" t="str">
            <v>READ TO THE RESPONDENT:_x000D_Now I would like to ask you questions about some other important aspects of a woman's life. You may find some of these questions very personal. However, your answers are crucial for helping to understand the condition of women in [COUNTRY]. Let me assure you that your answers are completely confidential and will not be told to anyone and no one else in your household will know that you were asked these questions. If I ask you any question you don't want to answer, just let me know and I will go on to the next question.</v>
          </cell>
        </row>
        <row r="480">
          <cell r="A480" t="str">
            <v>DV03</v>
          </cell>
          <cell r="B480" t="str">
            <v>First, I am going to ask you about some situations which happen to some women. Please tell me if these apply to your relationship with your (last) (husband/partner)?</v>
          </cell>
        </row>
        <row r="481">
          <cell r="A481" t="str">
            <v>DV03a)</v>
          </cell>
          <cell r="B481" t="str">
            <v>He (is/was) jealous or angry if you (talk/talked) to other men?</v>
          </cell>
        </row>
        <row r="482">
          <cell r="A482" t="str">
            <v>DV03b)</v>
          </cell>
          <cell r="B482" t="str">
            <v>He frequently (accuses/accused) you of being unfaithful?</v>
          </cell>
        </row>
        <row r="483">
          <cell r="A483" t="str">
            <v>DV03c)</v>
          </cell>
          <cell r="B483" t="str">
            <v>He (does/did) not permit you to meet your female friends?</v>
          </cell>
        </row>
        <row r="484">
          <cell r="A484" t="str">
            <v>DV03d)</v>
          </cell>
          <cell r="B484" t="str">
            <v>He (tries/tried) to limit your contact with your family?</v>
          </cell>
        </row>
        <row r="485">
          <cell r="A485" t="str">
            <v>DV03e)</v>
          </cell>
          <cell r="B485" t="str">
            <v>He (insists/insisted) on knowing where you (are/were) at all times?</v>
          </cell>
        </row>
        <row r="486">
          <cell r="A486" t="str">
            <v>DV04</v>
          </cell>
          <cell r="B486" t="str">
            <v>Now I need to ask some more questions about your relationship with your (last) (husband/partner).</v>
          </cell>
        </row>
        <row r="487">
          <cell r="A487" t="str">
            <v>DV04A.</v>
          </cell>
          <cell r="B487" t="str">
            <v>Did your (last) (husband/partner) ever:</v>
          </cell>
        </row>
        <row r="488">
          <cell r="A488" t="str">
            <v>DV04B.</v>
          </cell>
          <cell r="B488" t="str">
            <v>How often did this happen during the last 12 months: often, only sometimes, or not at all?</v>
          </cell>
        </row>
        <row r="489">
          <cell r="A489" t="str">
            <v>DV04a)</v>
          </cell>
          <cell r="B489" t="str">
            <v>say or do something to humiliate you in front of others?</v>
          </cell>
        </row>
        <row r="490">
          <cell r="A490" t="str">
            <v>DV04b)</v>
          </cell>
          <cell r="B490" t="str">
            <v>threaten to hurt or harm you or someone you care about?</v>
          </cell>
        </row>
        <row r="491">
          <cell r="A491" t="str">
            <v>DV04c)</v>
          </cell>
          <cell r="B491" t="str">
            <v>insult you or make you feel bad about yourself?</v>
          </cell>
        </row>
        <row r="492">
          <cell r="A492" t="str">
            <v>DV05A.</v>
          </cell>
          <cell r="B492" t="str">
            <v>Did your (last) (husband/partner) ever do any of the following things to you:</v>
          </cell>
        </row>
        <row r="493">
          <cell r="A493" t="str">
            <v>DV05B.</v>
          </cell>
          <cell r="B493" t="str">
            <v>How often did this happen during the last 12 months: often, only sometimes, or not at all?</v>
          </cell>
        </row>
        <row r="494">
          <cell r="A494" t="str">
            <v>DV05a)</v>
          </cell>
          <cell r="B494" t="str">
            <v>push you, shake you, or throw something at you?</v>
          </cell>
        </row>
        <row r="495">
          <cell r="A495" t="str">
            <v>DV05b)</v>
          </cell>
          <cell r="B495" t="str">
            <v xml:space="preserve">slap you? </v>
          </cell>
        </row>
        <row r="496">
          <cell r="A496" t="str">
            <v>DV05c)</v>
          </cell>
          <cell r="B496" t="str">
            <v>twist your arm or pull your hair?</v>
          </cell>
        </row>
        <row r="497">
          <cell r="A497" t="str">
            <v>DV05d)</v>
          </cell>
          <cell r="B497" t="str">
            <v>punch you with his fist or with something that could hurt you?</v>
          </cell>
        </row>
        <row r="498">
          <cell r="A498" t="str">
            <v>DV05e)</v>
          </cell>
          <cell r="B498" t="str">
            <v>kick you, drag you, or beat you up?</v>
          </cell>
        </row>
        <row r="499">
          <cell r="A499" t="str">
            <v>DV05f)</v>
          </cell>
          <cell r="B499" t="str">
            <v>try to choke you or burn you on purpose?</v>
          </cell>
        </row>
        <row r="500">
          <cell r="A500" t="str">
            <v>DV05g)</v>
          </cell>
          <cell r="B500" t="str">
            <v>threaten or attack you with a knife, gun, or other weapon?</v>
          </cell>
        </row>
        <row r="501">
          <cell r="A501" t="str">
            <v>DV05h)</v>
          </cell>
          <cell r="B501" t="str">
            <v>physically force you to have sexual intercourse with him when you did not want to?</v>
          </cell>
        </row>
        <row r="502">
          <cell r="A502" t="str">
            <v>DV05i)</v>
          </cell>
          <cell r="B502" t="str">
            <v>physically force you to perform any  other sexual acts you did not want to?</v>
          </cell>
        </row>
        <row r="503">
          <cell r="A503" t="str">
            <v>DV05j)</v>
          </cell>
          <cell r="B503" t="str">
            <v>force you with threats or in any other  way to perform sexual acts you did not want to?</v>
          </cell>
        </row>
        <row r="504">
          <cell r="A504" t="str">
            <v>DV07</v>
          </cell>
          <cell r="B504" t="str">
            <v>How long after you first (got married/started living together) with  your (last) (husband/partner) did (this/any of these things) first happen?</v>
          </cell>
        </row>
        <row r="505">
          <cell r="A505" t="str">
            <v>DV08</v>
          </cell>
          <cell r="B505" t="str">
            <v>Did the following ever happen as a result of what your (last) (husband/partner) did to you:</v>
          </cell>
        </row>
        <row r="506">
          <cell r="A506" t="str">
            <v>DV08a)</v>
          </cell>
          <cell r="B506" t="str">
            <v>You had cuts, bruises, or aches?</v>
          </cell>
        </row>
        <row r="507">
          <cell r="A507" t="str">
            <v>DV08b)</v>
          </cell>
          <cell r="B507" t="str">
            <v>You had eye injuries, sprains, dislocations, or burns?</v>
          </cell>
        </row>
        <row r="508">
          <cell r="A508" t="str">
            <v>DV08c)</v>
          </cell>
          <cell r="B508" t="str">
            <v>You had deep wounds, broken bones, broken teeth, or any other serious injury?</v>
          </cell>
        </row>
        <row r="509">
          <cell r="A509" t="str">
            <v>DV09</v>
          </cell>
          <cell r="B509" t="str">
            <v>Have you ever hit, slapped, kicked, or done anything else to physically hurt your (last) (husband/partner) at times when he was not already beating or physically hurting you?</v>
          </cell>
        </row>
        <row r="510">
          <cell r="A510" t="str">
            <v>DV10</v>
          </cell>
          <cell r="B510" t="str">
            <v>In the last 12 months, how often have you done this to your (last) (husband/partner): often, only sometimes, or not at all?</v>
          </cell>
        </row>
        <row r="511">
          <cell r="A511" t="str">
            <v>DV11</v>
          </cell>
          <cell r="B511" t="str">
            <v>Does (did) your (last) (husband/partner) drink alcohol?</v>
          </cell>
        </row>
        <row r="512">
          <cell r="A512" t="str">
            <v>DV12</v>
          </cell>
          <cell r="B512" t="str">
            <v>How often does (did) he get drunk: often, only sometimes, or never?</v>
          </cell>
        </row>
        <row r="513">
          <cell r="A513" t="str">
            <v>DV13</v>
          </cell>
          <cell r="B513" t="str">
            <v>Are (Were) you afraid of your (last) (husband/partner): most of the time, sometimes, or never?</v>
          </cell>
        </row>
        <row r="514">
          <cell r="A514" t="str">
            <v>DV15A.</v>
          </cell>
          <cell r="B514" t="str">
            <v>So far we have been talking about the behavior of your (current/last) (husband/partner). Now I want to ask you about the behavior of any previous (husband/partner).</v>
          </cell>
        </row>
        <row r="515">
          <cell r="A515" t="str">
            <v>DV15B.</v>
          </cell>
          <cell r="B515" t="str">
            <v>How long ago did this last happen?</v>
          </cell>
        </row>
        <row r="516">
          <cell r="A516" t="str">
            <v>DV15a)</v>
          </cell>
          <cell r="B516" t="str">
            <v>Did any previous (husband/partner) ever hit, slap, kick, or do anything else to hurt you physically?</v>
          </cell>
        </row>
        <row r="517">
          <cell r="A517" t="str">
            <v xml:space="preserve">DV15b) </v>
          </cell>
          <cell r="B517" t="str">
            <v>Did any previous (husband/partner) physically force you to have intercourse or perform any other sexual acts against your will?</v>
          </cell>
        </row>
        <row r="518">
          <cell r="A518" t="str">
            <v>DV16a)</v>
          </cell>
          <cell r="B518" t="str">
            <v xml:space="preserve">From the time you were 15 years old has anyone other than (your/any) (husband/partner) hit you, slapped you, kicked you, or done anything else to hurt you physically? </v>
          </cell>
        </row>
        <row r="519">
          <cell r="A519" t="str">
            <v>DV16b)</v>
          </cell>
          <cell r="B519" t="str">
            <v>From the time you were 15 years old has anyone hit you, slapped you, kicked you, or done anything else to hurt you physically?</v>
          </cell>
        </row>
        <row r="520">
          <cell r="A520" t="str">
            <v>DV17</v>
          </cell>
          <cell r="B520" t="str">
            <v>Who has hurt you in this way?_x000D__x000D_Anyone else?</v>
          </cell>
        </row>
        <row r="521">
          <cell r="A521" t="str">
            <v>DV18</v>
          </cell>
          <cell r="B521" t="str">
            <v>In the last 12 months, how often has (this person/have these persons) physically hurt you: often, only sometimes, or not at all?</v>
          </cell>
        </row>
        <row r="522">
          <cell r="A522" t="str">
            <v>DV20</v>
          </cell>
          <cell r="B522" t="str">
            <v>Has any one ever hit, slapped, kicked, or done anything else to hurt you physically while you were pregnant?</v>
          </cell>
        </row>
        <row r="523">
          <cell r="A523" t="str">
            <v>DV21</v>
          </cell>
          <cell r="B523" t="str">
            <v>Who has done any of these things to physically hurt you while you were pregnant?_x000D__x000D_Anyone else?</v>
          </cell>
        </row>
        <row r="524">
          <cell r="A524" t="str">
            <v>DV22A</v>
          </cell>
          <cell r="B524" t="str">
            <v>Now I want to ask you about things that may have been done to you by someone other than (your/any) (husband/partner). At any time in your life, as a child or as an adult, has anyone ever forced you in any way to have sexual intercourse or perform any other sexual acts when you did not want to?</v>
          </cell>
        </row>
        <row r="525">
          <cell r="A525" t="str">
            <v>DV22B</v>
          </cell>
          <cell r="B525" t="str">
            <v>At any time in your life, as a child or as an adult, has anyone ever forced you in any way to have sexual intercourse or perform any other sexual acts when you did not want to?</v>
          </cell>
        </row>
        <row r="526">
          <cell r="A526" t="str">
            <v>DV23</v>
          </cell>
          <cell r="B526" t="str">
            <v>Who was the person who was forcing you the very first time this happened?</v>
          </cell>
        </row>
        <row r="527">
          <cell r="A527" t="str">
            <v>DV24a)</v>
          </cell>
          <cell r="B527" t="str">
            <v>In the last 12 months, has anyone other than (your/any) (husband/partner) physically forced you to have sexual intercourse when you did not want to?</v>
          </cell>
        </row>
        <row r="528">
          <cell r="A528" t="str">
            <v>DV24b)</v>
          </cell>
          <cell r="B528" t="str">
            <v>In the last 12 months has anyone physically forced you to have sexual intercourse when you did not want to?</v>
          </cell>
        </row>
        <row r="529">
          <cell r="A529" t="str">
            <v>DV25a)</v>
          </cell>
          <cell r="B529" t="str">
            <v>How old were you the first time you were forced to have sexual intercourse or perform any other sexual acts by anyone, including (your/any) husband/partner?</v>
          </cell>
        </row>
        <row r="530">
          <cell r="A530" t="str">
            <v>DV25b)</v>
          </cell>
          <cell r="B530" t="str">
            <v>How old were you the first first time you were forced to have sexual intercourse or perform any other sexual acts?</v>
          </cell>
        </row>
        <row r="531">
          <cell r="A531" t="str">
            <v>DV27</v>
          </cell>
          <cell r="B531" t="str">
            <v>Thinking about what you yourself have experienced among the different things we have been talking about, have you ever tried to seek help?</v>
          </cell>
        </row>
        <row r="532">
          <cell r="A532" t="str">
            <v>DV28</v>
          </cell>
          <cell r="B532" t="str">
            <v>From whom have you sought help?_x000D__x000D_Anyone else?</v>
          </cell>
        </row>
        <row r="533">
          <cell r="A533" t="str">
            <v>DV29</v>
          </cell>
          <cell r="B533" t="str">
            <v>Have you ever told any one about this?</v>
          </cell>
        </row>
        <row r="534">
          <cell r="A534" t="str">
            <v>DV30</v>
          </cell>
          <cell r="B534" t="str">
            <v>As far as you know, did your father ever beat your mother?</v>
          </cell>
        </row>
      </sheetData>
      <sheetData sheetId="3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easures"/>
      <sheetName val="items"/>
      <sheetName val="adapt"/>
      <sheetName val="survey"/>
      <sheetName val="choices"/>
      <sheetName val="choiceslist"/>
      <sheetName val="menus"/>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1017/S00332917020060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9"/>
  <sheetViews>
    <sheetView workbookViewId="0">
      <pane xSplit="1" ySplit="1" topLeftCell="B2" activePane="bottomRight" state="frozen"/>
      <selection pane="topRight" activeCell="B1" sqref="B1"/>
      <selection pane="bottomLeft" activeCell="A2" sqref="A2"/>
      <selection pane="bottomRight" activeCell="A27" sqref="A27"/>
    </sheetView>
  </sheetViews>
  <sheetFormatPr baseColWidth="10" defaultColWidth="17.1640625" defaultRowHeight="12" x14ac:dyDescent="0"/>
  <cols>
    <col min="1" max="1" width="50.5" customWidth="1"/>
    <col min="4" max="4" width="18.83203125" bestFit="1" customWidth="1"/>
    <col min="5" max="5" width="29.33203125" customWidth="1"/>
    <col min="6" max="6" width="34.83203125" customWidth="1"/>
    <col min="7" max="7" width="77.5" customWidth="1"/>
  </cols>
  <sheetData>
    <row r="1" spans="1:23">
      <c r="A1" s="1" t="s">
        <v>0</v>
      </c>
      <c r="B1" s="1" t="s">
        <v>1</v>
      </c>
      <c r="C1" s="1" t="s">
        <v>2</v>
      </c>
      <c r="D1" s="30" t="s">
        <v>55</v>
      </c>
      <c r="E1" s="30" t="s">
        <v>93</v>
      </c>
      <c r="F1" s="30" t="s">
        <v>56</v>
      </c>
      <c r="G1" s="1" t="s">
        <v>3</v>
      </c>
      <c r="H1" s="1"/>
      <c r="I1" s="1"/>
      <c r="J1" s="1"/>
      <c r="K1" s="1"/>
      <c r="L1" s="1"/>
      <c r="M1" s="1"/>
      <c r="N1" s="1"/>
      <c r="O1" s="1"/>
      <c r="P1" s="1"/>
      <c r="Q1" s="1"/>
      <c r="R1" s="1"/>
      <c r="S1" s="1"/>
      <c r="T1" s="1"/>
      <c r="U1" s="1"/>
      <c r="V1" s="1"/>
      <c r="W1" s="1"/>
    </row>
    <row r="2" spans="1:23" ht="24">
      <c r="A2" t="s">
        <v>344</v>
      </c>
      <c r="B2" t="s">
        <v>401</v>
      </c>
      <c r="C2" t="s">
        <v>6</v>
      </c>
      <c r="D2" s="3" t="s">
        <v>72</v>
      </c>
      <c r="E2" s="3"/>
      <c r="F2" s="3"/>
      <c r="G2" t="s">
        <v>351</v>
      </c>
    </row>
    <row r="3" spans="1:23" ht="36">
      <c r="A3" t="s">
        <v>1709</v>
      </c>
      <c r="B3" t="s">
        <v>345</v>
      </c>
      <c r="C3" t="s">
        <v>6</v>
      </c>
      <c r="D3" s="3" t="s">
        <v>72</v>
      </c>
      <c r="E3" s="3"/>
      <c r="F3" s="3"/>
      <c r="G3" s="2" t="s">
        <v>352</v>
      </c>
    </row>
    <row r="4" spans="1:23">
      <c r="A4" t="s">
        <v>1710</v>
      </c>
      <c r="B4" t="s">
        <v>1707</v>
      </c>
      <c r="C4" t="s">
        <v>6</v>
      </c>
      <c r="D4" s="3" t="s">
        <v>72</v>
      </c>
      <c r="E4" s="3"/>
      <c r="F4" s="3"/>
    </row>
    <row r="5" spans="1:23" ht="48">
      <c r="A5" t="s">
        <v>1711</v>
      </c>
      <c r="B5" t="s">
        <v>348</v>
      </c>
      <c r="C5" t="s">
        <v>6</v>
      </c>
      <c r="D5" s="3" t="s">
        <v>72</v>
      </c>
      <c r="E5" s="3"/>
      <c r="F5" s="3"/>
      <c r="G5" s="62" t="s">
        <v>643</v>
      </c>
    </row>
    <row r="6" spans="1:23">
      <c r="A6" t="s">
        <v>1712</v>
      </c>
      <c r="B6" t="s">
        <v>1708</v>
      </c>
      <c r="C6" t="s">
        <v>6</v>
      </c>
      <c r="D6" s="3" t="s">
        <v>72</v>
      </c>
      <c r="E6" s="3"/>
      <c r="F6" s="3"/>
    </row>
    <row r="7" spans="1:23">
      <c r="A7" t="s">
        <v>1713</v>
      </c>
      <c r="B7" t="s">
        <v>1706</v>
      </c>
      <c r="C7" t="s">
        <v>6</v>
      </c>
      <c r="D7" s="3" t="s">
        <v>72</v>
      </c>
      <c r="E7" s="3"/>
      <c r="F7" s="3"/>
    </row>
    <row r="8" spans="1:23">
      <c r="A8" t="s">
        <v>1714</v>
      </c>
      <c r="B8" t="s">
        <v>361</v>
      </c>
      <c r="C8" t="s">
        <v>6</v>
      </c>
      <c r="D8" s="3" t="s">
        <v>72</v>
      </c>
      <c r="E8" s="3"/>
      <c r="F8" s="3"/>
    </row>
    <row r="9" spans="1:23" ht="24">
      <c r="A9" t="s">
        <v>644</v>
      </c>
      <c r="B9" t="s">
        <v>346</v>
      </c>
      <c r="C9" t="s">
        <v>6</v>
      </c>
      <c r="D9" s="3" t="s">
        <v>72</v>
      </c>
      <c r="E9" s="3"/>
      <c r="F9" s="3"/>
      <c r="G9" t="s">
        <v>662</v>
      </c>
    </row>
    <row r="10" spans="1:23" ht="24">
      <c r="A10" t="s">
        <v>645</v>
      </c>
      <c r="B10" t="s">
        <v>350</v>
      </c>
      <c r="C10" t="s">
        <v>6</v>
      </c>
      <c r="D10" s="3" t="s">
        <v>72</v>
      </c>
      <c r="E10" s="3"/>
      <c r="F10" s="3"/>
      <c r="G10" s="2" t="s">
        <v>663</v>
      </c>
    </row>
    <row r="11" spans="1:23" ht="24">
      <c r="A11" t="s">
        <v>646</v>
      </c>
      <c r="B11" t="s">
        <v>349</v>
      </c>
      <c r="C11" t="s">
        <v>6</v>
      </c>
      <c r="D11" s="3" t="s">
        <v>72</v>
      </c>
      <c r="E11" s="3"/>
      <c r="F11" s="3"/>
      <c r="G11" t="s">
        <v>664</v>
      </c>
    </row>
    <row r="12" spans="1:23" ht="24">
      <c r="A12" t="s">
        <v>647</v>
      </c>
      <c r="B12" t="s">
        <v>347</v>
      </c>
      <c r="C12" t="s">
        <v>6</v>
      </c>
      <c r="D12" s="3" t="s">
        <v>72</v>
      </c>
      <c r="E12" s="3"/>
      <c r="F12" s="3"/>
      <c r="G12" t="s">
        <v>665</v>
      </c>
    </row>
    <row r="13" spans="1:23" ht="24">
      <c r="A13" t="s">
        <v>648</v>
      </c>
      <c r="B13" t="s">
        <v>649</v>
      </c>
      <c r="C13" t="s">
        <v>6</v>
      </c>
      <c r="D13" s="3" t="s">
        <v>72</v>
      </c>
      <c r="E13" s="3"/>
      <c r="F13" s="3"/>
      <c r="G13" t="s">
        <v>666</v>
      </c>
    </row>
    <row r="14" spans="1:23" ht="24">
      <c r="A14" s="2" t="s">
        <v>650</v>
      </c>
      <c r="B14" t="s">
        <v>651</v>
      </c>
      <c r="C14" t="s">
        <v>6</v>
      </c>
      <c r="D14" s="3" t="s">
        <v>72</v>
      </c>
      <c r="E14" s="3"/>
      <c r="F14" s="3"/>
      <c r="G14" t="s">
        <v>667</v>
      </c>
    </row>
    <row r="15" spans="1:23" ht="36">
      <c r="A15" s="2" t="s">
        <v>652</v>
      </c>
      <c r="B15" t="s">
        <v>653</v>
      </c>
      <c r="C15" t="s">
        <v>6</v>
      </c>
      <c r="D15" s="3" t="s">
        <v>72</v>
      </c>
      <c r="E15" s="3"/>
      <c r="F15" s="3"/>
      <c r="G15" s="2" t="s">
        <v>668</v>
      </c>
    </row>
    <row r="16" spans="1:23">
      <c r="A16" t="s">
        <v>654</v>
      </c>
      <c r="B16" t="s">
        <v>655</v>
      </c>
      <c r="C16" t="s">
        <v>6</v>
      </c>
      <c r="D16" s="3" t="s">
        <v>72</v>
      </c>
      <c r="E16" s="3"/>
      <c r="F16" s="3"/>
      <c r="G16" t="s">
        <v>669</v>
      </c>
    </row>
    <row r="17" spans="1:7" ht="24">
      <c r="A17" t="s">
        <v>656</v>
      </c>
      <c r="B17" t="s">
        <v>657</v>
      </c>
      <c r="C17" t="s">
        <v>6</v>
      </c>
      <c r="D17" s="3" t="s">
        <v>72</v>
      </c>
      <c r="E17" s="3"/>
      <c r="F17" s="3"/>
      <c r="G17" s="2" t="s">
        <v>670</v>
      </c>
    </row>
    <row r="18" spans="1:7" ht="36">
      <c r="A18" t="s">
        <v>658</v>
      </c>
      <c r="B18" t="s">
        <v>659</v>
      </c>
      <c r="C18" t="s">
        <v>6</v>
      </c>
      <c r="D18" s="3" t="s">
        <v>72</v>
      </c>
      <c r="E18" s="3"/>
      <c r="F18" s="3"/>
      <c r="G18" s="2" t="s">
        <v>671</v>
      </c>
    </row>
    <row r="19" spans="1:7" ht="24">
      <c r="A19" t="s">
        <v>660</v>
      </c>
      <c r="B19" t="s">
        <v>661</v>
      </c>
      <c r="C19" t="s">
        <v>6</v>
      </c>
      <c r="D19" s="3" t="s">
        <v>72</v>
      </c>
      <c r="E19" s="3"/>
      <c r="F19" s="3"/>
      <c r="G19" s="2" t="s">
        <v>672</v>
      </c>
    </row>
    <row r="20" spans="1:7">
      <c r="A20" t="s">
        <v>2450</v>
      </c>
      <c r="B20" t="s">
        <v>2325</v>
      </c>
    </row>
    <row r="21" spans="1:7">
      <c r="A21" t="s">
        <v>2455</v>
      </c>
      <c r="B21" t="s">
        <v>2456</v>
      </c>
    </row>
    <row r="22" spans="1:7">
      <c r="A22" t="s">
        <v>2698</v>
      </c>
      <c r="B22" t="s">
        <v>2508</v>
      </c>
    </row>
    <row r="23" spans="1:7">
      <c r="A23" t="s">
        <v>2699</v>
      </c>
      <c r="B23" t="s">
        <v>2697</v>
      </c>
    </row>
    <row r="24" spans="1:7">
      <c r="A24" t="s">
        <v>2700</v>
      </c>
      <c r="B24" t="s">
        <v>2517</v>
      </c>
    </row>
    <row r="25" spans="1:7">
      <c r="A25" t="s">
        <v>2701</v>
      </c>
      <c r="B25" t="s">
        <v>2631</v>
      </c>
    </row>
    <row r="26" spans="1:7">
      <c r="A26" t="s">
        <v>2868</v>
      </c>
      <c r="B26" t="s">
        <v>5</v>
      </c>
      <c r="D26" s="3"/>
      <c r="E26" s="3"/>
      <c r="F26" s="3"/>
    </row>
    <row r="27" spans="1:7">
      <c r="D27" s="3"/>
      <c r="E27" s="3"/>
      <c r="F27" s="3"/>
    </row>
    <row r="28" spans="1:7">
      <c r="D28" s="3"/>
      <c r="E28" s="3"/>
      <c r="F28" s="3"/>
    </row>
    <row r="29" spans="1:7">
      <c r="D29" s="3"/>
      <c r="E29" s="3"/>
      <c r="F29" s="3"/>
    </row>
    <row r="30" spans="1:7">
      <c r="D30" s="3"/>
      <c r="E30" s="3"/>
      <c r="F30" s="3"/>
    </row>
    <row r="31" spans="1:7">
      <c r="D31" s="3"/>
      <c r="E31" s="3"/>
      <c r="F31" s="3"/>
    </row>
    <row r="32" spans="1:7">
      <c r="D32" s="3"/>
      <c r="E32" s="3"/>
      <c r="F32" s="3"/>
    </row>
    <row r="33" spans="4:6">
      <c r="D33" s="3"/>
      <c r="E33" s="3"/>
      <c r="F33" s="3"/>
    </row>
    <row r="34" spans="4:6">
      <c r="D34" s="3"/>
      <c r="E34" s="3"/>
      <c r="F34" s="3"/>
    </row>
    <row r="35" spans="4:6">
      <c r="D35" s="3"/>
      <c r="E35" s="3"/>
      <c r="F35" s="3"/>
    </row>
    <row r="36" spans="4:6">
      <c r="D36" s="3"/>
      <c r="E36" s="3"/>
      <c r="F36" s="3"/>
    </row>
    <row r="37" spans="4:6">
      <c r="D37" s="3"/>
      <c r="E37" s="3"/>
      <c r="F37" s="3"/>
    </row>
    <row r="38" spans="4:6">
      <c r="D38" s="3"/>
      <c r="E38" s="3"/>
      <c r="F38" s="3"/>
    </row>
    <row r="39" spans="4:6">
      <c r="D39" s="3"/>
      <c r="E39" s="3"/>
      <c r="F39" s="3"/>
    </row>
    <row r="40" spans="4:6">
      <c r="D40" s="3"/>
      <c r="E40" s="3"/>
      <c r="F40" s="3"/>
    </row>
    <row r="41" spans="4:6">
      <c r="D41" s="3"/>
      <c r="E41" s="3"/>
      <c r="F41" s="3"/>
    </row>
    <row r="42" spans="4:6">
      <c r="D42" s="3"/>
      <c r="E42" s="3"/>
      <c r="F42" s="3"/>
    </row>
    <row r="43" spans="4:6">
      <c r="D43" s="3"/>
      <c r="E43" s="3"/>
      <c r="F43" s="3"/>
    </row>
    <row r="44" spans="4:6">
      <c r="D44" s="3"/>
      <c r="E44" s="3"/>
      <c r="F44" s="3"/>
    </row>
    <row r="45" spans="4:6">
      <c r="D45" s="3"/>
      <c r="E45" s="3"/>
      <c r="F45" s="3"/>
    </row>
    <row r="46" spans="4:6">
      <c r="D46" s="3"/>
      <c r="E46" s="3"/>
      <c r="F46" s="3"/>
    </row>
    <row r="47" spans="4:6">
      <c r="D47" s="3"/>
      <c r="E47" s="3"/>
      <c r="F47" s="3"/>
    </row>
    <row r="48" spans="4:6">
      <c r="D48" s="3"/>
      <c r="E48" s="3"/>
      <c r="F48" s="3"/>
    </row>
    <row r="49" spans="4:6">
      <c r="D49" s="3"/>
      <c r="E49" s="3"/>
      <c r="F49" s="3"/>
    </row>
    <row r="50" spans="4:6">
      <c r="D50" s="3"/>
      <c r="E50" s="3"/>
      <c r="F50" s="3"/>
    </row>
    <row r="51" spans="4:6">
      <c r="D51" s="3"/>
      <c r="E51" s="3"/>
      <c r="F51" s="3"/>
    </row>
    <row r="52" spans="4:6">
      <c r="D52" s="3"/>
      <c r="E52" s="3"/>
      <c r="F52" s="3"/>
    </row>
    <row r="53" spans="4:6">
      <c r="D53" s="3"/>
      <c r="E53" s="3"/>
      <c r="F53" s="3"/>
    </row>
    <row r="54" spans="4:6">
      <c r="D54" s="3"/>
      <c r="E54" s="3"/>
      <c r="F54" s="3"/>
    </row>
    <row r="55" spans="4:6">
      <c r="D55" s="3"/>
      <c r="E55" s="3"/>
      <c r="F55" s="3"/>
    </row>
    <row r="56" spans="4:6">
      <c r="D56" s="3"/>
      <c r="E56" s="3"/>
      <c r="F56" s="3"/>
    </row>
    <row r="57" spans="4:6">
      <c r="D57" s="3"/>
      <c r="E57" s="3"/>
      <c r="F57" s="3"/>
    </row>
    <row r="58" spans="4:6">
      <c r="D58" s="3"/>
      <c r="E58" s="3"/>
      <c r="F58" s="3"/>
    </row>
    <row r="59" spans="4:6">
      <c r="D59" s="3"/>
      <c r="E59" s="3"/>
      <c r="F59" s="3"/>
    </row>
    <row r="60" spans="4:6">
      <c r="D60" s="3"/>
      <c r="E60" s="3"/>
      <c r="F60" s="3"/>
    </row>
    <row r="61" spans="4:6">
      <c r="D61" s="3"/>
      <c r="E61" s="3"/>
      <c r="F61" s="3"/>
    </row>
    <row r="62" spans="4:6">
      <c r="D62" s="3"/>
      <c r="E62" s="3"/>
      <c r="F62" s="3"/>
    </row>
    <row r="63" spans="4:6">
      <c r="D63" s="3"/>
      <c r="E63" s="3"/>
      <c r="F63" s="3"/>
    </row>
    <row r="64" spans="4:6">
      <c r="D64" s="3"/>
      <c r="E64" s="3"/>
      <c r="F64" s="3"/>
    </row>
    <row r="65" spans="4:6">
      <c r="D65" s="3"/>
      <c r="E65" s="3"/>
      <c r="F65" s="3"/>
    </row>
    <row r="66" spans="4:6">
      <c r="D66" s="3"/>
      <c r="E66" s="3"/>
      <c r="F66" s="3"/>
    </row>
    <row r="67" spans="4:6">
      <c r="D67" s="3"/>
      <c r="E67" s="3"/>
      <c r="F67" s="3"/>
    </row>
    <row r="68" spans="4:6">
      <c r="D68" s="3"/>
      <c r="E68" s="3"/>
      <c r="F68" s="3"/>
    </row>
    <row r="69" spans="4:6">
      <c r="D69" s="3"/>
      <c r="E69" s="3"/>
      <c r="F69" s="3"/>
    </row>
    <row r="70" spans="4:6">
      <c r="D70" s="3"/>
      <c r="E70" s="3"/>
      <c r="F70" s="3"/>
    </row>
    <row r="71" spans="4:6">
      <c r="D71" s="3"/>
      <c r="E71" s="3"/>
      <c r="F71" s="3"/>
    </row>
    <row r="72" spans="4:6">
      <c r="D72" s="3"/>
      <c r="E72" s="3"/>
      <c r="F72" s="3"/>
    </row>
    <row r="73" spans="4:6">
      <c r="D73" s="3"/>
      <c r="E73" s="3"/>
      <c r="F73" s="3"/>
    </row>
    <row r="74" spans="4:6">
      <c r="D74" s="3"/>
      <c r="E74" s="3"/>
      <c r="F74" s="3"/>
    </row>
    <row r="75" spans="4:6">
      <c r="D75" s="3"/>
      <c r="E75" s="3"/>
      <c r="F75" s="3"/>
    </row>
    <row r="76" spans="4:6">
      <c r="D76" s="3"/>
      <c r="E76" s="3"/>
      <c r="F76" s="3"/>
    </row>
    <row r="77" spans="4:6">
      <c r="D77" s="3"/>
      <c r="E77" s="3"/>
      <c r="F77" s="3"/>
    </row>
    <row r="78" spans="4:6">
      <c r="D78" s="3"/>
      <c r="E78" s="3"/>
      <c r="F78" s="3"/>
    </row>
    <row r="79" spans="4:6">
      <c r="D79" s="3"/>
      <c r="E79" s="3"/>
      <c r="F79" s="3"/>
    </row>
    <row r="80" spans="4:6">
      <c r="D80" s="3"/>
      <c r="E80" s="3"/>
      <c r="F80" s="3"/>
    </row>
    <row r="81" spans="4:6">
      <c r="D81" s="3"/>
      <c r="E81" s="3"/>
      <c r="F81" s="3"/>
    </row>
    <row r="82" spans="4:6">
      <c r="D82" s="3"/>
      <c r="E82" s="3"/>
      <c r="F82" s="3"/>
    </row>
    <row r="83" spans="4:6">
      <c r="D83" s="3"/>
      <c r="E83" s="3"/>
      <c r="F83" s="3"/>
    </row>
    <row r="84" spans="4:6">
      <c r="D84" s="3"/>
      <c r="E84" s="3"/>
      <c r="F84" s="3"/>
    </row>
    <row r="85" spans="4:6">
      <c r="D85" s="3"/>
      <c r="E85" s="3"/>
      <c r="F85" s="3"/>
    </row>
    <row r="86" spans="4:6">
      <c r="D86" s="3"/>
      <c r="E86" s="3"/>
      <c r="F86" s="3"/>
    </row>
    <row r="87" spans="4:6">
      <c r="D87" s="3"/>
      <c r="E87" s="3"/>
      <c r="F87" s="3"/>
    </row>
    <row r="88" spans="4:6">
      <c r="D88" s="3"/>
      <c r="E88" s="3"/>
      <c r="F88" s="3"/>
    </row>
    <row r="89" spans="4:6">
      <c r="D89" s="3"/>
      <c r="E89" s="3"/>
      <c r="F89" s="3"/>
    </row>
    <row r="90" spans="4:6">
      <c r="D90" s="3"/>
      <c r="E90" s="3"/>
      <c r="F90" s="3"/>
    </row>
    <row r="91" spans="4:6">
      <c r="D91" s="3"/>
      <c r="E91" s="3"/>
      <c r="F91" s="3"/>
    </row>
    <row r="92" spans="4:6">
      <c r="D92" s="3"/>
      <c r="E92" s="3"/>
      <c r="F92" s="3"/>
    </row>
    <row r="93" spans="4:6">
      <c r="D93" s="3"/>
      <c r="E93" s="3"/>
      <c r="F93" s="3"/>
    </row>
    <row r="94" spans="4:6">
      <c r="D94" s="3"/>
      <c r="E94" s="3"/>
      <c r="F94" s="3"/>
    </row>
    <row r="95" spans="4:6">
      <c r="D95" s="3"/>
      <c r="E95" s="3"/>
      <c r="F95" s="3"/>
    </row>
    <row r="96" spans="4:6">
      <c r="D96" s="3"/>
      <c r="E96" s="3"/>
      <c r="F96" s="3"/>
    </row>
    <row r="97" spans="4:6">
      <c r="D97" s="3"/>
      <c r="E97" s="3"/>
      <c r="F97" s="3"/>
    </row>
    <row r="98" spans="4:6">
      <c r="D98" s="3"/>
      <c r="E98" s="3"/>
      <c r="F98" s="3"/>
    </row>
    <row r="99" spans="4:6">
      <c r="D99" s="3"/>
      <c r="E99" s="3"/>
      <c r="F99" s="3"/>
    </row>
  </sheetData>
  <hyperlinks>
    <hyperlink ref="G5"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29"/>
  <sheetViews>
    <sheetView workbookViewId="0">
      <pane xSplit="1" ySplit="1" topLeftCell="B291" activePane="bottomRight" state="frozen"/>
      <selection pane="topRight" activeCell="B1" sqref="B1"/>
      <selection pane="bottomLeft" activeCell="A2" sqref="A2"/>
      <selection pane="bottomRight" activeCell="B293" sqref="B293"/>
    </sheetView>
  </sheetViews>
  <sheetFormatPr baseColWidth="10" defaultColWidth="17.1640625" defaultRowHeight="12" x14ac:dyDescent="0"/>
  <cols>
    <col min="1" max="1" width="13" style="41" customWidth="1"/>
    <col min="2" max="2" width="38.1640625" style="8" customWidth="1"/>
    <col min="3" max="3" width="38.1640625" style="32" customWidth="1"/>
    <col min="4" max="4" width="8.83203125" style="5" customWidth="1"/>
    <col min="5" max="5" width="14" style="29" bestFit="1" customWidth="1"/>
    <col min="6" max="6" width="14" style="5" bestFit="1" customWidth="1"/>
    <col min="7" max="7" width="25.6640625" style="5" bestFit="1" customWidth="1"/>
    <col min="8" max="8" width="25.6640625" style="5" customWidth="1"/>
    <col min="9" max="9" width="24.83203125" style="5" bestFit="1" customWidth="1"/>
    <col min="10" max="10" width="17.1640625" style="5" customWidth="1"/>
    <col min="11" max="11" width="8.6640625" style="41" customWidth="1"/>
    <col min="12" max="13" width="46.33203125" style="41" customWidth="1"/>
    <col min="14" max="15" width="17.1640625" style="41" customWidth="1"/>
    <col min="16" max="17" width="47.6640625" style="41" customWidth="1"/>
    <col min="18" max="18" width="17.1640625" style="41" customWidth="1"/>
    <col min="19" max="19" width="23.33203125" style="5" customWidth="1"/>
    <col min="20" max="20" width="12.1640625" style="5" bestFit="1" customWidth="1"/>
    <col min="21" max="21" width="11" style="5" bestFit="1" customWidth="1"/>
    <col min="22" max="22" width="11.1640625" style="5" bestFit="1" customWidth="1"/>
    <col min="23" max="23" width="5.6640625" style="5" customWidth="1"/>
    <col min="24" max="16384" width="17.1640625" style="5"/>
  </cols>
  <sheetData>
    <row r="1" spans="1:27">
      <c r="A1" s="43" t="s">
        <v>8</v>
      </c>
      <c r="B1" s="4" t="s">
        <v>9</v>
      </c>
      <c r="C1" s="31" t="s">
        <v>342</v>
      </c>
      <c r="D1" s="4" t="s">
        <v>0</v>
      </c>
      <c r="E1" s="22" t="s">
        <v>10</v>
      </c>
      <c r="F1" s="4" t="s">
        <v>39</v>
      </c>
      <c r="G1" s="4" t="s">
        <v>2451</v>
      </c>
      <c r="H1" s="4" t="s">
        <v>2452</v>
      </c>
      <c r="I1" s="4" t="s">
        <v>1730</v>
      </c>
      <c r="J1" s="4" t="s">
        <v>40</v>
      </c>
      <c r="K1" s="43" t="s">
        <v>88</v>
      </c>
      <c r="L1" s="49" t="s">
        <v>86</v>
      </c>
      <c r="M1" s="49" t="s">
        <v>87</v>
      </c>
      <c r="N1" s="49" t="s">
        <v>53</v>
      </c>
      <c r="O1" s="50" t="s">
        <v>89</v>
      </c>
      <c r="P1" s="49" t="s">
        <v>90</v>
      </c>
      <c r="Q1" s="49" t="s">
        <v>91</v>
      </c>
      <c r="R1" s="43" t="s">
        <v>92</v>
      </c>
      <c r="S1" s="64" t="s">
        <v>54</v>
      </c>
      <c r="T1" s="4" t="s">
        <v>2134</v>
      </c>
      <c r="U1" s="4" t="s">
        <v>2169</v>
      </c>
      <c r="V1" s="4" t="s">
        <v>2453</v>
      </c>
      <c r="W1" s="73"/>
      <c r="X1" s="73"/>
      <c r="Y1" s="6"/>
      <c r="Z1" s="6"/>
      <c r="AA1" s="6"/>
    </row>
    <row r="2" spans="1:27">
      <c r="A2" s="48" t="str">
        <f t="shared" ref="A2:A65" si="0">CONCATENATE(D2,E2)</f>
        <v>bdas1</v>
      </c>
      <c r="B2" s="55" t="s">
        <v>701</v>
      </c>
      <c r="C2" s="16"/>
      <c r="D2" s="55" t="s">
        <v>350</v>
      </c>
      <c r="E2" s="23">
        <v>1</v>
      </c>
      <c r="F2" s="55" t="s">
        <v>702</v>
      </c>
      <c r="G2" s="55" t="s">
        <v>1721</v>
      </c>
      <c r="H2" s="55" t="s">
        <v>2144</v>
      </c>
      <c r="I2" s="55"/>
      <c r="J2" s="58"/>
      <c r="K2" s="51">
        <f t="array" ref="K2">IF(A2="","",MAX(IF(adapt!A$2:A$974=A2,adapt!G$2:G$974)))</f>
        <v>0</v>
      </c>
      <c r="L2" s="41" t="e">
        <f t="array" ref="L2">IF(ISBLANK(B2),"",INDEX(adapt!E$2:E$200,MATCH(A2,IF(adapt!G$2:G$200=K2,adapt!A$2:A$200),0)))</f>
        <v>#N/A</v>
      </c>
      <c r="M2" s="41" t="e">
        <f t="array" ref="M2">IF(ISBLANK(B2),"",INDEX(adapt!F$2:F$200,MATCH(A2,IF(adapt!G$2:G$200=K2,adapt!A$2:A$200),0)))</f>
        <v>#N/A</v>
      </c>
      <c r="N2" s="52" t="e">
        <f t="array" ref="N2">IF(ISBLANK(B2),"",INDEX(adapt!J$2:J$1976,MATCH(B2,IF(adapt!G$2:G$1976=K2,adapt!B$2:B$1976),0)))</f>
        <v>#N/A</v>
      </c>
      <c r="O2" s="53" t="str">
        <f t="array" ref="O2">IF(A2="","",IF(ISNA(N2),"no",IF(N2=0,"no",IF(N2="","no", "yes"))))</f>
        <v>no</v>
      </c>
      <c r="P2" s="52" t="str">
        <f t="shared" ref="P2:P65" si="1">IF(ISBLANK(B2),"",IF(O2="no",B2,L2))</f>
        <v>Sadness</v>
      </c>
      <c r="Q2" s="52">
        <f t="shared" ref="Q2:Q65" si="2">IF(ISBLANK(B2),"",IF(O2="no",C2,M2))</f>
        <v>0</v>
      </c>
      <c r="R2" s="54" t="str">
        <f>IF(COUNTIFS(adapt!J:J,"yes",adapt!A:A,A2)&gt;1,"problem",IF(COUNTIFS(adapt!J:J,"yes",adapt!A:A,A2)=0,"","ok"))</f>
        <v/>
      </c>
      <c r="T2" s="5">
        <v>45</v>
      </c>
      <c r="U2" s="5">
        <v>9</v>
      </c>
      <c r="V2" s="5">
        <v>9</v>
      </c>
    </row>
    <row r="3" spans="1:27">
      <c r="A3" s="48" t="str">
        <f t="shared" si="0"/>
        <v>bdas10</v>
      </c>
      <c r="B3" s="55" t="s">
        <v>719</v>
      </c>
      <c r="C3" s="9"/>
      <c r="D3" s="55" t="s">
        <v>350</v>
      </c>
      <c r="E3" s="24">
        <v>10</v>
      </c>
      <c r="F3" s="55" t="s">
        <v>720</v>
      </c>
      <c r="G3" s="55" t="s">
        <v>1731</v>
      </c>
      <c r="H3" s="55" t="s">
        <v>2144</v>
      </c>
      <c r="I3" s="55"/>
      <c r="J3" s="55"/>
      <c r="K3" s="51">
        <f t="array" ref="K3">IF(A3="","",MAX(IF(adapt!A$2:A$974=A3,adapt!G$2:G$974)))</f>
        <v>0</v>
      </c>
      <c r="L3" s="41" t="e">
        <f t="array" ref="L3">IF(ISBLANK(B3),"",INDEX(adapt!E$2:E$200,MATCH(A3,IF(adapt!G$2:G$200=K3,adapt!A$2:A$200),0)))</f>
        <v>#N/A</v>
      </c>
      <c r="M3" s="41" t="e">
        <f t="array" ref="M3">IF(ISBLANK(B3),"",INDEX(adapt!F$2:F$200,MATCH(A3,IF(adapt!G$2:G$200=K3,adapt!A$2:A$200),0)))</f>
        <v>#N/A</v>
      </c>
      <c r="N3" s="52" t="e">
        <f t="array" ref="N3">IF(ISBLANK(B3),"",INDEX(adapt!J$2:J$1976,MATCH(B3,IF(adapt!G$2:G$1976=K3,adapt!B$2:B$1976),0)))</f>
        <v>#N/A</v>
      </c>
      <c r="O3" s="53" t="str">
        <f t="array" ref="O3">IF(A3="","",IF(ISNA(N3),"no",IF(N3=0,"no",IF(N3="","no", "yes"))))</f>
        <v>no</v>
      </c>
      <c r="P3" s="52" t="str">
        <f t="shared" si="1"/>
        <v>Crying</v>
      </c>
      <c r="Q3" s="52">
        <f t="shared" si="2"/>
        <v>0</v>
      </c>
      <c r="R3" s="54" t="str">
        <f>IF(COUNTIFS(adapt!J:J,"yes",adapt!A:A,A3)&gt;1,"problem",IF(COUNTIFS(adapt!J:J,"yes",adapt!A:A,A3)=0,"","ok"))</f>
        <v/>
      </c>
      <c r="T3" s="5">
        <v>3</v>
      </c>
      <c r="U3" s="5">
        <v>8</v>
      </c>
      <c r="V3" s="5">
        <v>8</v>
      </c>
    </row>
    <row r="4" spans="1:27" ht="24">
      <c r="A4" s="48" t="str">
        <f t="shared" si="0"/>
        <v>bdas11</v>
      </c>
      <c r="B4" s="55" t="s">
        <v>721</v>
      </c>
      <c r="C4" s="9"/>
      <c r="D4" s="55" t="s">
        <v>350</v>
      </c>
      <c r="E4" s="24">
        <v>11</v>
      </c>
      <c r="F4" s="55" t="s">
        <v>722</v>
      </c>
      <c r="G4" s="55" t="s">
        <v>1749</v>
      </c>
      <c r="H4" s="55" t="s">
        <v>2149</v>
      </c>
      <c r="I4" s="55" t="s">
        <v>1840</v>
      </c>
      <c r="J4" s="55"/>
      <c r="K4" s="51">
        <f t="array" ref="K4">IF(A4="","",MAX(IF(adapt!A$2:A$974=A4,adapt!G$2:G$974)))</f>
        <v>0</v>
      </c>
      <c r="L4" s="41" t="e">
        <f t="array" ref="L4">IF(ISBLANK(B4),"",INDEX(adapt!E$2:E$200,MATCH(A4,IF(adapt!G$2:G$200=K4,adapt!A$2:A$200),0)))</f>
        <v>#N/A</v>
      </c>
      <c r="M4" s="41" t="e">
        <f t="array" ref="M4">IF(ISBLANK(B4),"",INDEX(adapt!F$2:F$200,MATCH(A4,IF(adapt!G$2:G$200=K4,adapt!A$2:A$200),0)))</f>
        <v>#N/A</v>
      </c>
      <c r="N4" s="52" t="e">
        <f t="array" ref="N4">IF(ISBLANK(B4),"",INDEX(adapt!J$2:J$1976,MATCH(B4,IF(adapt!G$2:G$1976=K4,adapt!B$2:B$1976),0)))</f>
        <v>#N/A</v>
      </c>
      <c r="O4" s="53" t="str">
        <f t="array" ref="O4">IF(A4="","",IF(ISNA(N4),"no",IF(N4=0,"no",IF(N4="","no", "yes"))))</f>
        <v>no</v>
      </c>
      <c r="P4" s="52" t="str">
        <f t="shared" si="1"/>
        <v xml:space="preserve">Agitation </v>
      </c>
      <c r="Q4" s="52">
        <f t="shared" si="2"/>
        <v>0</v>
      </c>
      <c r="R4" s="54" t="str">
        <f>IF(COUNTIFS(adapt!J:J,"yes",adapt!A:A,A4)&gt;1,"problem",IF(COUNTIFS(adapt!J:J,"yes",adapt!A:A,A4)=0,"","ok"))</f>
        <v/>
      </c>
      <c r="T4" s="5">
        <v>38</v>
      </c>
      <c r="U4" s="5">
        <v>44</v>
      </c>
      <c r="V4" s="5">
        <v>44</v>
      </c>
    </row>
    <row r="5" spans="1:27">
      <c r="A5" s="48" t="str">
        <f t="shared" si="0"/>
        <v>bdas12</v>
      </c>
      <c r="B5" s="55" t="s">
        <v>723</v>
      </c>
      <c r="C5" s="9"/>
      <c r="D5" s="55" t="s">
        <v>350</v>
      </c>
      <c r="E5" s="24">
        <v>12</v>
      </c>
      <c r="F5" s="55" t="s">
        <v>724</v>
      </c>
      <c r="G5" s="55" t="s">
        <v>1751</v>
      </c>
      <c r="H5" s="55" t="s">
        <v>2145</v>
      </c>
      <c r="I5" s="55" t="s">
        <v>1813</v>
      </c>
      <c r="J5" s="55"/>
      <c r="K5" s="51">
        <f t="array" ref="K5">IF(A5="","",MAX(IF(adapt!A$2:A$974=A5,adapt!G$2:G$974)))</f>
        <v>0</v>
      </c>
      <c r="L5" s="41" t="e">
        <f t="array" ref="L5">IF(ISBLANK(B5),"",INDEX(adapt!E$2:E$200,MATCH(A5,IF(adapt!G$2:G$200=K5,adapt!A$2:A$200),0)))</f>
        <v>#N/A</v>
      </c>
      <c r="M5" s="41" t="e">
        <f t="array" ref="M5">IF(ISBLANK(B5),"",INDEX(adapt!F$2:F$200,MATCH(A5,IF(adapt!G$2:G$200=K5,adapt!A$2:A$200),0)))</f>
        <v>#N/A</v>
      </c>
      <c r="N5" s="52" t="e">
        <f t="array" ref="N5">IF(ISBLANK(B5),"",INDEX(adapt!J$2:J$1976,MATCH(B5,IF(adapt!G$2:G$1976=K5,adapt!B$2:B$1976),0)))</f>
        <v>#N/A</v>
      </c>
      <c r="O5" s="53" t="str">
        <f t="array" ref="O5">IF(A5="","",IF(ISNA(N5),"no",IF(N5=0,"no",IF(N5="","no", "yes"))))</f>
        <v>no</v>
      </c>
      <c r="P5" s="52" t="str">
        <f t="shared" si="1"/>
        <v xml:space="preserve">Loss of Interest </v>
      </c>
      <c r="Q5" s="52">
        <f t="shared" si="2"/>
        <v>0</v>
      </c>
      <c r="R5" s="54" t="str">
        <f>IF(COUNTIFS(adapt!J:J,"yes",adapt!A:A,A5)&gt;1,"problem",IF(COUNTIFS(adapt!J:J,"yes",adapt!A:A,A5)=0,"","ok"))</f>
        <v/>
      </c>
      <c r="T5" s="5">
        <v>23</v>
      </c>
      <c r="U5" s="5">
        <v>15</v>
      </c>
      <c r="V5" s="5">
        <v>15</v>
      </c>
    </row>
    <row r="6" spans="1:27">
      <c r="A6" s="48" t="str">
        <f t="shared" si="0"/>
        <v>bdas13</v>
      </c>
      <c r="B6" s="55" t="s">
        <v>725</v>
      </c>
      <c r="C6" s="9"/>
      <c r="D6" s="55" t="s">
        <v>350</v>
      </c>
      <c r="E6" s="24">
        <v>13</v>
      </c>
      <c r="F6" s="55" t="s">
        <v>726</v>
      </c>
      <c r="G6" s="55" t="s">
        <v>1748</v>
      </c>
      <c r="H6" s="55" t="s">
        <v>2154</v>
      </c>
      <c r="I6" s="55" t="s">
        <v>1828</v>
      </c>
      <c r="J6" s="55"/>
      <c r="K6" s="51">
        <f t="array" ref="K6">IF(A6="","",MAX(IF(adapt!A$2:A$974=A6,adapt!G$2:G$974)))</f>
        <v>0</v>
      </c>
      <c r="L6" s="41" t="e">
        <f t="array" ref="L6">IF(ISBLANK(B6),"",INDEX(adapt!E$2:E$200,MATCH(A6,IF(adapt!G$2:G$200=K6,adapt!A$2:A$200),0)))</f>
        <v>#N/A</v>
      </c>
      <c r="M6" s="41" t="e">
        <f t="array" ref="M6">IF(ISBLANK(B6),"",INDEX(adapt!F$2:F$200,MATCH(A6,IF(adapt!G$2:G$200=K6,adapt!A$2:A$200),0)))</f>
        <v>#N/A</v>
      </c>
      <c r="N6" s="52" t="e">
        <f t="array" ref="N6">IF(ISBLANK(B6),"",INDEX(adapt!J$2:J$1976,MATCH(B6,IF(adapt!G$2:G$1976=K6,adapt!B$2:B$1976),0)))</f>
        <v>#N/A</v>
      </c>
      <c r="O6" s="53" t="str">
        <f t="array" ref="O6">IF(A6="","",IF(ISNA(N6),"no",IF(N6=0,"no",IF(N6="","no", "yes"))))</f>
        <v>no</v>
      </c>
      <c r="P6" s="52" t="str">
        <f t="shared" si="1"/>
        <v xml:space="preserve">Indecisiveness </v>
      </c>
      <c r="Q6" s="52">
        <f t="shared" si="2"/>
        <v>0</v>
      </c>
      <c r="R6" s="54" t="str">
        <f>IF(COUNTIFS(adapt!J:J,"yes",adapt!A:A,A6)&gt;1,"problem",IF(COUNTIFS(adapt!J:J,"yes",adapt!A:A,A6)=0,"","ok"))</f>
        <v/>
      </c>
      <c r="T6" s="5">
        <v>8</v>
      </c>
      <c r="U6" s="5">
        <v>14</v>
      </c>
      <c r="V6" s="5">
        <v>14</v>
      </c>
    </row>
    <row r="7" spans="1:27">
      <c r="A7" s="48" t="str">
        <f t="shared" si="0"/>
        <v>bdas14</v>
      </c>
      <c r="B7" s="55" t="s">
        <v>727</v>
      </c>
      <c r="C7" s="9"/>
      <c r="D7" s="55" t="s">
        <v>350</v>
      </c>
      <c r="E7" s="24">
        <v>14</v>
      </c>
      <c r="F7" s="55" t="s">
        <v>728</v>
      </c>
      <c r="G7" s="55" t="s">
        <v>1723</v>
      </c>
      <c r="H7" s="55" t="s">
        <v>2151</v>
      </c>
      <c r="I7" s="55" t="s">
        <v>1875</v>
      </c>
      <c r="J7" s="55"/>
      <c r="K7" s="51">
        <f t="array" ref="K7">IF(A7="","",MAX(IF(adapt!A$2:A$974=A7,adapt!G$2:G$974)))</f>
        <v>0</v>
      </c>
      <c r="L7" s="41" t="e">
        <f t="array" ref="L7">IF(ISBLANK(B7),"",INDEX(adapt!E$2:E$200,MATCH(A7,IF(adapt!G$2:G$200=K7,adapt!A$2:A$200),0)))</f>
        <v>#N/A</v>
      </c>
      <c r="M7" s="41" t="e">
        <f t="array" ref="M7">IF(ISBLANK(B7),"",INDEX(adapt!F$2:F$200,MATCH(A7,IF(adapt!G$2:G$200=K7,adapt!A$2:A$200),0)))</f>
        <v>#N/A</v>
      </c>
      <c r="N7" s="52" t="e">
        <f t="array" ref="N7">IF(ISBLANK(B7),"",INDEX(adapt!J$2:J$1976,MATCH(B7,IF(adapt!G$2:G$1976=K7,adapt!B$2:B$1976),0)))</f>
        <v>#N/A</v>
      </c>
      <c r="O7" s="53" t="str">
        <f t="array" ref="O7">IF(A7="","",IF(ISNA(N7),"no",IF(N7=0,"no",IF(N7="","no", "yes"))))</f>
        <v>no</v>
      </c>
      <c r="P7" s="52" t="str">
        <f t="shared" si="1"/>
        <v>Worthlessness</v>
      </c>
      <c r="Q7" s="52">
        <f t="shared" si="2"/>
        <v>0</v>
      </c>
      <c r="R7" s="54" t="str">
        <f>IF(COUNTIFS(adapt!J:J,"yes",adapt!A:A,A7)&gt;1,"problem",IF(COUNTIFS(adapt!J:J,"yes",adapt!A:A,A7)=0,"","ok"))</f>
        <v/>
      </c>
      <c r="T7" s="5">
        <v>53</v>
      </c>
      <c r="U7" s="5">
        <v>28</v>
      </c>
      <c r="V7" s="5">
        <v>28</v>
      </c>
    </row>
    <row r="8" spans="1:27">
      <c r="A8" s="48" t="str">
        <f t="shared" si="0"/>
        <v>bdas15</v>
      </c>
      <c r="B8" s="55" t="s">
        <v>729</v>
      </c>
      <c r="C8" s="16"/>
      <c r="D8" s="55" t="s">
        <v>350</v>
      </c>
      <c r="E8" s="24">
        <v>15</v>
      </c>
      <c r="F8" s="55" t="s">
        <v>730</v>
      </c>
      <c r="G8" s="55" t="s">
        <v>1717</v>
      </c>
      <c r="H8" s="55" t="s">
        <v>2150</v>
      </c>
      <c r="I8" s="55" t="s">
        <v>1811</v>
      </c>
      <c r="J8" s="55"/>
      <c r="K8" s="51">
        <f t="array" ref="K8">IF(A8="","",MAX(IF(adapt!A$2:A$974=A8,adapt!G$2:G$974)))</f>
        <v>0</v>
      </c>
      <c r="L8" s="41" t="e">
        <f t="array" ref="L8">IF(ISBLANK(B8),"",INDEX(adapt!E$2:E$200,MATCH(A8,IF(adapt!G$2:G$200=K8,adapt!A$2:A$200),0)))</f>
        <v>#N/A</v>
      </c>
      <c r="M8" s="41" t="e">
        <f t="array" ref="M8">IF(ISBLANK(B8),"",INDEX(adapt!F$2:F$200,MATCH(A8,IF(adapt!G$2:G$200=K8,adapt!A$2:A$200),0)))</f>
        <v>#N/A</v>
      </c>
      <c r="N8" s="52" t="e">
        <f t="array" ref="N8">IF(ISBLANK(B8),"",INDEX(adapt!J$2:J$1976,MATCH(B8,IF(adapt!G$2:G$1976=K8,adapt!B$2:B$1976),0)))</f>
        <v>#N/A</v>
      </c>
      <c r="O8" s="53" t="str">
        <f t="array" ref="O8">IF(A8="","",IF(ISNA(N8),"no",IF(N8=0,"no",IF(N8="","no", "yes"))))</f>
        <v>no</v>
      </c>
      <c r="P8" s="52" t="str">
        <f t="shared" si="1"/>
        <v>Loss of Energy</v>
      </c>
      <c r="Q8" s="52">
        <f t="shared" si="2"/>
        <v>0</v>
      </c>
      <c r="R8" s="54" t="str">
        <f>IF(COUNTIFS(adapt!J:J,"yes",adapt!A:A,A8)&gt;1,"problem",IF(COUNTIFS(adapt!J:J,"yes",adapt!A:A,A8)=0,"","ok"))</f>
        <v/>
      </c>
      <c r="T8" s="5">
        <v>9</v>
      </c>
      <c r="U8" s="5">
        <v>20</v>
      </c>
      <c r="V8" s="5">
        <v>20</v>
      </c>
    </row>
    <row r="9" spans="1:27">
      <c r="A9" s="48" t="str">
        <f t="shared" si="0"/>
        <v>bdas16</v>
      </c>
      <c r="B9" s="55" t="s">
        <v>731</v>
      </c>
      <c r="C9" s="9"/>
      <c r="D9" s="55" t="s">
        <v>350</v>
      </c>
      <c r="E9" s="24">
        <v>16</v>
      </c>
      <c r="F9" s="55" t="s">
        <v>732</v>
      </c>
      <c r="G9" s="55" t="s">
        <v>1753</v>
      </c>
      <c r="H9" s="55" t="s">
        <v>2148</v>
      </c>
      <c r="I9" s="55" t="s">
        <v>1860</v>
      </c>
      <c r="J9" s="55"/>
      <c r="K9" s="51">
        <f t="array" ref="K9">IF(A9="","",MAX(IF(adapt!A$2:A$974=A9,adapt!G$2:G$974)))</f>
        <v>0</v>
      </c>
      <c r="L9" s="41" t="e">
        <f t="array" ref="L9">IF(ISBLANK(B9),"",INDEX(adapt!E$2:E$200,MATCH(A9,IF(adapt!G$2:G$200=K9,adapt!A$2:A$200),0)))</f>
        <v>#N/A</v>
      </c>
      <c r="M9" s="41" t="e">
        <f t="array" ref="M9">IF(ISBLANK(B9),"",INDEX(adapt!F$2:F$200,MATCH(A9,IF(adapt!G$2:G$200=K9,adapt!A$2:A$200),0)))</f>
        <v>#N/A</v>
      </c>
      <c r="N9" s="52" t="e">
        <f t="array" ref="N9">IF(ISBLANK(B9),"",INDEX(adapt!J$2:J$1976,MATCH(B9,IF(adapt!G$2:G$1976=K9,adapt!B$2:B$1976),0)))</f>
        <v>#N/A</v>
      </c>
      <c r="O9" s="53" t="str">
        <f t="array" ref="O9">IF(A9="","",IF(ISNA(N9),"no",IF(N9=0,"no",IF(N9="","no", "yes"))))</f>
        <v>no</v>
      </c>
      <c r="P9" s="52" t="str">
        <f t="shared" si="1"/>
        <v>Changes in Sleeping Pattern</v>
      </c>
      <c r="Q9" s="52">
        <f t="shared" si="2"/>
        <v>0</v>
      </c>
      <c r="R9" s="54" t="str">
        <f>IF(COUNTIFS(adapt!J:J,"yes",adapt!A:A,A9)&gt;1,"problem",IF(COUNTIFS(adapt!J:J,"yes",adapt!A:A,A9)=0,"","ok"))</f>
        <v/>
      </c>
      <c r="T9" s="5">
        <v>0</v>
      </c>
      <c r="U9" s="5">
        <v>0</v>
      </c>
      <c r="V9" s="5">
        <v>113</v>
      </c>
    </row>
    <row r="10" spans="1:27">
      <c r="A10" s="48" t="str">
        <f t="shared" si="0"/>
        <v>bdas17</v>
      </c>
      <c r="B10" s="55" t="s">
        <v>733</v>
      </c>
      <c r="C10" s="9"/>
      <c r="D10" s="55" t="s">
        <v>350</v>
      </c>
      <c r="E10" s="24">
        <v>17</v>
      </c>
      <c r="F10" s="55" t="s">
        <v>734</v>
      </c>
      <c r="G10" s="55" t="s">
        <v>1738</v>
      </c>
      <c r="H10" s="55" t="s">
        <v>1738</v>
      </c>
      <c r="I10" s="55"/>
      <c r="J10" s="55"/>
      <c r="K10" s="51">
        <f t="array" ref="K10">IF(A10="","",MAX(IF(adapt!A$2:A$974=A10,adapt!G$2:G$974)))</f>
        <v>0</v>
      </c>
      <c r="L10" s="41" t="e">
        <f t="array" ref="L10">IF(ISBLANK(B10),"",INDEX(adapt!E$2:E$200,MATCH(A10,IF(adapt!G$2:G$200=K10,adapt!A$2:A$200),0)))</f>
        <v>#N/A</v>
      </c>
      <c r="M10" s="41" t="e">
        <f t="array" ref="M10">IF(ISBLANK(B10),"",INDEX(adapt!F$2:F$200,MATCH(A10,IF(adapt!G$2:G$200=K10,adapt!A$2:A$200),0)))</f>
        <v>#N/A</v>
      </c>
      <c r="N10" s="52" t="e">
        <f t="array" ref="N10">IF(ISBLANK(B10),"",INDEX(adapt!J$2:J$1976,MATCH(B10,IF(adapt!G$2:G$1976=K10,adapt!B$2:B$1976),0)))</f>
        <v>#N/A</v>
      </c>
      <c r="O10" s="53" t="str">
        <f t="array" ref="O10">IF(A10="","",IF(ISNA(N10),"no",IF(N10=0,"no",IF(N10="","no", "yes"))))</f>
        <v>no</v>
      </c>
      <c r="P10" s="52" t="str">
        <f t="shared" si="1"/>
        <v xml:space="preserve">Irritability </v>
      </c>
      <c r="Q10" s="52">
        <f t="shared" si="2"/>
        <v>0</v>
      </c>
      <c r="R10" s="54" t="str">
        <f>IF(COUNTIFS(adapt!J:J,"yes",adapt!A:A,A10)&gt;1,"problem",IF(COUNTIFS(adapt!J:J,"yes",adapt!A:A,A10)=0,"","ok"))</f>
        <v/>
      </c>
      <c r="T10" s="5">
        <v>26</v>
      </c>
      <c r="U10" s="5">
        <v>35</v>
      </c>
      <c r="V10" s="5">
        <v>35</v>
      </c>
    </row>
    <row r="11" spans="1:27">
      <c r="A11" s="48" t="str">
        <f t="shared" si="0"/>
        <v>bdas18</v>
      </c>
      <c r="B11" s="55" t="s">
        <v>735</v>
      </c>
      <c r="C11" s="9"/>
      <c r="D11" s="55" t="s">
        <v>350</v>
      </c>
      <c r="E11" s="24">
        <v>18</v>
      </c>
      <c r="F11" s="55" t="s">
        <v>736</v>
      </c>
      <c r="G11" s="55" t="s">
        <v>1718</v>
      </c>
      <c r="H11" s="55" t="s">
        <v>1718</v>
      </c>
      <c r="I11" s="55" t="s">
        <v>1870</v>
      </c>
      <c r="J11" s="55"/>
      <c r="K11" s="51">
        <f t="array" ref="K11">IF(A11="","",MAX(IF(adapt!A$2:A$974=A11,adapt!G$2:G$974)))</f>
        <v>0</v>
      </c>
      <c r="L11" s="41" t="e">
        <f t="array" ref="L11">IF(ISBLANK(B11),"",INDEX(adapt!E$2:E$200,MATCH(A11,IF(adapt!G$2:G$200=K11,adapt!A$2:A$200),0)))</f>
        <v>#N/A</v>
      </c>
      <c r="M11" s="41" t="e">
        <f t="array" ref="M11">IF(ISBLANK(B11),"",INDEX(adapt!F$2:F$200,MATCH(A11,IF(adapt!G$2:G$200=K11,adapt!A$2:A$200),0)))</f>
        <v>#N/A</v>
      </c>
      <c r="N11" s="52" t="e">
        <f t="array" ref="N11">IF(ISBLANK(B11),"",INDEX(adapt!J$2:J$1976,MATCH(B11,IF(adapt!G$2:G$1976=K11,adapt!B$2:B$1976),0)))</f>
        <v>#N/A</v>
      </c>
      <c r="O11" s="53" t="str">
        <f t="array" ref="O11">IF(A11="","",IF(ISNA(N11),"no",IF(N11=0,"no",IF(N11="","no", "yes"))))</f>
        <v>no</v>
      </c>
      <c r="P11" s="52" t="str">
        <f t="shared" si="1"/>
        <v>Changes in Appetite</v>
      </c>
      <c r="Q11" s="52">
        <f t="shared" si="2"/>
        <v>0</v>
      </c>
      <c r="R11" s="54" t="str">
        <f>IF(COUNTIFS(adapt!J:J,"yes",adapt!A:A,A11)&gt;1,"problem",IF(COUNTIFS(adapt!J:J,"yes",adapt!A:A,A11)=0,"","ok"))</f>
        <v/>
      </c>
      <c r="T11" s="5">
        <v>2</v>
      </c>
      <c r="U11" s="5">
        <v>6</v>
      </c>
      <c r="V11" s="5">
        <v>6</v>
      </c>
    </row>
    <row r="12" spans="1:27">
      <c r="A12" s="48" t="str">
        <f t="shared" si="0"/>
        <v>bdas19</v>
      </c>
      <c r="B12" s="55" t="s">
        <v>737</v>
      </c>
      <c r="C12" s="9"/>
      <c r="D12" s="55" t="s">
        <v>350</v>
      </c>
      <c r="E12" s="24">
        <v>19</v>
      </c>
      <c r="F12" s="55" t="s">
        <v>738</v>
      </c>
      <c r="G12" s="55" t="s">
        <v>1746</v>
      </c>
      <c r="H12" s="55" t="s">
        <v>2153</v>
      </c>
      <c r="I12" s="55" t="s">
        <v>1814</v>
      </c>
      <c r="J12" s="55"/>
      <c r="K12" s="51">
        <f t="array" ref="K12">IF(A12="","",MAX(IF(adapt!A$2:A$974=A12,adapt!G$2:G$974)))</f>
        <v>0</v>
      </c>
      <c r="L12" s="41" t="e">
        <f t="array" ref="L12">IF(ISBLANK(B12),"",INDEX(adapt!E$2:E$200,MATCH(A12,IF(adapt!G$2:G$200=K12,adapt!A$2:A$200),0)))</f>
        <v>#N/A</v>
      </c>
      <c r="M12" s="41" t="e">
        <f t="array" ref="M12">IF(ISBLANK(B12),"",INDEX(adapt!F$2:F$200,MATCH(A12,IF(adapt!G$2:G$200=K12,adapt!A$2:A$200),0)))</f>
        <v>#N/A</v>
      </c>
      <c r="N12" s="52" t="e">
        <f t="array" ref="N12">IF(ISBLANK(B12),"",INDEX(adapt!J$2:J$1976,MATCH(B12,IF(adapt!G$2:G$1976=K12,adapt!B$2:B$1976),0)))</f>
        <v>#N/A</v>
      </c>
      <c r="O12" s="53" t="str">
        <f t="array" ref="O12">IF(A12="","",IF(ISNA(N12),"no",IF(N12=0,"no",IF(N12="","no", "yes"))))</f>
        <v>no</v>
      </c>
      <c r="P12" s="52" t="str">
        <f t="shared" si="1"/>
        <v>Concentration Difficulty</v>
      </c>
      <c r="Q12" s="52">
        <f t="shared" si="2"/>
        <v>0</v>
      </c>
      <c r="R12" s="54" t="str">
        <f>IF(COUNTIFS(adapt!J:J,"yes",adapt!A:A,A12)&gt;1,"problem",IF(COUNTIFS(adapt!J:J,"yes",adapt!A:A,A12)=0,"","ok"))</f>
        <v/>
      </c>
      <c r="T12" s="5">
        <v>64</v>
      </c>
      <c r="U12" s="5">
        <v>11</v>
      </c>
      <c r="V12" s="5">
        <v>11</v>
      </c>
    </row>
    <row r="13" spans="1:27">
      <c r="A13" s="48" t="str">
        <f t="shared" si="0"/>
        <v>bdas2</v>
      </c>
      <c r="B13" s="55" t="s">
        <v>703</v>
      </c>
      <c r="C13" s="9"/>
      <c r="D13" s="55" t="s">
        <v>350</v>
      </c>
      <c r="E13" s="23">
        <v>2</v>
      </c>
      <c r="F13" s="55" t="s">
        <v>704</v>
      </c>
      <c r="G13" s="55" t="s">
        <v>1734</v>
      </c>
      <c r="H13" s="55" t="s">
        <v>2144</v>
      </c>
      <c r="I13" s="55"/>
      <c r="J13" s="58"/>
      <c r="K13" s="51">
        <f t="array" ref="K13">IF(A13="","",MAX(IF(adapt!A$2:A$974=A13,adapt!G$2:G$974)))</f>
        <v>0</v>
      </c>
      <c r="L13" s="41" t="e">
        <f t="array" ref="L13">IF(ISBLANK(B13),"",INDEX(adapt!E$2:E$200,MATCH(A13,IF(adapt!G$2:G$200=K13,adapt!A$2:A$200),0)))</f>
        <v>#N/A</v>
      </c>
      <c r="M13" s="41" t="e">
        <f t="array" ref="M13">IF(ISBLANK(B13),"",INDEX(adapt!F$2:F$200,MATCH(A13,IF(adapt!G$2:G$200=K13,adapt!A$2:A$200),0)))</f>
        <v>#N/A</v>
      </c>
      <c r="N13" s="52" t="e">
        <f t="array" ref="N13">IF(ISBLANK(B13),"",INDEX(adapt!J$2:J$1976,MATCH(B13,IF(adapt!G$2:G$1976=K13,adapt!B$2:B$1976),0)))</f>
        <v>#N/A</v>
      </c>
      <c r="O13" s="53" t="str">
        <f t="array" ref="O13">IF(A13="","",IF(ISNA(N13),"no",IF(N13=0,"no",IF(N13="","no", "yes"))))</f>
        <v>no</v>
      </c>
      <c r="P13" s="52" t="str">
        <f t="shared" si="1"/>
        <v>Pessimism</v>
      </c>
      <c r="Q13" s="52">
        <f t="shared" si="2"/>
        <v>0</v>
      </c>
      <c r="R13" s="54" t="str">
        <f>IF(COUNTIFS(adapt!J:J,"yes",adapt!A:A,A13)&gt;1,"problem",IF(COUNTIFS(adapt!J:J,"yes",adapt!A:A,A13)=0,"","ok"))</f>
        <v/>
      </c>
      <c r="T13" s="5">
        <v>0</v>
      </c>
      <c r="U13" s="5">
        <v>0</v>
      </c>
      <c r="V13" s="5">
        <v>77</v>
      </c>
    </row>
    <row r="14" spans="1:27">
      <c r="A14" s="48" t="str">
        <f t="shared" si="0"/>
        <v>bdas20</v>
      </c>
      <c r="B14" s="55" t="s">
        <v>1698</v>
      </c>
      <c r="C14" s="9"/>
      <c r="D14" s="55" t="s">
        <v>350</v>
      </c>
      <c r="E14" s="24">
        <v>20</v>
      </c>
      <c r="F14" s="55" t="s">
        <v>739</v>
      </c>
      <c r="G14" s="55" t="s">
        <v>1717</v>
      </c>
      <c r="H14" s="55" t="s">
        <v>2150</v>
      </c>
      <c r="I14" s="55" t="s">
        <v>1811</v>
      </c>
      <c r="J14" s="55"/>
      <c r="K14" s="51">
        <f t="array" ref="K14">IF(A14="","",MAX(IF(adapt!A$2:A$974=A14,adapt!G$2:G$974)))</f>
        <v>0</v>
      </c>
      <c r="L14" s="41" t="e">
        <f t="array" ref="L14">IF(ISBLANK(B14),"",INDEX(adapt!E$2:E$200,MATCH(A14,IF(adapt!G$2:G$200=K14,adapt!A$2:A$200),0)))</f>
        <v>#N/A</v>
      </c>
      <c r="M14" s="41" t="e">
        <f t="array" ref="M14">IF(ISBLANK(B14),"",INDEX(adapt!F$2:F$200,MATCH(A14,IF(adapt!G$2:G$200=K14,adapt!A$2:A$200),0)))</f>
        <v>#N/A</v>
      </c>
      <c r="N14" s="52" t="e">
        <f t="array" ref="N14">IF(ISBLANK(B14),"",INDEX(adapt!J$2:J$1976,MATCH(B14,IF(adapt!G$2:G$1976=K14,adapt!B$2:B$1976),0)))</f>
        <v>#N/A</v>
      </c>
      <c r="O14" s="53" t="str">
        <f t="array" ref="O14">IF(A14="","",IF(ISNA(N14),"no",IF(N14=0,"no",IF(N14="","no", "yes"))))</f>
        <v>no</v>
      </c>
      <c r="P14" s="52" t="str">
        <f t="shared" si="1"/>
        <v xml:space="preserve">Tiredness or Fatigue </v>
      </c>
      <c r="Q14" s="52">
        <f t="shared" si="2"/>
        <v>0</v>
      </c>
      <c r="R14" s="54" t="str">
        <f>IF(COUNTIFS(adapt!J:J,"yes",adapt!A:A,A14)&gt;1,"problem",IF(COUNTIFS(adapt!J:J,"yes",adapt!A:A,A14)=0,"","ok"))</f>
        <v/>
      </c>
      <c r="T14" s="5">
        <v>9</v>
      </c>
      <c r="U14" s="5">
        <v>20</v>
      </c>
      <c r="V14" s="5">
        <v>20</v>
      </c>
    </row>
    <row r="15" spans="1:27">
      <c r="A15" s="48" t="str">
        <f t="shared" si="0"/>
        <v>bdas21</v>
      </c>
      <c r="B15" s="55" t="s">
        <v>740</v>
      </c>
      <c r="C15" s="63"/>
      <c r="D15" s="55" t="s">
        <v>350</v>
      </c>
      <c r="E15" s="24">
        <v>21</v>
      </c>
      <c r="F15" s="55" t="s">
        <v>741</v>
      </c>
      <c r="G15" s="55" t="s">
        <v>1754</v>
      </c>
      <c r="H15" s="55" t="s">
        <v>2145</v>
      </c>
      <c r="I15" s="55" t="s">
        <v>1867</v>
      </c>
      <c r="J15" s="55"/>
      <c r="K15" s="51">
        <f t="array" ref="K15">IF(A15="","",MAX(IF(adapt!A$2:A$974=A15,adapt!G$2:G$974)))</f>
        <v>0</v>
      </c>
      <c r="L15" s="41" t="e">
        <f t="array" ref="L15">IF(ISBLANK(B15),"",INDEX(adapt!E$2:E$200,MATCH(A15,IF(adapt!G$2:G$200=K15,adapt!A$2:A$200),0)))</f>
        <v>#N/A</v>
      </c>
      <c r="M15" s="41" t="e">
        <f t="array" ref="M15">IF(ISBLANK(B15),"",INDEX(adapt!F$2:F$200,MATCH(A15,IF(adapt!G$2:G$200=K15,adapt!A$2:A$200),0)))</f>
        <v>#N/A</v>
      </c>
      <c r="N15" s="52" t="e">
        <f t="array" ref="N15">IF(ISBLANK(B15),"",INDEX(adapt!J$2:J$1976,MATCH(B15,IF(adapt!G$2:G$1976=K15,adapt!B$2:B$1976),0)))</f>
        <v>#N/A</v>
      </c>
      <c r="O15" s="53" t="str">
        <f t="array" ref="O15">IF(A15="","",IF(ISNA(N15),"no",IF(N15=0,"no",IF(N15="","no", "yes"))))</f>
        <v>no</v>
      </c>
      <c r="P15" s="52" t="str">
        <f t="shared" si="1"/>
        <v>Loss of Interest in Sex</v>
      </c>
      <c r="Q15" s="52">
        <f t="shared" si="2"/>
        <v>0</v>
      </c>
      <c r="R15" s="54" t="str">
        <f>IF(COUNTIFS(adapt!J:J,"yes",adapt!A:A,A15)&gt;1,"problem",IF(COUNTIFS(adapt!J:J,"yes",adapt!A:A,A15)=0,"","ok"))</f>
        <v/>
      </c>
      <c r="T15" s="5">
        <v>57</v>
      </c>
      <c r="U15" s="5">
        <v>17</v>
      </c>
      <c r="V15" s="5">
        <v>17</v>
      </c>
    </row>
    <row r="16" spans="1:27">
      <c r="A16" s="48" t="str">
        <f t="shared" si="0"/>
        <v>bdas3</v>
      </c>
      <c r="B16" s="55" t="s">
        <v>705</v>
      </c>
      <c r="C16" s="9"/>
      <c r="D16" s="55" t="s">
        <v>350</v>
      </c>
      <c r="E16" s="23">
        <v>3</v>
      </c>
      <c r="F16" s="55" t="s">
        <v>706</v>
      </c>
      <c r="G16" s="55" t="s">
        <v>1756</v>
      </c>
      <c r="H16" s="55" t="s">
        <v>2159</v>
      </c>
      <c r="I16" s="55"/>
      <c r="J16" s="58"/>
      <c r="K16" s="51">
        <f t="array" ref="K16">IF(A16="","",MAX(IF(adapt!A$2:A$974=A16,adapt!G$2:G$974)))</f>
        <v>0</v>
      </c>
      <c r="L16" s="41" t="e">
        <f t="array" ref="L16">IF(ISBLANK(B16),"",INDEX(adapt!E$2:E$200,MATCH(A16,IF(adapt!G$2:G$200=K16,adapt!A$2:A$200),0)))</f>
        <v>#N/A</v>
      </c>
      <c r="M16" s="41" t="e">
        <f t="array" ref="M16">IF(ISBLANK(B16),"",INDEX(adapt!F$2:F$200,MATCH(A16,IF(adapt!G$2:G$200=K16,adapt!A$2:A$200),0)))</f>
        <v>#N/A</v>
      </c>
      <c r="N16" s="52" t="e">
        <f t="array" ref="N16">IF(ISBLANK(B16),"",INDEX(adapt!J$2:J$1976,MATCH(B16,IF(adapt!G$2:G$1976=K16,adapt!B$2:B$1976),0)))</f>
        <v>#N/A</v>
      </c>
      <c r="O16" s="53" t="str">
        <f t="array" ref="O16">IF(A16="","",IF(ISNA(N16),"no",IF(N16=0,"no",IF(N16="","no", "yes"))))</f>
        <v>no</v>
      </c>
      <c r="P16" s="52" t="str">
        <f t="shared" si="1"/>
        <v>Past Failure</v>
      </c>
      <c r="Q16" s="52">
        <f t="shared" si="2"/>
        <v>0</v>
      </c>
      <c r="R16" s="54" t="str">
        <f>IF(COUNTIFS(adapt!J:J,"yes",adapt!A:A,A16)&gt;1,"problem",IF(COUNTIFS(adapt!J:J,"yes",adapt!A:A,A16)=0,"","ok"))</f>
        <v/>
      </c>
      <c r="T16" s="5">
        <v>14</v>
      </c>
      <c r="U16" s="5">
        <v>47</v>
      </c>
      <c r="V16" s="5">
        <v>47</v>
      </c>
    </row>
    <row r="17" spans="1:22">
      <c r="A17" s="48" t="str">
        <f t="shared" si="0"/>
        <v>bdas4</v>
      </c>
      <c r="B17" s="55" t="s">
        <v>707</v>
      </c>
      <c r="C17" s="9"/>
      <c r="D17" s="55" t="s">
        <v>350</v>
      </c>
      <c r="E17" s="24">
        <v>4</v>
      </c>
      <c r="F17" s="55" t="s">
        <v>708</v>
      </c>
      <c r="G17" s="55" t="s">
        <v>1732</v>
      </c>
      <c r="H17" s="55" t="s">
        <v>2146</v>
      </c>
      <c r="I17" s="55" t="s">
        <v>1770</v>
      </c>
      <c r="J17" s="55"/>
      <c r="K17" s="51">
        <f t="array" ref="K17">IF(A17="","",MAX(IF(adapt!A$2:A$974=A17,adapt!G$2:G$974)))</f>
        <v>0</v>
      </c>
      <c r="L17" s="41" t="e">
        <f t="array" ref="L17">IF(ISBLANK(B17),"",INDEX(adapt!E$2:E$200,MATCH(A17,IF(adapt!G$2:G$200=K17,adapt!A$2:A$200),0)))</f>
        <v>#N/A</v>
      </c>
      <c r="M17" s="41" t="e">
        <f t="array" ref="M17">IF(ISBLANK(B17),"",INDEX(adapt!F$2:F$200,MATCH(A17,IF(adapt!G$2:G$200=K17,adapt!A$2:A$200),0)))</f>
        <v>#N/A</v>
      </c>
      <c r="N17" s="52" t="e">
        <f t="array" ref="N17">IF(ISBLANK(B17),"",INDEX(adapt!J$2:J$1976,MATCH(B17,IF(adapt!G$2:G$1976=K17,adapt!B$2:B$1976),0)))</f>
        <v>#N/A</v>
      </c>
      <c r="O17" s="53" t="str">
        <f t="array" ref="O17">IF(A17="","",IF(ISNA(N17),"no",IF(N17=0,"no",IF(N17="","no", "yes"))))</f>
        <v>no</v>
      </c>
      <c r="P17" s="52" t="str">
        <f t="shared" si="1"/>
        <v>Loss of Pleasure</v>
      </c>
      <c r="Q17" s="52">
        <f t="shared" si="2"/>
        <v>0</v>
      </c>
      <c r="R17" s="54" t="str">
        <f>IF(COUNTIFS(adapt!J:J,"yes",adapt!A:A,A17)&gt;1,"problem",IF(COUNTIFS(adapt!J:J,"yes",adapt!A:A,A17)=0,"","ok"))</f>
        <v/>
      </c>
      <c r="T17" s="5">
        <v>13</v>
      </c>
      <c r="U17" s="5">
        <v>19</v>
      </c>
      <c r="V17" s="5">
        <v>19</v>
      </c>
    </row>
    <row r="18" spans="1:22">
      <c r="A18" s="48" t="str">
        <f t="shared" si="0"/>
        <v>bdas5</v>
      </c>
      <c r="B18" s="55" t="s">
        <v>709</v>
      </c>
      <c r="C18" s="9"/>
      <c r="D18" s="55" t="s">
        <v>350</v>
      </c>
      <c r="E18" s="24">
        <v>5</v>
      </c>
      <c r="F18" s="55" t="s">
        <v>710</v>
      </c>
      <c r="G18" s="55" t="s">
        <v>1759</v>
      </c>
      <c r="H18" s="55" t="s">
        <v>2152</v>
      </c>
      <c r="I18" s="55"/>
      <c r="J18" s="55"/>
      <c r="K18" s="51">
        <f t="array" ref="K18">IF(A18="","",MAX(IF(adapt!A$2:A$974=A18,adapt!G$2:G$974)))</f>
        <v>0</v>
      </c>
      <c r="L18" s="41" t="e">
        <f t="array" ref="L18">IF(ISBLANK(B18),"",INDEX(adapt!E$2:E$200,MATCH(A18,IF(adapt!G$2:G$200=K18,adapt!A$2:A$200),0)))</f>
        <v>#N/A</v>
      </c>
      <c r="M18" s="41" t="e">
        <f t="array" ref="M18">IF(ISBLANK(B18),"",INDEX(adapt!F$2:F$200,MATCH(A18,IF(adapt!G$2:G$200=K18,adapt!A$2:A$200),0)))</f>
        <v>#N/A</v>
      </c>
      <c r="N18" s="52" t="e">
        <f t="array" ref="N18">IF(ISBLANK(B18),"",INDEX(adapt!J$2:J$1976,MATCH(B18,IF(adapt!G$2:G$1976=K18,adapt!B$2:B$1976),0)))</f>
        <v>#N/A</v>
      </c>
      <c r="O18" s="53" t="str">
        <f t="array" ref="O18">IF(A18="","",IF(ISNA(N18),"no",IF(N18=0,"no",IF(N18="","no", "yes"))))</f>
        <v>no</v>
      </c>
      <c r="P18" s="52" t="str">
        <f t="shared" si="1"/>
        <v xml:space="preserve">Guilty Feelings </v>
      </c>
      <c r="Q18" s="52">
        <f t="shared" si="2"/>
        <v>0</v>
      </c>
      <c r="R18" s="54" t="str">
        <f>IF(COUNTIFS(adapt!J:J,"yes",adapt!A:A,A18)&gt;1,"problem",IF(COUNTIFS(adapt!J:J,"yes",adapt!A:A,A18)=0,"","ok"))</f>
        <v/>
      </c>
      <c r="T18" s="5">
        <v>17</v>
      </c>
      <c r="U18" s="5">
        <v>24</v>
      </c>
      <c r="V18" s="5">
        <v>24</v>
      </c>
    </row>
    <row r="19" spans="1:22">
      <c r="A19" s="48" t="str">
        <f t="shared" si="0"/>
        <v>bdas6</v>
      </c>
      <c r="B19" s="55" t="s">
        <v>711</v>
      </c>
      <c r="C19" s="9"/>
      <c r="D19" s="55" t="s">
        <v>350</v>
      </c>
      <c r="E19" s="24">
        <v>6</v>
      </c>
      <c r="F19" s="55" t="s">
        <v>712</v>
      </c>
      <c r="G19" s="55" t="s">
        <v>1759</v>
      </c>
      <c r="H19" s="55" t="s">
        <v>2152</v>
      </c>
      <c r="I19" s="55" t="s">
        <v>1881</v>
      </c>
      <c r="J19" s="55"/>
      <c r="K19" s="51">
        <f t="array" ref="K19">IF(A19="","",MAX(IF(adapt!A$2:A$974=A19,adapt!G$2:G$974)))</f>
        <v>0</v>
      </c>
      <c r="L19" s="41" t="e">
        <f t="array" ref="L19">IF(ISBLANK(B19),"",INDEX(adapt!E$2:E$200,MATCH(A19,IF(adapt!G$2:G$200=K19,adapt!A$2:A$200),0)))</f>
        <v>#N/A</v>
      </c>
      <c r="M19" s="41" t="e">
        <f t="array" ref="M19">IF(ISBLANK(B19),"",INDEX(adapt!F$2:F$200,MATCH(A19,IF(adapt!G$2:G$200=K19,adapt!A$2:A$200),0)))</f>
        <v>#N/A</v>
      </c>
      <c r="N19" s="52" t="e">
        <f t="array" ref="N19">IF(ISBLANK(B19),"",INDEX(adapt!J$2:J$1976,MATCH(B19,IF(adapt!G$2:G$1976=K19,adapt!B$2:B$1976),0)))</f>
        <v>#N/A</v>
      </c>
      <c r="O19" s="53" t="str">
        <f t="array" ref="O19">IF(A19="","",IF(ISNA(N19),"no",IF(N19=0,"no",IF(N19="","no", "yes"))))</f>
        <v>no</v>
      </c>
      <c r="P19" s="52" t="str">
        <f t="shared" si="1"/>
        <v>Punishment Feelings</v>
      </c>
      <c r="Q19" s="52">
        <f t="shared" si="2"/>
        <v>0</v>
      </c>
      <c r="R19" s="54" t="str">
        <f>IF(COUNTIFS(adapt!J:J,"yes",adapt!A:A,A19)&gt;1,"problem",IF(COUNTIFS(adapt!J:J,"yes",adapt!A:A,A19)=0,"","ok"))</f>
        <v/>
      </c>
      <c r="T19" s="5">
        <v>18</v>
      </c>
      <c r="U19" s="5">
        <v>25</v>
      </c>
      <c r="V19" s="5">
        <v>25</v>
      </c>
    </row>
    <row r="20" spans="1:22">
      <c r="A20" s="48" t="str">
        <f t="shared" si="0"/>
        <v>bdas7</v>
      </c>
      <c r="B20" s="55" t="s">
        <v>713</v>
      </c>
      <c r="C20" s="9"/>
      <c r="D20" s="55" t="s">
        <v>350</v>
      </c>
      <c r="E20" s="24">
        <v>7</v>
      </c>
      <c r="F20" s="55" t="s">
        <v>714</v>
      </c>
      <c r="G20" s="55" t="s">
        <v>1757</v>
      </c>
      <c r="H20" s="55" t="s">
        <v>2159</v>
      </c>
      <c r="I20" s="55"/>
      <c r="J20" s="55"/>
      <c r="K20" s="51">
        <f t="array" ref="K20">IF(A20="","",MAX(IF(adapt!A$2:A$974=A20,adapt!G$2:G$974)))</f>
        <v>0</v>
      </c>
      <c r="L20" s="41" t="e">
        <f t="array" ref="L20">IF(ISBLANK(B20),"",INDEX(adapt!E$2:E$200,MATCH(A20,IF(adapt!G$2:G$200=K20,adapt!A$2:A$200),0)))</f>
        <v>#N/A</v>
      </c>
      <c r="M20" s="41" t="e">
        <f t="array" ref="M20">IF(ISBLANK(B20),"",INDEX(adapt!F$2:F$200,MATCH(A20,IF(adapt!G$2:G$200=K20,adapt!A$2:A$200),0)))</f>
        <v>#N/A</v>
      </c>
      <c r="N20" s="52" t="e">
        <f t="array" ref="N20">IF(ISBLANK(B20),"",INDEX(adapt!J$2:J$1976,MATCH(B20,IF(adapt!G$2:G$1976=K20,adapt!B$2:B$1976),0)))</f>
        <v>#N/A</v>
      </c>
      <c r="O20" s="53" t="str">
        <f t="array" ref="O20">IF(A20="","",IF(ISNA(N20),"no",IF(N20=0,"no",IF(N20="","no", "yes"))))</f>
        <v>no</v>
      </c>
      <c r="P20" s="52" t="str">
        <f t="shared" si="1"/>
        <v>Self-Dislike</v>
      </c>
      <c r="Q20" s="52">
        <f t="shared" si="2"/>
        <v>0</v>
      </c>
      <c r="R20" s="54" t="str">
        <f>IF(COUNTIFS(adapt!J:J,"yes",adapt!A:A,A20)&gt;1,"problem",IF(COUNTIFS(adapt!J:J,"yes",adapt!A:A,A20)=0,"","ok"))</f>
        <v/>
      </c>
      <c r="T20" s="5">
        <v>0</v>
      </c>
      <c r="U20" s="5">
        <v>0</v>
      </c>
      <c r="V20" s="5">
        <v>158</v>
      </c>
    </row>
    <row r="21" spans="1:22">
      <c r="A21" s="48" t="str">
        <f t="shared" si="0"/>
        <v>bdas8</v>
      </c>
      <c r="B21" s="55" t="s">
        <v>715</v>
      </c>
      <c r="C21" s="9"/>
      <c r="D21" s="55" t="s">
        <v>350</v>
      </c>
      <c r="E21" s="24">
        <v>8</v>
      </c>
      <c r="F21" s="55" t="s">
        <v>716</v>
      </c>
      <c r="G21" s="55" t="s">
        <v>1761</v>
      </c>
      <c r="H21" s="55" t="s">
        <v>2155</v>
      </c>
      <c r="I21" s="55"/>
      <c r="J21" s="55"/>
      <c r="K21" s="51">
        <f t="array" ref="K21">IF(A21="","",MAX(IF(adapt!A$2:A$974=A21,adapt!G$2:G$974)))</f>
        <v>0</v>
      </c>
      <c r="L21" s="41" t="e">
        <f t="array" ref="L21">IF(ISBLANK(B21),"",INDEX(adapt!E$2:E$200,MATCH(A21,IF(adapt!G$2:G$200=K21,adapt!A$2:A$200),0)))</f>
        <v>#N/A</v>
      </c>
      <c r="M21" s="41" t="e">
        <f t="array" ref="M21">IF(ISBLANK(B21),"",INDEX(adapt!F$2:F$200,MATCH(A21,IF(adapt!G$2:G$200=K21,adapt!A$2:A$200),0)))</f>
        <v>#N/A</v>
      </c>
      <c r="N21" s="52" t="e">
        <f t="array" ref="N21">IF(ISBLANK(B21),"",INDEX(adapt!J$2:J$1976,MATCH(B21,IF(adapt!G$2:G$1976=K21,adapt!B$2:B$1976),0)))</f>
        <v>#N/A</v>
      </c>
      <c r="O21" s="53" t="str">
        <f t="array" ref="O21">IF(A21="","",IF(ISNA(N21),"no",IF(N21=0,"no",IF(N21="","no", "yes"))))</f>
        <v>no</v>
      </c>
      <c r="P21" s="52" t="str">
        <f t="shared" si="1"/>
        <v>Self-Criticalness</v>
      </c>
      <c r="Q21" s="52">
        <f t="shared" si="2"/>
        <v>0</v>
      </c>
      <c r="R21" s="54" t="str">
        <f>IF(COUNTIFS(adapt!J:J,"yes",adapt!A:A,A21)&gt;1,"problem",IF(COUNTIFS(adapt!J:J,"yes",adapt!A:A,A21)=0,"","ok"))</f>
        <v/>
      </c>
      <c r="T21" s="5">
        <v>0</v>
      </c>
      <c r="U21" s="5">
        <v>0</v>
      </c>
      <c r="V21" s="5">
        <v>132</v>
      </c>
    </row>
    <row r="22" spans="1:22">
      <c r="A22" s="48" t="str">
        <f t="shared" si="0"/>
        <v>bdas9</v>
      </c>
      <c r="B22" s="55" t="s">
        <v>717</v>
      </c>
      <c r="C22" s="9"/>
      <c r="D22" s="55" t="s">
        <v>350</v>
      </c>
      <c r="E22" s="24">
        <v>9</v>
      </c>
      <c r="F22" s="55" t="s">
        <v>718</v>
      </c>
      <c r="G22" s="55" t="s">
        <v>1694</v>
      </c>
      <c r="H22" s="55" t="s">
        <v>2140</v>
      </c>
      <c r="I22" s="55" t="s">
        <v>1882</v>
      </c>
      <c r="J22" s="55"/>
      <c r="K22" s="51">
        <f t="array" ref="K22">IF(A22="","",MAX(IF(adapt!A$2:A$974=A22,adapt!G$2:G$974)))</f>
        <v>0</v>
      </c>
      <c r="L22" s="41" t="e">
        <f t="array" ref="L22">IF(ISBLANK(B22),"",INDEX(adapt!E$2:E$200,MATCH(A22,IF(adapt!G$2:G$200=K22,adapt!A$2:A$200),0)))</f>
        <v>#N/A</v>
      </c>
      <c r="M22" s="41" t="e">
        <f t="array" ref="M22">IF(ISBLANK(B22),"",INDEX(adapt!F$2:F$200,MATCH(A22,IF(adapt!G$2:G$200=K22,adapt!A$2:A$200),0)))</f>
        <v>#N/A</v>
      </c>
      <c r="N22" s="52" t="e">
        <f t="array" ref="N22">IF(ISBLANK(B22),"",INDEX(adapt!J$2:J$1976,MATCH(B22,IF(adapt!G$2:G$1976=K22,adapt!B$2:B$1976),0)))</f>
        <v>#N/A</v>
      </c>
      <c r="O22" s="53" t="str">
        <f t="array" ref="O22">IF(A22="","",IF(ISNA(N22),"no",IF(N22=0,"no",IF(N22="","no", "yes"))))</f>
        <v>no</v>
      </c>
      <c r="P22" s="52" t="str">
        <f t="shared" si="1"/>
        <v>Suicidal Thoughts or Wishes</v>
      </c>
      <c r="Q22" s="52">
        <f t="shared" si="2"/>
        <v>0</v>
      </c>
      <c r="R22" s="54" t="str">
        <f>IF(COUNTIFS(adapt!J:J,"yes",adapt!A:A,A22)&gt;1,"problem",IF(COUNTIFS(adapt!J:J,"yes",adapt!A:A,A22)=0,"","ok"))</f>
        <v/>
      </c>
      <c r="T22" s="5">
        <v>51</v>
      </c>
      <c r="U22" s="5">
        <v>52</v>
      </c>
      <c r="V22" s="5">
        <v>52</v>
      </c>
    </row>
    <row r="23" spans="1:22">
      <c r="A23" s="48" t="str">
        <f t="shared" si="0"/>
        <v>bpds1</v>
      </c>
      <c r="B23" s="59" t="s">
        <v>932</v>
      </c>
      <c r="C23" s="66"/>
      <c r="D23" s="55" t="s">
        <v>659</v>
      </c>
      <c r="E23" s="68">
        <v>1</v>
      </c>
      <c r="F23" s="55"/>
      <c r="G23" s="55" t="s">
        <v>1765</v>
      </c>
      <c r="H23" s="55" t="s">
        <v>2166</v>
      </c>
      <c r="I23" s="55"/>
      <c r="J23" s="55"/>
      <c r="K23" s="51">
        <f t="array" ref="K23">IF(A23="","",MAX(IF(adapt!A$2:A$974=A23,adapt!G$2:G$974)))</f>
        <v>0</v>
      </c>
      <c r="L23" s="41" t="e">
        <f t="array" ref="L23">IF(ISBLANK(B23),"",INDEX(adapt!E$2:E$200,MATCH(A23,IF(adapt!G$2:G$200=K23,adapt!A$2:A$200),0)))</f>
        <v>#N/A</v>
      </c>
      <c r="M23" s="41" t="e">
        <f t="array" ref="M23">IF(ISBLANK(B23),"",INDEX(adapt!F$2:F$200,MATCH(A23,IF(adapt!G$2:G$200=K23,adapt!A$2:A$200),0)))</f>
        <v>#N/A</v>
      </c>
      <c r="N23" s="52" t="e">
        <f t="array" ref="N23">IF(ISBLANK(B23),"",INDEX(adapt!J$2:J$1976,MATCH(B23,IF(adapt!G$2:G$1976=K23,adapt!B$2:B$1976),0)))</f>
        <v>#N/A</v>
      </c>
      <c r="O23" s="53" t="str">
        <f t="array" ref="O23">IF(A23="","",IF(ISNA(N23),"no",IF(N23=0,"no",IF(N23="","no", "yes"))))</f>
        <v>no</v>
      </c>
      <c r="P23" s="52" t="str">
        <f t="shared" si="1"/>
        <v>What was the baby's date of birth?</v>
      </c>
      <c r="Q23" s="52">
        <f t="shared" si="2"/>
        <v>0</v>
      </c>
      <c r="R23" s="54" t="str">
        <f>IF(COUNTIFS(adapt!J:J,"yes",adapt!A:A,A23)&gt;1,"problem",IF(COUNTIFS(adapt!J:J,"yes",adapt!A:A,A23)=0,"","ok"))</f>
        <v/>
      </c>
      <c r="U23" s="5">
        <v>0</v>
      </c>
    </row>
    <row r="24" spans="1:22" ht="24">
      <c r="A24" s="48" t="str">
        <f t="shared" si="0"/>
        <v>bpds10</v>
      </c>
      <c r="B24" s="59" t="s">
        <v>957</v>
      </c>
      <c r="C24" s="9"/>
      <c r="D24" s="55" t="s">
        <v>659</v>
      </c>
      <c r="E24" s="26">
        <v>10</v>
      </c>
      <c r="F24" s="55" t="s">
        <v>934</v>
      </c>
      <c r="G24" s="55" t="s">
        <v>1765</v>
      </c>
      <c r="H24" s="55" t="s">
        <v>2166</v>
      </c>
      <c r="I24" s="55"/>
      <c r="J24" s="55"/>
      <c r="K24" s="51">
        <f t="array" ref="K24">IF(A24="","",MAX(IF(adapt!A$2:A$974=A24,adapt!G$2:G$974)))</f>
        <v>0</v>
      </c>
      <c r="L24" s="41" t="e">
        <f t="array" ref="L24">IF(ISBLANK(B24),"",INDEX(adapt!E$2:E$200,MATCH(A24,IF(adapt!G$2:G$200=K24,adapt!A$2:A$200),0)))</f>
        <v>#N/A</v>
      </c>
      <c r="M24" s="41" t="e">
        <f t="array" ref="M24">IF(ISBLANK(B24),"",INDEX(adapt!F$2:F$200,MATCH(A24,IF(adapt!G$2:G$200=K24,adapt!A$2:A$200),0)))</f>
        <v>#N/A</v>
      </c>
      <c r="N24" s="52" t="e">
        <f t="array" ref="N24">IF(ISBLANK(B24),"",INDEX(adapt!J$2:J$1976,MATCH(B24,IF(adapt!G$2:G$1976=K24,adapt!B$2:B$1976),0)))</f>
        <v>#N/A</v>
      </c>
      <c r="O24" s="53" t="str">
        <f t="array" ref="O24">IF(A24="","",IF(ISNA(N24),"no",IF(N24=0,"no",IF(N24="","no", "yes"))))</f>
        <v>no</v>
      </c>
      <c r="P24" s="52" t="str">
        <f t="shared" si="1"/>
        <v>Were you admitted ot a psychiatric hospital or ward during this pregnancy?</v>
      </c>
      <c r="Q24" s="52">
        <f t="shared" si="2"/>
        <v>0</v>
      </c>
      <c r="R24" s="54" t="str">
        <f>IF(COUNTIFS(adapt!J:J,"yes",adapt!A:A,A24)&gt;1,"problem",IF(COUNTIFS(adapt!J:J,"yes",adapt!A:A,A24)=0,"","ok"))</f>
        <v/>
      </c>
      <c r="U24" s="5">
        <v>0</v>
      </c>
    </row>
    <row r="25" spans="1:22" ht="24">
      <c r="A25" s="48" t="str">
        <f t="shared" si="0"/>
        <v>bpds2</v>
      </c>
      <c r="B25" s="59" t="s">
        <v>933</v>
      </c>
      <c r="C25" s="7"/>
      <c r="D25" s="55" t="s">
        <v>659</v>
      </c>
      <c r="E25" s="68">
        <v>2</v>
      </c>
      <c r="F25" s="55" t="s">
        <v>934</v>
      </c>
      <c r="G25" s="55" t="s">
        <v>1765</v>
      </c>
      <c r="H25" s="55" t="s">
        <v>2166</v>
      </c>
      <c r="I25" s="55"/>
      <c r="J25" s="55"/>
      <c r="K25" s="51">
        <f t="array" ref="K25">IF(A25="","",MAX(IF(adapt!A$2:A$974=A25,adapt!G$2:G$974)))</f>
        <v>0</v>
      </c>
      <c r="L25" s="41" t="e">
        <f t="array" ref="L25">IF(ISBLANK(B25),"",INDEX(adapt!E$2:E$200,MATCH(A25,IF(adapt!G$2:G$200=K25,adapt!A$2:A$200),0)))</f>
        <v>#N/A</v>
      </c>
      <c r="M25" s="41" t="e">
        <f t="array" ref="M25">IF(ISBLANK(B25),"",INDEX(adapt!F$2:F$200,MATCH(A25,IF(adapt!G$2:G$200=K25,adapt!A$2:A$200),0)))</f>
        <v>#N/A</v>
      </c>
      <c r="N25" s="52" t="e">
        <f t="array" ref="N25">IF(ISBLANK(B25),"",INDEX(adapt!J$2:J$1976,MATCH(B25,IF(adapt!G$2:G$1976=K25,adapt!B$2:B$1976),0)))</f>
        <v>#N/A</v>
      </c>
      <c r="O25" s="53" t="str">
        <f t="array" ref="O25">IF(A25="","",IF(ISNA(N25),"no",IF(N25=0,"no",IF(N25="","no", "yes"))))</f>
        <v>no</v>
      </c>
      <c r="P25" s="52" t="str">
        <f t="shared" si="1"/>
        <v>Did you suffer from postnatal depression after the birth of the first baby as described above?</v>
      </c>
      <c r="Q25" s="52">
        <f t="shared" si="2"/>
        <v>0</v>
      </c>
      <c r="R25" s="54" t="str">
        <f>IF(COUNTIFS(adapt!J:J,"yes",adapt!A:A,A25)&gt;1,"problem",IF(COUNTIFS(adapt!J:J,"yes",adapt!A:A,A25)=0,"","ok"))</f>
        <v/>
      </c>
      <c r="U25" s="5">
        <v>0</v>
      </c>
    </row>
    <row r="26" spans="1:22" ht="24">
      <c r="A26" s="48" t="str">
        <f t="shared" si="0"/>
        <v>bpds3</v>
      </c>
      <c r="B26" s="59" t="s">
        <v>935</v>
      </c>
      <c r="C26" s="7"/>
      <c r="D26" s="55" t="s">
        <v>659</v>
      </c>
      <c r="E26" s="68">
        <v>3</v>
      </c>
      <c r="F26" s="55" t="s">
        <v>936</v>
      </c>
      <c r="G26" s="55" t="s">
        <v>1765</v>
      </c>
      <c r="H26" s="55" t="s">
        <v>2166</v>
      </c>
      <c r="I26" s="55"/>
      <c r="J26" s="55"/>
      <c r="K26" s="51">
        <f t="array" ref="K26">IF(A26="","",MAX(IF(adapt!A$2:A$974=A26,adapt!G$2:G$974)))</f>
        <v>0</v>
      </c>
      <c r="L26" s="41" t="e">
        <f t="array" ref="L26">IF(ISBLANK(B26),"",INDEX(adapt!E$2:E$200,MATCH(A26,IF(adapt!G$2:G$200=K26,adapt!A$2:A$200),0)))</f>
        <v>#N/A</v>
      </c>
      <c r="M26" s="41" t="e">
        <f t="array" ref="M26">IF(ISBLANK(B26),"",INDEX(adapt!F$2:F$200,MATCH(A26,IF(adapt!G$2:G$200=K26,adapt!A$2:A$200),0)))</f>
        <v>#N/A</v>
      </c>
      <c r="N26" s="52" t="e">
        <f t="array" ref="N26">IF(ISBLANK(B26),"",INDEX(adapt!J$2:J$1976,MATCH(B26,IF(adapt!G$2:G$1976=K26,adapt!B$2:B$1976),0)))</f>
        <v>#N/A</v>
      </c>
      <c r="O26" s="53" t="str">
        <f t="array" ref="O26">IF(A26="","",IF(ISNA(N26),"no",IF(N26=0,"no",IF(N26="","no", "yes"))))</f>
        <v>no</v>
      </c>
      <c r="P26" s="52" t="str">
        <f t="shared" si="1"/>
        <v>For how long did the postnatal depression last after the birth of this baby?</v>
      </c>
      <c r="Q26" s="52">
        <f t="shared" si="2"/>
        <v>0</v>
      </c>
      <c r="R26" s="54" t="str">
        <f>IF(COUNTIFS(adapt!J:J,"yes",adapt!A:A,A26)&gt;1,"problem",IF(COUNTIFS(adapt!J:J,"yes",adapt!A:A,A26)=0,"","ok"))</f>
        <v/>
      </c>
      <c r="U26" s="5">
        <v>0</v>
      </c>
    </row>
    <row r="27" spans="1:22" ht="36">
      <c r="A27" s="48" t="str">
        <f t="shared" si="0"/>
        <v>bpds4a</v>
      </c>
      <c r="B27" s="59" t="s">
        <v>937</v>
      </c>
      <c r="C27" s="66"/>
      <c r="D27" s="55" t="s">
        <v>659</v>
      </c>
      <c r="E27" s="68" t="s">
        <v>938</v>
      </c>
      <c r="F27" s="55"/>
      <c r="G27" s="55" t="s">
        <v>1765</v>
      </c>
      <c r="H27" s="55" t="s">
        <v>2166</v>
      </c>
      <c r="I27" s="55"/>
      <c r="J27" s="55"/>
      <c r="K27" s="51">
        <f t="array" ref="K27">IF(A27="","",MAX(IF(adapt!A$2:A$974=A27,adapt!G$2:G$974)))</f>
        <v>0</v>
      </c>
      <c r="L27" s="41" t="e">
        <f t="array" ref="L27">IF(ISBLANK(B27),"",INDEX(adapt!E$2:E$200,MATCH(A27,IF(adapt!G$2:G$200=K27,adapt!A$2:A$200),0)))</f>
        <v>#N/A</v>
      </c>
      <c r="M27" s="41" t="e">
        <f t="array" ref="M27">IF(ISBLANK(B27),"",INDEX(adapt!F$2:F$200,MATCH(A27,IF(adapt!G$2:G$200=K27,adapt!A$2:A$200),0)))</f>
        <v>#N/A</v>
      </c>
      <c r="N27" s="52" t="e">
        <f t="array" ref="N27">IF(ISBLANK(B27),"",INDEX(adapt!J$2:J$1976,MATCH(B27,IF(adapt!G$2:G$1976=K27,adapt!B$2:B$1976),0)))</f>
        <v>#N/A</v>
      </c>
      <c r="O27" s="53" t="str">
        <f t="array" ref="O27">IF(A27="","",IF(ISNA(N27),"no",IF(N27=0,"no",IF(N27="","no", "yes"))))</f>
        <v>no</v>
      </c>
      <c r="P27" s="52" t="str">
        <f t="shared" si="1"/>
        <v>If you had postnatal depression when did it begin? how long it lasted, and when was it the worst?</v>
      </c>
      <c r="Q27" s="52">
        <f t="shared" si="2"/>
        <v>0</v>
      </c>
      <c r="R27" s="54" t="str">
        <f>IF(COUNTIFS(adapt!J:J,"yes",adapt!A:A,A27)&gt;1,"problem",IF(COUNTIFS(adapt!J:J,"yes",adapt!A:A,A27)=0,"","ok"))</f>
        <v/>
      </c>
      <c r="U27" s="5">
        <v>0</v>
      </c>
    </row>
    <row r="28" spans="1:22" ht="24">
      <c r="A28" s="48" t="str">
        <f t="shared" si="0"/>
        <v>bpds4b</v>
      </c>
      <c r="B28" s="59" t="s">
        <v>939</v>
      </c>
      <c r="C28" s="7"/>
      <c r="D28" s="55" t="s">
        <v>659</v>
      </c>
      <c r="E28" s="68" t="s">
        <v>1727</v>
      </c>
      <c r="F28" s="55"/>
      <c r="G28" s="55" t="s">
        <v>1765</v>
      </c>
      <c r="H28" s="55" t="s">
        <v>2166</v>
      </c>
      <c r="I28" s="55"/>
      <c r="J28" s="55"/>
      <c r="K28" s="51">
        <f t="array" ref="K28">IF(A28="","",MAX(IF(adapt!A$2:A$974=A28,adapt!G$2:G$974)))</f>
        <v>0</v>
      </c>
      <c r="L28" s="41" t="e">
        <f t="array" ref="L28">IF(ISBLANK(B28),"",INDEX(adapt!E$2:E$200,MATCH(A28,IF(adapt!G$2:G$200=K28,adapt!A$2:A$200),0)))</f>
        <v>#N/A</v>
      </c>
      <c r="M28" s="41" t="e">
        <f t="array" ref="M28">IF(ISBLANK(B28),"",INDEX(adapt!F$2:F$200,MATCH(A28,IF(adapt!G$2:G$200=K28,adapt!A$2:A$200),0)))</f>
        <v>#N/A</v>
      </c>
      <c r="N28" s="52" t="e">
        <f t="array" ref="N28">IF(ISBLANK(B28),"",INDEX(adapt!J$2:J$1976,MATCH(B28,IF(adapt!G$2:G$1976=K28,adapt!B$2:B$1976),0)))</f>
        <v>#N/A</v>
      </c>
      <c r="O28" s="53" t="str">
        <f t="array" ref="O28">IF(A28="","",IF(ISNA(N28),"no",IF(N28=0,"no",IF(N28="","no", "yes"))))</f>
        <v>no</v>
      </c>
      <c r="P28" s="52" t="str">
        <f t="shared" si="1"/>
        <v>If you had postnatal depression how long did it last?</v>
      </c>
      <c r="Q28" s="52">
        <f t="shared" si="2"/>
        <v>0</v>
      </c>
      <c r="R28" s="54" t="str">
        <f>IF(COUNTIFS(adapt!J:J,"yes",adapt!A:A,A28)&gt;1,"problem",IF(COUNTIFS(adapt!J:J,"yes",adapt!A:A,A28)=0,"","ok"))</f>
        <v/>
      </c>
      <c r="U28" s="5">
        <v>0</v>
      </c>
    </row>
    <row r="29" spans="1:22" ht="48">
      <c r="A29" s="48" t="str">
        <f t="shared" si="0"/>
        <v>bpds4c</v>
      </c>
      <c r="B29" s="59" t="s">
        <v>940</v>
      </c>
      <c r="C29" s="66"/>
      <c r="D29" s="55" t="s">
        <v>659</v>
      </c>
      <c r="E29" s="68" t="s">
        <v>1728</v>
      </c>
      <c r="F29" s="55"/>
      <c r="G29" s="55" t="s">
        <v>1765</v>
      </c>
      <c r="H29" s="55" t="s">
        <v>2166</v>
      </c>
      <c r="I29" s="55"/>
      <c r="J29" s="55"/>
      <c r="K29" s="51">
        <f t="array" ref="K29">IF(A29="","",MAX(IF(adapt!A$2:A$974=A29,adapt!G$2:G$974)))</f>
        <v>0</v>
      </c>
      <c r="L29" s="41" t="e">
        <f t="array" ref="L29">IF(ISBLANK(B29),"",INDEX(adapt!E$2:E$200,MATCH(A29,IF(adapt!G$2:G$200=K29,adapt!A$2:A$200),0)))</f>
        <v>#N/A</v>
      </c>
      <c r="M29" s="41" t="e">
        <f t="array" ref="M29">IF(ISBLANK(B29),"",INDEX(adapt!F$2:F$200,MATCH(A29,IF(adapt!G$2:G$200=K29,adapt!A$2:A$200),0)))</f>
        <v>#N/A</v>
      </c>
      <c r="N29" s="52" t="e">
        <f t="array" ref="N29">IF(ISBLANK(B29),"",INDEX(adapt!J$2:J$1976,MATCH(B29,IF(adapt!G$2:G$1976=K29,adapt!B$2:B$1976),0)))</f>
        <v>#N/A</v>
      </c>
      <c r="O29" s="53" t="str">
        <f t="array" ref="O29">IF(A29="","",IF(ISNA(N29),"no",IF(N29=0,"no",IF(N29="","no", "yes"))))</f>
        <v>no</v>
      </c>
      <c r="P29" s="52" t="str">
        <f t="shared" si="1"/>
        <v>If you had postnatal depression when was it the worst?</v>
      </c>
      <c r="Q29" s="52">
        <f t="shared" si="2"/>
        <v>0</v>
      </c>
      <c r="R29" s="54" t="str">
        <f>IF(COUNTIFS(adapt!J:J,"yes",adapt!A:A,A29)&gt;1,"problem",IF(COUNTIFS(adapt!J:J,"yes",adapt!A:A,A29)=0,"","ok"))</f>
        <v/>
      </c>
      <c r="S29" s="5" t="s">
        <v>1043</v>
      </c>
      <c r="U29" s="5">
        <v>0</v>
      </c>
    </row>
    <row r="30" spans="1:22" ht="48">
      <c r="A30" s="48" t="str">
        <f t="shared" si="0"/>
        <v>bpds5a</v>
      </c>
      <c r="B30" s="7" t="s">
        <v>941</v>
      </c>
      <c r="C30" s="66"/>
      <c r="D30" s="55" t="s">
        <v>659</v>
      </c>
      <c r="E30" s="68" t="s">
        <v>942</v>
      </c>
      <c r="F30" s="55" t="s">
        <v>934</v>
      </c>
      <c r="G30" s="55" t="s">
        <v>1765</v>
      </c>
      <c r="H30" s="55" t="s">
        <v>2166</v>
      </c>
      <c r="I30" s="55"/>
      <c r="J30" s="55"/>
      <c r="K30" s="51">
        <f t="array" ref="K30">IF(A30="","",MAX(IF(adapt!A$2:A$974=A30,adapt!G$2:G$974)))</f>
        <v>0</v>
      </c>
      <c r="L30" s="41" t="e">
        <f t="array" ref="L30">IF(ISBLANK(B30),"",INDEX(adapt!E$2:E$200,MATCH(A30,IF(adapt!G$2:G$200=K30,adapt!A$2:A$200),0)))</f>
        <v>#N/A</v>
      </c>
      <c r="M30" s="41" t="e">
        <f t="array" ref="M30">IF(ISBLANK(B30),"",INDEX(adapt!F$2:F$200,MATCH(A30,IF(adapt!G$2:G$200=K30,adapt!A$2:A$200),0)))</f>
        <v>#N/A</v>
      </c>
      <c r="N30" s="52" t="e">
        <f t="array" ref="N30">IF(ISBLANK(B30),"",INDEX(adapt!J$2:J$1976,MATCH(B30,IF(adapt!G$2:G$1976=K30,adapt!B$2:B$1976),0)))</f>
        <v>#N/A</v>
      </c>
      <c r="O30" s="53" t="str">
        <f t="array" ref="O30">IF(A30="","",IF(ISNA(N30),"no",IF(N30=0,"no",IF(N30="","no", "yes"))))</f>
        <v>no</v>
      </c>
      <c r="P30" s="52" t="str">
        <f t="shared" si="1"/>
        <v>Did you talk to your general practitioner because you felt depressed during the first year after the baby was born?</v>
      </c>
      <c r="Q30" s="52">
        <f t="shared" si="2"/>
        <v>0</v>
      </c>
      <c r="R30" s="54" t="str">
        <f>IF(COUNTIFS(adapt!J:J,"yes",adapt!A:A,A30)&gt;1,"problem",IF(COUNTIFS(adapt!J:J,"yes",adapt!A:A,A30)=0,"","ok"))</f>
        <v/>
      </c>
      <c r="S30" s="5" t="s">
        <v>1044</v>
      </c>
      <c r="U30" s="5">
        <v>0</v>
      </c>
    </row>
    <row r="31" spans="1:22" ht="36">
      <c r="A31" s="48" t="str">
        <f t="shared" si="0"/>
        <v>bpds5b</v>
      </c>
      <c r="B31" s="7" t="s">
        <v>943</v>
      </c>
      <c r="C31" s="66"/>
      <c r="D31" s="55" t="s">
        <v>659</v>
      </c>
      <c r="E31" s="68" t="s">
        <v>944</v>
      </c>
      <c r="F31" s="55" t="s">
        <v>934</v>
      </c>
      <c r="G31" s="55" t="s">
        <v>1765</v>
      </c>
      <c r="H31" s="55" t="s">
        <v>2166</v>
      </c>
      <c r="I31" s="55"/>
      <c r="J31" s="55"/>
      <c r="K31" s="51">
        <f t="array" ref="K31">IF(A31="","",MAX(IF(adapt!A$2:A$974=A31,adapt!G$2:G$974)))</f>
        <v>0</v>
      </c>
      <c r="L31" s="41" t="e">
        <f t="array" ref="L31">IF(ISBLANK(B31),"",INDEX(adapt!E$2:E$200,MATCH(A31,IF(adapt!G$2:G$200=K31,adapt!A$2:A$200),0)))</f>
        <v>#N/A</v>
      </c>
      <c r="M31" s="41" t="e">
        <f t="array" ref="M31">IF(ISBLANK(B31),"",INDEX(adapt!F$2:F$200,MATCH(A31,IF(adapt!G$2:G$200=K31,adapt!A$2:A$200),0)))</f>
        <v>#N/A</v>
      </c>
      <c r="N31" s="52" t="e">
        <f t="array" ref="N31">IF(ISBLANK(B31),"",INDEX(adapt!J$2:J$1976,MATCH(B31,IF(adapt!G$2:G$1976=K31,adapt!B$2:B$1976),0)))</f>
        <v>#N/A</v>
      </c>
      <c r="O31" s="53" t="str">
        <f t="array" ref="O31">IF(A31="","",IF(ISNA(N31),"no",IF(N31=0,"no",IF(N31="","no", "yes"))))</f>
        <v>no</v>
      </c>
      <c r="P31" s="52" t="str">
        <f t="shared" si="1"/>
        <v>Did you talk toa health visitor because you felt depressed during the first year after the baby was born?</v>
      </c>
      <c r="Q31" s="52">
        <f t="shared" si="2"/>
        <v>0</v>
      </c>
      <c r="R31" s="54" t="str">
        <f>IF(COUNTIFS(adapt!J:J,"yes",adapt!A:A,A31)&gt;1,"problem",IF(COUNTIFS(adapt!J:J,"yes",adapt!A:A,A31)=0,"","ok"))</f>
        <v/>
      </c>
      <c r="U31" s="5">
        <v>0</v>
      </c>
    </row>
    <row r="32" spans="1:22" ht="36">
      <c r="A32" s="48" t="str">
        <f t="shared" si="0"/>
        <v>bpds5c</v>
      </c>
      <c r="B32" s="7" t="s">
        <v>945</v>
      </c>
      <c r="C32" s="66"/>
      <c r="D32" s="55" t="s">
        <v>659</v>
      </c>
      <c r="E32" s="68" t="s">
        <v>946</v>
      </c>
      <c r="F32" s="55" t="s">
        <v>934</v>
      </c>
      <c r="G32" s="55" t="s">
        <v>1765</v>
      </c>
      <c r="H32" s="55" t="s">
        <v>2166</v>
      </c>
      <c r="I32" s="55"/>
      <c r="J32" s="55"/>
      <c r="K32" s="51">
        <f t="array" ref="K32">IF(A32="","",MAX(IF(adapt!A$2:A$974=A32,adapt!G$2:G$974)))</f>
        <v>0</v>
      </c>
      <c r="L32" s="41" t="e">
        <f t="array" ref="L32">IF(ISBLANK(B32),"",INDEX(adapt!E$2:E$200,MATCH(A32,IF(adapt!G$2:G$200=K32,adapt!A$2:A$200),0)))</f>
        <v>#N/A</v>
      </c>
      <c r="M32" s="41" t="e">
        <f t="array" ref="M32">IF(ISBLANK(B32),"",INDEX(adapt!F$2:F$200,MATCH(A32,IF(adapt!G$2:G$200=K32,adapt!A$2:A$200),0)))</f>
        <v>#N/A</v>
      </c>
      <c r="N32" s="52" t="e">
        <f t="array" ref="N32">IF(ISBLANK(B32),"",INDEX(adapt!J$2:J$1976,MATCH(B32,IF(adapt!G$2:G$1976=K32,adapt!B$2:B$1976),0)))</f>
        <v>#N/A</v>
      </c>
      <c r="O32" s="53" t="str">
        <f t="array" ref="O32">IF(A32="","",IF(ISNA(N32),"no",IF(N32=0,"no",IF(N32="","no", "yes"))))</f>
        <v>no</v>
      </c>
      <c r="P32" s="52" t="str">
        <f t="shared" si="1"/>
        <v>Did you talk to a midwife because you felt depressed during the first year after the baby was born?</v>
      </c>
      <c r="Q32" s="52">
        <f t="shared" si="2"/>
        <v>0</v>
      </c>
      <c r="R32" s="54" t="str">
        <f>IF(COUNTIFS(adapt!J:J,"yes",adapt!A:A,A32)&gt;1,"problem",IF(COUNTIFS(adapt!J:J,"yes",adapt!A:A,A32)=0,"","ok"))</f>
        <v/>
      </c>
      <c r="U32" s="5">
        <v>0</v>
      </c>
    </row>
    <row r="33" spans="1:22" ht="36">
      <c r="A33" s="48" t="str">
        <f t="shared" si="0"/>
        <v>bpds5d</v>
      </c>
      <c r="B33" s="7" t="s">
        <v>947</v>
      </c>
      <c r="C33" s="66"/>
      <c r="D33" s="55" t="s">
        <v>659</v>
      </c>
      <c r="E33" s="68" t="s">
        <v>948</v>
      </c>
      <c r="F33" s="55" t="s">
        <v>934</v>
      </c>
      <c r="G33" s="55" t="s">
        <v>1765</v>
      </c>
      <c r="H33" s="55" t="s">
        <v>2166</v>
      </c>
      <c r="I33" s="55"/>
      <c r="J33" s="55"/>
      <c r="K33" s="51">
        <f t="array" ref="K33">IF(A33="","",MAX(IF(adapt!A$2:A$974=A33,adapt!G$2:G$974)))</f>
        <v>0</v>
      </c>
      <c r="L33" s="41" t="e">
        <f t="array" ref="L33">IF(ISBLANK(B33),"",INDEX(adapt!E$2:E$200,MATCH(A33,IF(adapt!G$2:G$200=K33,adapt!A$2:A$200),0)))</f>
        <v>#N/A</v>
      </c>
      <c r="M33" s="41" t="e">
        <f t="array" ref="M33">IF(ISBLANK(B33),"",INDEX(adapt!F$2:F$200,MATCH(A33,IF(adapt!G$2:G$200=K33,adapt!A$2:A$200),0)))</f>
        <v>#N/A</v>
      </c>
      <c r="N33" s="52" t="e">
        <f t="array" ref="N33">IF(ISBLANK(B33),"",INDEX(adapt!J$2:J$1976,MATCH(B33,IF(adapt!G$2:G$1976=K33,adapt!B$2:B$1976),0)))</f>
        <v>#N/A</v>
      </c>
      <c r="O33" s="53" t="str">
        <f t="array" ref="O33">IF(A33="","",IF(ISNA(N33),"no",IF(N33=0,"no",IF(N33="","no", "yes"))))</f>
        <v>no</v>
      </c>
      <c r="P33" s="52" t="str">
        <f t="shared" si="1"/>
        <v>Did you talk to a social worker because you felt depressed during the first year after the baby was born?</v>
      </c>
      <c r="Q33" s="52">
        <f t="shared" si="2"/>
        <v>0</v>
      </c>
      <c r="R33" s="54" t="str">
        <f>IF(COUNTIFS(adapt!J:J,"yes",adapt!A:A,A33)&gt;1,"problem",IF(COUNTIFS(adapt!J:J,"yes",adapt!A:A,A33)=0,"","ok"))</f>
        <v/>
      </c>
      <c r="U33" s="5">
        <v>0</v>
      </c>
    </row>
    <row r="34" spans="1:22" ht="36">
      <c r="A34" s="48" t="str">
        <f t="shared" si="0"/>
        <v>bpds5e</v>
      </c>
      <c r="B34" s="7" t="s">
        <v>949</v>
      </c>
      <c r="C34" s="66"/>
      <c r="D34" s="55" t="s">
        <v>659</v>
      </c>
      <c r="E34" s="68" t="s">
        <v>950</v>
      </c>
      <c r="F34" s="55" t="s">
        <v>934</v>
      </c>
      <c r="G34" s="55" t="s">
        <v>1765</v>
      </c>
      <c r="H34" s="55" t="s">
        <v>2166</v>
      </c>
      <c r="I34" s="55"/>
      <c r="J34" s="55"/>
      <c r="K34" s="51">
        <f t="array" ref="K34">IF(A34="","",MAX(IF(adapt!A$2:A$974=A34,adapt!G$2:G$974)))</f>
        <v>0</v>
      </c>
      <c r="L34" s="41" t="e">
        <f t="array" ref="L34">IF(ISBLANK(B34),"",INDEX(adapt!E$2:E$200,MATCH(A34,IF(adapt!G$2:G$200=K34,adapt!A$2:A$200),0)))</f>
        <v>#N/A</v>
      </c>
      <c r="M34" s="41" t="e">
        <f t="array" ref="M34">IF(ISBLANK(B34),"",INDEX(adapt!F$2:F$200,MATCH(A34,IF(adapt!G$2:G$200=K34,adapt!A$2:A$200),0)))</f>
        <v>#N/A</v>
      </c>
      <c r="N34" s="52" t="e">
        <f t="array" ref="N34">IF(ISBLANK(B34),"",INDEX(adapt!J$2:J$1976,MATCH(B34,IF(adapt!G$2:G$1976=K34,adapt!B$2:B$1976),0)))</f>
        <v>#N/A</v>
      </c>
      <c r="O34" s="53" t="str">
        <f t="array" ref="O34">IF(A34="","",IF(ISNA(N34),"no",IF(N34=0,"no",IF(N34="","no", "yes"))))</f>
        <v>no</v>
      </c>
      <c r="P34" s="52" t="str">
        <f t="shared" si="1"/>
        <v>Did you talk to a community psychiatric nurse because you felt depressed during the first year after the baby was born?</v>
      </c>
      <c r="Q34" s="52">
        <f t="shared" si="2"/>
        <v>0</v>
      </c>
      <c r="R34" s="54" t="str">
        <f>IF(COUNTIFS(adapt!J:J,"yes",adapt!A:A,A34)&gt;1,"problem",IF(COUNTIFS(adapt!J:J,"yes",adapt!A:A,A34)=0,"","ok"))</f>
        <v/>
      </c>
      <c r="U34" s="5">
        <v>0</v>
      </c>
    </row>
    <row r="35" spans="1:22" ht="36">
      <c r="A35" s="48" t="str">
        <f t="shared" si="0"/>
        <v>bpds5f</v>
      </c>
      <c r="B35" s="7" t="s">
        <v>951</v>
      </c>
      <c r="C35" s="66"/>
      <c r="D35" s="55" t="s">
        <v>659</v>
      </c>
      <c r="E35" s="68" t="s">
        <v>952</v>
      </c>
      <c r="F35" s="55" t="s">
        <v>934</v>
      </c>
      <c r="G35" s="55" t="s">
        <v>1765</v>
      </c>
      <c r="H35" s="55" t="s">
        <v>2166</v>
      </c>
      <c r="I35" s="55"/>
      <c r="J35" s="55"/>
      <c r="K35" s="51">
        <f t="array" ref="K35">IF(A35="","",MAX(IF(adapt!A$2:A$974=A35,adapt!G$2:G$974)))</f>
        <v>0</v>
      </c>
      <c r="L35" s="41" t="e">
        <f t="array" ref="L35">IF(ISBLANK(B35),"",INDEX(adapt!E$2:E$200,MATCH(A35,IF(adapt!G$2:G$200=K35,adapt!A$2:A$200),0)))</f>
        <v>#N/A</v>
      </c>
      <c r="M35" s="41" t="e">
        <f t="array" ref="M35">IF(ISBLANK(B35),"",INDEX(adapt!F$2:F$200,MATCH(A35,IF(adapt!G$2:G$200=K35,adapt!A$2:A$200),0)))</f>
        <v>#N/A</v>
      </c>
      <c r="N35" s="52" t="e">
        <f t="array" ref="N35">IF(ISBLANK(B35),"",INDEX(adapt!J$2:J$1976,MATCH(B35,IF(adapt!G$2:G$1976=K35,adapt!B$2:B$1976),0)))</f>
        <v>#N/A</v>
      </c>
      <c r="O35" s="53" t="str">
        <f t="array" ref="O35">IF(A35="","",IF(ISNA(N35),"no",IF(N35=0,"no",IF(N35="","no", "yes"))))</f>
        <v>no</v>
      </c>
      <c r="P35" s="52" t="str">
        <f t="shared" si="1"/>
        <v>Did you talk to a psychiatrist because you felt depressed during the first year after the baby was born?</v>
      </c>
      <c r="Q35" s="52">
        <f t="shared" si="2"/>
        <v>0</v>
      </c>
      <c r="R35" s="54" t="str">
        <f>IF(COUNTIFS(adapt!J:J,"yes",adapt!A:A,A35)&gt;1,"problem",IF(COUNTIFS(adapt!J:J,"yes",adapt!A:A,A35)=0,"","ok"))</f>
        <v/>
      </c>
      <c r="U35" s="5">
        <v>0</v>
      </c>
    </row>
    <row r="36" spans="1:22" ht="36">
      <c r="A36" s="48" t="str">
        <f t="shared" si="0"/>
        <v>bpds6</v>
      </c>
      <c r="B36" s="59" t="s">
        <v>953</v>
      </c>
      <c r="C36" s="7"/>
      <c r="D36" s="55" t="s">
        <v>659</v>
      </c>
      <c r="E36" s="68">
        <v>6</v>
      </c>
      <c r="F36" s="55" t="s">
        <v>934</v>
      </c>
      <c r="G36" s="55" t="s">
        <v>1765</v>
      </c>
      <c r="H36" s="55" t="s">
        <v>2166</v>
      </c>
      <c r="I36" s="55"/>
      <c r="J36" s="55"/>
      <c r="K36" s="51">
        <f t="array" ref="K36">IF(A36="","",MAX(IF(adapt!A$2:A$974=A36,adapt!G$2:G$974)))</f>
        <v>0</v>
      </c>
      <c r="L36" s="41" t="e">
        <f t="array" ref="L36">IF(ISBLANK(B36),"",INDEX(adapt!E$2:E$200,MATCH(A36,IF(adapt!G$2:G$200=K36,adapt!A$2:A$200),0)))</f>
        <v>#N/A</v>
      </c>
      <c r="M36" s="41" t="e">
        <f t="array" ref="M36">IF(ISBLANK(B36),"",INDEX(adapt!F$2:F$200,MATCH(A36,IF(adapt!G$2:G$200=K36,adapt!A$2:A$200),0)))</f>
        <v>#N/A</v>
      </c>
      <c r="N36" s="52" t="e">
        <f t="array" ref="N36">IF(ISBLANK(B36),"",INDEX(adapt!J$2:J$1976,MATCH(B36,IF(adapt!G$2:G$1976=K36,adapt!B$2:B$1976),0)))</f>
        <v>#N/A</v>
      </c>
      <c r="O36" s="53" t="str">
        <f t="array" ref="O36">IF(A36="","",IF(ISNA(N36),"no",IF(N36=0,"no",IF(N36="","no", "yes"))))</f>
        <v>no</v>
      </c>
      <c r="P36" s="52" t="str">
        <f t="shared" si="1"/>
        <v>Did you take any tablets or medications for depression of nerves in the first year after the birth of this baby?</v>
      </c>
      <c r="Q36" s="52">
        <f t="shared" si="2"/>
        <v>0</v>
      </c>
      <c r="R36" s="54" t="str">
        <f>IF(COUNTIFS(adapt!J:J,"yes",adapt!A:A,A36)&gt;1,"problem",IF(COUNTIFS(adapt!J:J,"yes",adapt!A:A,A36)=0,"","ok"))</f>
        <v/>
      </c>
      <c r="U36" s="5">
        <v>0</v>
      </c>
    </row>
    <row r="37" spans="1:22" ht="24">
      <c r="A37" s="48" t="str">
        <f t="shared" si="0"/>
        <v>bpds7</v>
      </c>
      <c r="B37" s="59" t="s">
        <v>954</v>
      </c>
      <c r="C37" s="7"/>
      <c r="D37" s="55" t="s">
        <v>659</v>
      </c>
      <c r="E37" s="68">
        <v>7</v>
      </c>
      <c r="F37" s="55" t="s">
        <v>934</v>
      </c>
      <c r="G37" s="55" t="s">
        <v>1765</v>
      </c>
      <c r="H37" s="55" t="s">
        <v>2166</v>
      </c>
      <c r="I37" s="55"/>
      <c r="J37" s="55"/>
      <c r="K37" s="51">
        <f t="array" ref="K37">IF(A37="","",MAX(IF(adapt!A$2:A$974=A37,adapt!G$2:G$974)))</f>
        <v>0</v>
      </c>
      <c r="L37" s="41" t="e">
        <f t="array" ref="L37">IF(ISBLANK(B37),"",INDEX(adapt!E$2:E$200,MATCH(A37,IF(adapt!G$2:G$200=K37,adapt!A$2:A$200),0)))</f>
        <v>#N/A</v>
      </c>
      <c r="M37" s="41" t="e">
        <f t="array" ref="M37">IF(ISBLANK(B37),"",INDEX(adapt!F$2:F$200,MATCH(A37,IF(adapt!G$2:G$200=K37,adapt!A$2:A$200),0)))</f>
        <v>#N/A</v>
      </c>
      <c r="N37" s="52" t="e">
        <f t="array" ref="N37">IF(ISBLANK(B37),"",INDEX(adapt!J$2:J$1976,MATCH(B37,IF(adapt!G$2:G$1976=K37,adapt!B$2:B$1976),0)))</f>
        <v>#N/A</v>
      </c>
      <c r="O37" s="53" t="str">
        <f t="array" ref="O37">IF(A37="","",IF(ISNA(N37),"no",IF(N37=0,"no",IF(N37="","no", "yes"))))</f>
        <v>no</v>
      </c>
      <c r="P37" s="52" t="str">
        <f t="shared" si="1"/>
        <v>Were you admitted to psychiatric hospital or ward in the first year after the birth of this baby?</v>
      </c>
      <c r="Q37" s="52">
        <f t="shared" si="2"/>
        <v>0</v>
      </c>
      <c r="R37" s="54" t="str">
        <f>IF(COUNTIFS(adapt!J:J,"yes",adapt!A:A,A37)&gt;1,"problem",IF(COUNTIFS(adapt!J:J,"yes",adapt!A:A,A37)=0,"","ok"))</f>
        <v/>
      </c>
      <c r="U37" s="5">
        <v>0</v>
      </c>
    </row>
    <row r="38" spans="1:22" ht="24">
      <c r="A38" s="48" t="str">
        <f t="shared" si="0"/>
        <v>bpds8</v>
      </c>
      <c r="B38" s="59" t="s">
        <v>955</v>
      </c>
      <c r="C38" s="7"/>
      <c r="D38" s="55" t="s">
        <v>659</v>
      </c>
      <c r="E38" s="68">
        <v>8</v>
      </c>
      <c r="F38" s="55" t="s">
        <v>934</v>
      </c>
      <c r="G38" s="55" t="s">
        <v>1765</v>
      </c>
      <c r="H38" s="55" t="s">
        <v>2166</v>
      </c>
      <c r="I38" s="55"/>
      <c r="J38" s="55"/>
      <c r="K38" s="51">
        <f t="array" ref="K38">IF(A38="","",MAX(IF(adapt!A$2:A$974=A38,adapt!G$2:G$974)))</f>
        <v>0</v>
      </c>
      <c r="L38" s="41" t="e">
        <f t="array" ref="L38">IF(ISBLANK(B38),"",INDEX(adapt!E$2:E$200,MATCH(A38,IF(adapt!G$2:G$200=K38,adapt!A$2:A$200),0)))</f>
        <v>#N/A</v>
      </c>
      <c r="M38" s="41" t="e">
        <f t="array" ref="M38">IF(ISBLANK(B38),"",INDEX(adapt!F$2:F$200,MATCH(A38,IF(adapt!G$2:G$200=K38,adapt!A$2:A$200),0)))</f>
        <v>#N/A</v>
      </c>
      <c r="N38" s="52" t="e">
        <f t="array" ref="N38">IF(ISBLANK(B38),"",INDEX(adapt!J$2:J$1976,MATCH(B38,IF(adapt!G$2:G$1976=K38,adapt!B$2:B$1976),0)))</f>
        <v>#N/A</v>
      </c>
      <c r="O38" s="53" t="str">
        <f t="array" ref="O38">IF(A38="","",IF(ISNA(N38),"no",IF(N38=0,"no",IF(N38="","no", "yes"))))</f>
        <v>no</v>
      </c>
      <c r="P38" s="52" t="str">
        <f t="shared" si="1"/>
        <v>Did you feel any of the following for a period of four weeks or more during this pregnancy?</v>
      </c>
      <c r="Q38" s="52">
        <f t="shared" si="2"/>
        <v>0</v>
      </c>
      <c r="R38" s="54" t="str">
        <f>IF(COUNTIFS(adapt!J:J,"yes",adapt!A:A,A38)&gt;1,"problem",IF(COUNTIFS(adapt!J:J,"yes",adapt!A:A,A38)=0,"","ok"))</f>
        <v/>
      </c>
      <c r="U38" s="5">
        <v>0</v>
      </c>
    </row>
    <row r="39" spans="1:22" ht="24">
      <c r="A39" s="48" t="str">
        <f t="shared" si="0"/>
        <v>bpds9</v>
      </c>
      <c r="B39" s="59" t="s">
        <v>956</v>
      </c>
      <c r="C39" s="7"/>
      <c r="D39" s="55" t="s">
        <v>659</v>
      </c>
      <c r="E39" s="68">
        <v>9</v>
      </c>
      <c r="F39" s="55" t="s">
        <v>934</v>
      </c>
      <c r="G39" s="55" t="s">
        <v>1765</v>
      </c>
      <c r="H39" s="55" t="s">
        <v>2166</v>
      </c>
      <c r="I39" s="55"/>
      <c r="J39" s="55"/>
      <c r="K39" s="51">
        <f t="array" ref="K39">IF(A39="","",MAX(IF(adapt!A$2:A$974=A39,adapt!G$2:G$974)))</f>
        <v>0</v>
      </c>
      <c r="L39" s="41" t="e">
        <f t="array" ref="L39">IF(ISBLANK(B39),"",INDEX(adapt!E$2:E$200,MATCH(A39,IF(adapt!G$2:G$200=K39,adapt!A$2:A$200),0)))</f>
        <v>#N/A</v>
      </c>
      <c r="M39" s="41" t="e">
        <f t="array" ref="M39">IF(ISBLANK(B39),"",INDEX(adapt!F$2:F$200,MATCH(A39,IF(adapt!G$2:G$200=K39,adapt!A$2:A$200),0)))</f>
        <v>#N/A</v>
      </c>
      <c r="N39" s="52" t="e">
        <f t="array" ref="N39">IF(ISBLANK(B39),"",INDEX(adapt!J$2:J$1976,MATCH(B39,IF(adapt!G$2:G$1976=K39,adapt!B$2:B$1976),0)))</f>
        <v>#N/A</v>
      </c>
      <c r="O39" s="53" t="str">
        <f t="array" ref="O39">IF(A39="","",IF(ISNA(N39),"no",IF(N39=0,"no",IF(N39="","no", "yes"))))</f>
        <v>no</v>
      </c>
      <c r="P39" s="52" t="str">
        <f t="shared" si="1"/>
        <v>Did you take any tablets of medicines because you were depressed during this pregnancy?</v>
      </c>
      <c r="Q39" s="52">
        <f t="shared" si="2"/>
        <v>0</v>
      </c>
      <c r="R39" s="54" t="str">
        <f>IF(COUNTIFS(adapt!J:J,"yes",adapt!A:A,A39)&gt;1,"problem",IF(COUNTIFS(adapt!J:J,"yes",adapt!A:A,A39)=0,"","ok"))</f>
        <v/>
      </c>
      <c r="U39" s="5">
        <v>0</v>
      </c>
    </row>
    <row r="40" spans="1:22" ht="24">
      <c r="A40" s="48" t="str">
        <f t="shared" si="0"/>
        <v>cesds1</v>
      </c>
      <c r="B40" s="55" t="s">
        <v>742</v>
      </c>
      <c r="C40" s="16"/>
      <c r="D40" s="5" t="s">
        <v>349</v>
      </c>
      <c r="E40" s="24">
        <v>1</v>
      </c>
      <c r="F40" s="55" t="s">
        <v>743</v>
      </c>
      <c r="G40" s="55" t="s">
        <v>1738</v>
      </c>
      <c r="H40" s="55" t="s">
        <v>1738</v>
      </c>
      <c r="I40" s="55"/>
      <c r="J40" s="55"/>
      <c r="K40" s="51">
        <f t="array" ref="K40">IF(A40="","",MAX(IF(adapt!A$2:A$974=A40,adapt!G$2:G$974)))</f>
        <v>0</v>
      </c>
      <c r="L40" s="41" t="e">
        <f t="array" ref="L40">IF(ISBLANK(B40),"",INDEX(adapt!E$2:E$200,MATCH(A40,IF(adapt!G$2:G$200=K40,adapt!A$2:A$200),0)))</f>
        <v>#N/A</v>
      </c>
      <c r="M40" s="41" t="e">
        <f t="array" ref="M40">IF(ISBLANK(B40),"",INDEX(adapt!F$2:F$200,MATCH(A40,IF(adapt!G$2:G$200=K40,adapt!A$2:A$200),0)))</f>
        <v>#N/A</v>
      </c>
      <c r="N40" s="52" t="e">
        <f t="array" ref="N40">IF(ISBLANK(B40),"",INDEX(adapt!J$2:J$1976,MATCH(B40,IF(adapt!G$2:G$1976=K40,adapt!B$2:B$1976),0)))</f>
        <v>#N/A</v>
      </c>
      <c r="O40" s="53" t="str">
        <f t="array" ref="O40">IF(A40="","",IF(ISNA(N40),"no",IF(N40=0,"no",IF(N40="","no", "yes"))))</f>
        <v>no</v>
      </c>
      <c r="P40" s="52" t="str">
        <f t="shared" si="1"/>
        <v>I was bothered by things that don't usually bother me.</v>
      </c>
      <c r="Q40" s="52">
        <f t="shared" si="2"/>
        <v>0</v>
      </c>
      <c r="R40" s="54" t="str">
        <f>IF(COUNTIFS(adapt!J:J,"yes",adapt!A:A,A40)&gt;1,"problem",IF(COUNTIFS(adapt!J:J,"yes",adapt!A:A,A40)=0,"","ok"))</f>
        <v/>
      </c>
      <c r="T40" s="5">
        <v>26</v>
      </c>
      <c r="U40" s="5">
        <v>35</v>
      </c>
      <c r="V40" s="5">
        <v>35</v>
      </c>
    </row>
    <row r="41" spans="1:22">
      <c r="A41" s="48" t="str">
        <f t="shared" si="0"/>
        <v>cesds10</v>
      </c>
      <c r="B41" s="55" t="s">
        <v>752</v>
      </c>
      <c r="C41" s="9"/>
      <c r="D41" s="5" t="s">
        <v>349</v>
      </c>
      <c r="E41" s="24">
        <v>10</v>
      </c>
      <c r="F41" s="55" t="s">
        <v>743</v>
      </c>
      <c r="G41" s="55" t="s">
        <v>1720</v>
      </c>
      <c r="H41" s="55" t="s">
        <v>2165</v>
      </c>
      <c r="I41" s="55" t="s">
        <v>1784</v>
      </c>
      <c r="J41" s="55"/>
      <c r="K41" s="51">
        <f t="array" ref="K41">IF(A41="","",MAX(IF(adapt!A$2:A$974=A41,adapt!G$2:G$974)))</f>
        <v>0</v>
      </c>
      <c r="L41" s="41" t="e">
        <f t="array" ref="L41">IF(ISBLANK(B41),"",INDEX(adapt!E$2:E$200,MATCH(A41,IF(adapt!G$2:G$200=K41,adapt!A$2:A$200),0)))</f>
        <v>#N/A</v>
      </c>
      <c r="M41" s="41" t="e">
        <f t="array" ref="M41">IF(ISBLANK(B41),"",INDEX(adapt!F$2:F$200,MATCH(A41,IF(adapt!G$2:G$200=K41,adapt!A$2:A$200),0)))</f>
        <v>#N/A</v>
      </c>
      <c r="N41" s="52" t="e">
        <f t="array" ref="N41">IF(ISBLANK(B41),"",INDEX(adapt!J$2:J$1976,MATCH(B41,IF(adapt!G$2:G$1976=K41,adapt!B$2:B$1976),0)))</f>
        <v>#N/A</v>
      </c>
      <c r="O41" s="53" t="str">
        <f t="array" ref="O41">IF(A41="","",IF(ISNA(N41),"no",IF(N41=0,"no",IF(N41="","no", "yes"))))</f>
        <v>no</v>
      </c>
      <c r="P41" s="52" t="str">
        <f t="shared" si="1"/>
        <v xml:space="preserve">I felt fearful. </v>
      </c>
      <c r="Q41" s="52">
        <f t="shared" si="2"/>
        <v>0</v>
      </c>
      <c r="R41" s="54" t="str">
        <f>IF(COUNTIFS(adapt!J:J,"yes",adapt!A:A,A41)&gt;1,"problem",IF(COUNTIFS(adapt!J:J,"yes",adapt!A:A,A41)=0,"","ok"))</f>
        <v/>
      </c>
      <c r="T41" s="5">
        <v>16</v>
      </c>
      <c r="U41" s="5">
        <v>46</v>
      </c>
      <c r="V41" s="5">
        <v>46</v>
      </c>
    </row>
    <row r="42" spans="1:22">
      <c r="A42" s="48" t="str">
        <f t="shared" si="0"/>
        <v>cesds11</v>
      </c>
      <c r="B42" s="55" t="s">
        <v>753</v>
      </c>
      <c r="C42" s="9"/>
      <c r="D42" s="5" t="s">
        <v>349</v>
      </c>
      <c r="E42" s="24">
        <v>11</v>
      </c>
      <c r="F42" s="55" t="s">
        <v>743</v>
      </c>
      <c r="G42" s="55" t="s">
        <v>1753</v>
      </c>
      <c r="H42" s="55" t="s">
        <v>2148</v>
      </c>
      <c r="I42" s="55" t="s">
        <v>1862</v>
      </c>
      <c r="J42" s="55"/>
      <c r="K42" s="51">
        <f t="array" ref="K42">IF(A42="","",MAX(IF(adapt!A$2:A$974=A42,adapt!G$2:G$974)))</f>
        <v>0</v>
      </c>
      <c r="L42" s="41" t="e">
        <f t="array" ref="L42">IF(ISBLANK(B42),"",INDEX(adapt!E$2:E$200,MATCH(A42,IF(adapt!G$2:G$200=K42,adapt!A$2:A$200),0)))</f>
        <v>#N/A</v>
      </c>
      <c r="M42" s="41" t="e">
        <f t="array" ref="M42">IF(ISBLANK(B42),"",INDEX(adapt!F$2:F$200,MATCH(A42,IF(adapt!G$2:G$200=K42,adapt!A$2:A$200),0)))</f>
        <v>#N/A</v>
      </c>
      <c r="N42" s="52" t="e">
        <f t="array" ref="N42">IF(ISBLANK(B42),"",INDEX(adapt!J$2:J$1976,MATCH(B42,IF(adapt!G$2:G$1976=K42,adapt!B$2:B$1976),0)))</f>
        <v>#N/A</v>
      </c>
      <c r="O42" s="53" t="str">
        <f t="array" ref="O42">IF(A42="","",IF(ISNA(N42),"no",IF(N42=0,"no",IF(N42="","no", "yes"))))</f>
        <v>no</v>
      </c>
      <c r="P42" s="52" t="str">
        <f t="shared" si="1"/>
        <v xml:space="preserve">My sleep was restless. </v>
      </c>
      <c r="Q42" s="52">
        <f t="shared" si="2"/>
        <v>0</v>
      </c>
      <c r="R42" s="54" t="str">
        <f>IF(COUNTIFS(adapt!J:J,"yes",adapt!A:A,A42)&gt;1,"problem",IF(COUNTIFS(adapt!J:J,"yes",adapt!A:A,A42)=0,"","ok"))</f>
        <v/>
      </c>
      <c r="T42" s="5">
        <v>62</v>
      </c>
      <c r="U42" s="5">
        <v>32</v>
      </c>
      <c r="V42" s="5">
        <v>32</v>
      </c>
    </row>
    <row r="43" spans="1:22">
      <c r="A43" s="48" t="str">
        <f t="shared" si="0"/>
        <v>cesds12</v>
      </c>
      <c r="B43" s="55" t="s">
        <v>754</v>
      </c>
      <c r="C43" s="16"/>
      <c r="D43" s="5" t="s">
        <v>349</v>
      </c>
      <c r="E43" s="24">
        <v>12</v>
      </c>
      <c r="F43" s="55" t="s">
        <v>743</v>
      </c>
      <c r="G43" s="55" t="s">
        <v>1736</v>
      </c>
      <c r="H43" s="55" t="s">
        <v>2144</v>
      </c>
      <c r="I43" s="55"/>
      <c r="J43" s="55"/>
      <c r="K43" s="51">
        <f t="array" ref="K43">IF(A43="","",MAX(IF(adapt!A$2:A$974=A43,adapt!G$2:G$974)))</f>
        <v>0</v>
      </c>
      <c r="L43" s="41" t="e">
        <f t="array" ref="L43">IF(ISBLANK(B43),"",INDEX(adapt!E$2:E$200,MATCH(A43,IF(adapt!G$2:G$200=K43,adapt!A$2:A$200),0)))</f>
        <v>#N/A</v>
      </c>
      <c r="M43" s="41" t="e">
        <f t="array" ref="M43">IF(ISBLANK(B43),"",INDEX(adapt!F$2:F$200,MATCH(A43,IF(adapt!G$2:G$200=K43,adapt!A$2:A$200),0)))</f>
        <v>#N/A</v>
      </c>
      <c r="N43" s="52" t="e">
        <f t="array" ref="N43">IF(ISBLANK(B43),"",INDEX(adapt!J$2:J$1976,MATCH(B43,IF(adapt!G$2:G$1976=K43,adapt!B$2:B$1976),0)))</f>
        <v>#N/A</v>
      </c>
      <c r="O43" s="53" t="str">
        <f t="array" ref="O43">IF(A43="","",IF(ISNA(N43),"no",IF(N43=0,"no",IF(N43="","no", "yes"))))</f>
        <v>no</v>
      </c>
      <c r="P43" s="52" t="str">
        <f t="shared" si="1"/>
        <v>I was happy.</v>
      </c>
      <c r="Q43" s="52">
        <f t="shared" si="2"/>
        <v>0</v>
      </c>
      <c r="R43" s="54" t="str">
        <f>IF(COUNTIFS(adapt!J:J,"yes",adapt!A:A,A43)&gt;1,"problem",IF(COUNTIFS(adapt!J:J,"yes",adapt!A:A,A43)=0,"","ok"))</f>
        <v/>
      </c>
      <c r="T43" s="5">
        <v>19</v>
      </c>
      <c r="U43" s="5">
        <v>10</v>
      </c>
      <c r="V43" s="5">
        <v>10</v>
      </c>
    </row>
    <row r="44" spans="1:22">
      <c r="A44" s="48" t="str">
        <f t="shared" si="0"/>
        <v>cesds13</v>
      </c>
      <c r="B44" s="55" t="s">
        <v>755</v>
      </c>
      <c r="C44" s="16"/>
      <c r="D44" s="5" t="s">
        <v>349</v>
      </c>
      <c r="E44" s="24">
        <v>13</v>
      </c>
      <c r="F44" s="55" t="s">
        <v>743</v>
      </c>
      <c r="G44" s="55" t="s">
        <v>1726</v>
      </c>
      <c r="H44" s="55" t="s">
        <v>2163</v>
      </c>
      <c r="I44" s="55" t="s">
        <v>1837</v>
      </c>
      <c r="J44" s="55"/>
      <c r="K44" s="51">
        <f t="array" ref="K44">IF(A44="","",MAX(IF(adapt!A$2:A$974=A44,adapt!G$2:G$974)))</f>
        <v>0</v>
      </c>
      <c r="L44" s="41" t="e">
        <f t="array" ref="L44">IF(ISBLANK(B44),"",INDEX(adapt!E$2:E$200,MATCH(A44,IF(adapt!G$2:G$200=K44,adapt!A$2:A$200),0)))</f>
        <v>#N/A</v>
      </c>
      <c r="M44" s="41" t="e">
        <f t="array" ref="M44">IF(ISBLANK(B44),"",INDEX(adapt!F$2:F$200,MATCH(A44,IF(adapt!G$2:G$200=K44,adapt!A$2:A$200),0)))</f>
        <v>#N/A</v>
      </c>
      <c r="N44" s="52" t="e">
        <f t="array" ref="N44">IF(ISBLANK(B44),"",INDEX(adapt!J$2:J$1976,MATCH(B44,IF(adapt!G$2:G$1976=K44,adapt!B$2:B$1976),0)))</f>
        <v>#N/A</v>
      </c>
      <c r="O44" s="53" t="str">
        <f t="array" ref="O44">IF(A44="","",IF(ISNA(N44),"no",IF(N44=0,"no",IF(N44="","no", "yes"))))</f>
        <v>no</v>
      </c>
      <c r="P44" s="52" t="str">
        <f t="shared" si="1"/>
        <v xml:space="preserve">I talked less than usual. </v>
      </c>
      <c r="Q44" s="52">
        <f t="shared" si="2"/>
        <v>0</v>
      </c>
      <c r="R44" s="54" t="str">
        <f>IF(COUNTIFS(adapt!J:J,"yes",adapt!A:A,A44)&gt;1,"problem",IF(COUNTIFS(adapt!J:J,"yes",adapt!A:A,A44)=0,"","ok"))</f>
        <v/>
      </c>
      <c r="T44" s="5">
        <v>0</v>
      </c>
      <c r="U44" s="5">
        <v>54</v>
      </c>
      <c r="V44" s="5">
        <v>54</v>
      </c>
    </row>
    <row r="45" spans="1:22">
      <c r="A45" s="48" t="str">
        <f t="shared" si="0"/>
        <v>cesds14</v>
      </c>
      <c r="B45" s="55" t="s">
        <v>756</v>
      </c>
      <c r="C45" s="16"/>
      <c r="D45" s="5" t="s">
        <v>349</v>
      </c>
      <c r="E45" s="24">
        <v>14</v>
      </c>
      <c r="F45" s="55" t="s">
        <v>743</v>
      </c>
      <c r="G45" s="55" t="s">
        <v>1739</v>
      </c>
      <c r="H45" s="55" t="s">
        <v>1739</v>
      </c>
      <c r="I45" s="55" t="s">
        <v>1892</v>
      </c>
      <c r="J45" s="55"/>
      <c r="K45" s="51">
        <f t="array" ref="K45">IF(A45="","",MAX(IF(adapt!A$2:A$974=A45,adapt!G$2:G$974)))</f>
        <v>0</v>
      </c>
      <c r="L45" s="41" t="e">
        <f t="array" ref="L45">IF(ISBLANK(B45),"",INDEX(adapt!E$2:E$200,MATCH(A45,IF(adapt!G$2:G$200=K45,adapt!A$2:A$200),0)))</f>
        <v>#N/A</v>
      </c>
      <c r="M45" s="41" t="e">
        <f t="array" ref="M45">IF(ISBLANK(B45),"",INDEX(adapt!F$2:F$200,MATCH(A45,IF(adapt!G$2:G$200=K45,adapt!A$2:A$200),0)))</f>
        <v>#N/A</v>
      </c>
      <c r="N45" s="52" t="e">
        <f t="array" ref="N45">IF(ISBLANK(B45),"",INDEX(adapt!J$2:J$1976,MATCH(B45,IF(adapt!G$2:G$1976=K45,adapt!B$2:B$1976),0)))</f>
        <v>#N/A</v>
      </c>
      <c r="O45" s="53" t="str">
        <f t="array" ref="O45">IF(A45="","",IF(ISNA(N45),"no",IF(N45=0,"no",IF(N45="","no", "yes"))))</f>
        <v>no</v>
      </c>
      <c r="P45" s="52" t="str">
        <f t="shared" si="1"/>
        <v xml:space="preserve">I felt lonely. </v>
      </c>
      <c r="Q45" s="52">
        <f t="shared" si="2"/>
        <v>0</v>
      </c>
      <c r="R45" s="54" t="str">
        <f>IF(COUNTIFS(adapt!J:J,"yes",adapt!A:A,A45)&gt;1,"problem",IF(COUNTIFS(adapt!J:J,"yes",adapt!A:A,A45)=0,"","ok"))</f>
        <v/>
      </c>
      <c r="T45" s="70">
        <v>27</v>
      </c>
      <c r="U45" s="5">
        <v>36</v>
      </c>
      <c r="V45" s="5">
        <v>36</v>
      </c>
    </row>
    <row r="46" spans="1:22">
      <c r="A46" s="48" t="str">
        <f t="shared" si="0"/>
        <v>cesds15</v>
      </c>
      <c r="B46" s="55" t="s">
        <v>757</v>
      </c>
      <c r="C46" s="9"/>
      <c r="D46" s="5" t="s">
        <v>349</v>
      </c>
      <c r="E46" s="24">
        <v>15</v>
      </c>
      <c r="F46" s="55" t="s">
        <v>743</v>
      </c>
      <c r="G46" s="55" t="s">
        <v>1742</v>
      </c>
      <c r="H46" s="55" t="s">
        <v>2157</v>
      </c>
      <c r="I46" s="55" t="s">
        <v>1894</v>
      </c>
      <c r="J46" s="55"/>
      <c r="K46" s="51">
        <f t="array" ref="K46">IF(A46="","",MAX(IF(adapt!A$2:A$974=A46,adapt!G$2:G$974)))</f>
        <v>0</v>
      </c>
      <c r="L46" s="41" t="e">
        <f t="array" ref="L46">IF(ISBLANK(B46),"",INDEX(adapt!E$2:E$200,MATCH(A46,IF(adapt!G$2:G$200=K46,adapt!A$2:A$200),0)))</f>
        <v>#N/A</v>
      </c>
      <c r="M46" s="41" t="e">
        <f t="array" ref="M46">IF(ISBLANK(B46),"",INDEX(adapt!F$2:F$200,MATCH(A46,IF(adapt!G$2:G$200=K46,adapt!A$2:A$200),0)))</f>
        <v>#N/A</v>
      </c>
      <c r="N46" s="52" t="e">
        <f t="array" ref="N46">IF(ISBLANK(B46),"",INDEX(adapt!J$2:J$1976,MATCH(B46,IF(adapt!G$2:G$1976=K46,adapt!B$2:B$1976),0)))</f>
        <v>#N/A</v>
      </c>
      <c r="O46" s="53" t="str">
        <f t="array" ref="O46">IF(A46="","",IF(ISNA(N46),"no",IF(N46=0,"no",IF(N46="","no", "yes"))))</f>
        <v>no</v>
      </c>
      <c r="P46" s="52" t="str">
        <f t="shared" si="1"/>
        <v xml:space="preserve">People were unfriendly. </v>
      </c>
      <c r="Q46" s="52">
        <f t="shared" si="2"/>
        <v>0</v>
      </c>
      <c r="R46" s="54" t="str">
        <f>IF(COUNTIFS(adapt!J:J,"yes",adapt!A:A,A46)&gt;1,"problem",IF(COUNTIFS(adapt!J:J,"yes",adapt!A:A,A46)=0,"","ok"))</f>
        <v/>
      </c>
      <c r="T46" s="5">
        <v>0</v>
      </c>
      <c r="U46" s="5">
        <v>0</v>
      </c>
      <c r="V46" s="5">
        <v>114</v>
      </c>
    </row>
    <row r="47" spans="1:22">
      <c r="A47" s="48" t="str">
        <f t="shared" si="0"/>
        <v>cesds16</v>
      </c>
      <c r="B47" s="55" t="s">
        <v>758</v>
      </c>
      <c r="C47" s="9"/>
      <c r="D47" s="5" t="s">
        <v>349</v>
      </c>
      <c r="E47" s="24">
        <v>16</v>
      </c>
      <c r="F47" s="55" t="s">
        <v>743</v>
      </c>
      <c r="G47" s="55" t="s">
        <v>1732</v>
      </c>
      <c r="H47" s="55" t="s">
        <v>2146</v>
      </c>
      <c r="I47" s="55" t="s">
        <v>1769</v>
      </c>
      <c r="J47" s="55"/>
      <c r="K47" s="51">
        <f t="array" ref="K47">IF(A47="","",MAX(IF(adapt!A$2:A$974=A47,adapt!G$2:G$974)))</f>
        <v>0</v>
      </c>
      <c r="L47" s="41" t="e">
        <f t="array" ref="L47">IF(ISBLANK(B47),"",INDEX(adapt!E$2:E$200,MATCH(A47,IF(adapt!G$2:G$200=K47,adapt!A$2:A$200),0)))</f>
        <v>#N/A</v>
      </c>
      <c r="M47" s="41" t="e">
        <f t="array" ref="M47">IF(ISBLANK(B47),"",INDEX(adapt!F$2:F$200,MATCH(A47,IF(adapt!G$2:G$200=K47,adapt!A$2:A$200),0)))</f>
        <v>#N/A</v>
      </c>
      <c r="N47" s="52" t="e">
        <f t="array" ref="N47">IF(ISBLANK(B47),"",INDEX(adapt!J$2:J$1976,MATCH(B47,IF(adapt!G$2:G$1976=K47,adapt!B$2:B$1976),0)))</f>
        <v>#N/A</v>
      </c>
      <c r="O47" s="53" t="str">
        <f t="array" ref="O47">IF(A47="","",IF(ISNA(N47),"no",IF(N47=0,"no",IF(N47="","no", "yes"))))</f>
        <v>no</v>
      </c>
      <c r="P47" s="52" t="str">
        <f t="shared" si="1"/>
        <v xml:space="preserve">I enjoyed life. </v>
      </c>
      <c r="Q47" s="52">
        <f t="shared" si="2"/>
        <v>0</v>
      </c>
      <c r="R47" s="54" t="str">
        <f>IF(COUNTIFS(adapt!J:J,"yes",adapt!A:A,A47)&gt;1,"problem",IF(COUNTIFS(adapt!J:J,"yes",adapt!A:A,A47)=0,"","ok"))</f>
        <v/>
      </c>
      <c r="T47" s="5">
        <v>13</v>
      </c>
      <c r="U47" s="5">
        <v>19</v>
      </c>
      <c r="V47" s="5">
        <v>19</v>
      </c>
    </row>
    <row r="48" spans="1:22">
      <c r="A48" s="48" t="str">
        <f t="shared" si="0"/>
        <v>cesds17</v>
      </c>
      <c r="B48" s="55" t="s">
        <v>759</v>
      </c>
      <c r="C48" s="9"/>
      <c r="D48" s="5" t="s">
        <v>349</v>
      </c>
      <c r="E48" s="24">
        <v>17</v>
      </c>
      <c r="F48" s="55" t="s">
        <v>743</v>
      </c>
      <c r="G48" s="55" t="s">
        <v>1731</v>
      </c>
      <c r="H48" s="55" t="s">
        <v>2144</v>
      </c>
      <c r="I48" s="55"/>
      <c r="J48" s="55"/>
      <c r="K48" s="51">
        <f t="array" ref="K48">IF(A48="","",MAX(IF(adapt!A$2:A$974=A48,adapt!G$2:G$974)))</f>
        <v>0</v>
      </c>
      <c r="L48" s="41" t="e">
        <f t="array" ref="L48">IF(ISBLANK(B48),"",INDEX(adapt!E$2:E$200,MATCH(A48,IF(adapt!G$2:G$200=K48,adapt!A$2:A$200),0)))</f>
        <v>#N/A</v>
      </c>
      <c r="M48" s="41" t="e">
        <f t="array" ref="M48">IF(ISBLANK(B48),"",INDEX(adapt!F$2:F$200,MATCH(A48,IF(adapt!G$2:G$200=K48,adapt!A$2:A$200),0)))</f>
        <v>#N/A</v>
      </c>
      <c r="N48" s="52" t="e">
        <f t="array" ref="N48">IF(ISBLANK(B48),"",INDEX(adapt!J$2:J$1976,MATCH(B48,IF(adapt!G$2:G$1976=K48,adapt!B$2:B$1976),0)))</f>
        <v>#N/A</v>
      </c>
      <c r="O48" s="53" t="str">
        <f t="array" ref="O48">IF(A48="","",IF(ISNA(N48),"no",IF(N48=0,"no",IF(N48="","no", "yes"))))</f>
        <v>no</v>
      </c>
      <c r="P48" s="52" t="str">
        <f t="shared" si="1"/>
        <v xml:space="preserve">I had crying spells. </v>
      </c>
      <c r="Q48" s="52">
        <f t="shared" si="2"/>
        <v>0</v>
      </c>
      <c r="R48" s="54" t="str">
        <f>IF(COUNTIFS(adapt!J:J,"yes",adapt!A:A,A48)&gt;1,"problem",IF(COUNTIFS(adapt!J:J,"yes",adapt!A:A,A48)=0,"","ok"))</f>
        <v/>
      </c>
      <c r="T48" s="5">
        <v>3</v>
      </c>
      <c r="U48" s="5">
        <v>8</v>
      </c>
      <c r="V48" s="5">
        <v>8</v>
      </c>
    </row>
    <row r="49" spans="1:22">
      <c r="A49" s="48" t="str">
        <f t="shared" si="0"/>
        <v>cesds18</v>
      </c>
      <c r="B49" s="55" t="s">
        <v>760</v>
      </c>
      <c r="C49" s="9"/>
      <c r="D49" s="5" t="s">
        <v>349</v>
      </c>
      <c r="E49" s="24">
        <v>18</v>
      </c>
      <c r="F49" s="55" t="s">
        <v>743</v>
      </c>
      <c r="G49" s="55" t="s">
        <v>1721</v>
      </c>
      <c r="H49" s="55" t="s">
        <v>2144</v>
      </c>
      <c r="I49" s="55"/>
      <c r="J49" s="55"/>
      <c r="K49" s="51">
        <f t="array" ref="K49">IF(A49="","",MAX(IF(adapt!A$2:A$974=A49,adapt!G$2:G$974)))</f>
        <v>0</v>
      </c>
      <c r="L49" s="41" t="e">
        <f t="array" ref="L49">IF(ISBLANK(B49),"",INDEX(adapt!E$2:E$200,MATCH(A49,IF(adapt!G$2:G$200=K49,adapt!A$2:A$200),0)))</f>
        <v>#N/A</v>
      </c>
      <c r="M49" s="41" t="e">
        <f t="array" ref="M49">IF(ISBLANK(B49),"",INDEX(adapt!F$2:F$200,MATCH(A49,IF(adapt!G$2:G$200=K49,adapt!A$2:A$200),0)))</f>
        <v>#N/A</v>
      </c>
      <c r="N49" s="52" t="e">
        <f t="array" ref="N49">IF(ISBLANK(B49),"",INDEX(adapt!J$2:J$1976,MATCH(B49,IF(adapt!G$2:G$1976=K49,adapt!B$2:B$1976),0)))</f>
        <v>#N/A</v>
      </c>
      <c r="O49" s="53" t="str">
        <f t="array" ref="O49">IF(A49="","",IF(ISNA(N49),"no",IF(N49=0,"no",IF(N49="","no", "yes"))))</f>
        <v>no</v>
      </c>
      <c r="P49" s="52" t="str">
        <f t="shared" si="1"/>
        <v xml:space="preserve">I felt sad. </v>
      </c>
      <c r="Q49" s="52">
        <f t="shared" si="2"/>
        <v>0</v>
      </c>
      <c r="R49" s="54" t="str">
        <f>IF(COUNTIFS(adapt!J:J,"yes",adapt!A:A,A49)&gt;1,"problem",IF(COUNTIFS(adapt!J:J,"yes",adapt!A:A,A49)=0,"","ok"))</f>
        <v/>
      </c>
      <c r="T49" s="5">
        <v>45</v>
      </c>
      <c r="U49" s="5">
        <v>9</v>
      </c>
      <c r="V49" s="5">
        <v>9</v>
      </c>
    </row>
    <row r="50" spans="1:22">
      <c r="A50" s="48" t="str">
        <f t="shared" si="0"/>
        <v>cesds19</v>
      </c>
      <c r="B50" s="55" t="s">
        <v>761</v>
      </c>
      <c r="C50" s="16"/>
      <c r="D50" s="5" t="s">
        <v>349</v>
      </c>
      <c r="E50" s="24">
        <v>19</v>
      </c>
      <c r="F50" s="55" t="s">
        <v>743</v>
      </c>
      <c r="G50" s="55" t="s">
        <v>1742</v>
      </c>
      <c r="H50" s="55" t="s">
        <v>2155</v>
      </c>
      <c r="I50" s="55" t="s">
        <v>1806</v>
      </c>
      <c r="J50" s="55"/>
      <c r="K50" s="51">
        <f t="array" ref="K50">IF(A50="","",MAX(IF(adapt!A$2:A$974=A50,adapt!G$2:G$974)))</f>
        <v>0</v>
      </c>
      <c r="L50" s="41" t="e">
        <f t="array" ref="L50">IF(ISBLANK(B50),"",INDEX(adapt!E$2:E$200,MATCH(A50,IF(adapt!G$2:G$200=K50,adapt!A$2:A$200),0)))</f>
        <v>#N/A</v>
      </c>
      <c r="M50" s="41" t="e">
        <f t="array" ref="M50">IF(ISBLANK(B50),"",INDEX(adapt!F$2:F$200,MATCH(A50,IF(adapt!G$2:G$200=K50,adapt!A$2:A$200),0)))</f>
        <v>#N/A</v>
      </c>
      <c r="N50" s="52" t="e">
        <f t="array" ref="N50">IF(ISBLANK(B50),"",INDEX(adapt!J$2:J$1976,MATCH(B50,IF(adapt!G$2:G$1976=K50,adapt!B$2:B$1976),0)))</f>
        <v>#N/A</v>
      </c>
      <c r="O50" s="53" t="str">
        <f t="array" ref="O50">IF(A50="","",IF(ISNA(N50),"no",IF(N50=0,"no",IF(N50="","no", "yes"))))</f>
        <v>no</v>
      </c>
      <c r="P50" s="52" t="str">
        <f t="shared" si="1"/>
        <v xml:space="preserve">I felt that people dislike me. </v>
      </c>
      <c r="Q50" s="52">
        <f t="shared" si="2"/>
        <v>0</v>
      </c>
      <c r="R50" s="54" t="str">
        <f>IF(COUNTIFS(adapt!J:J,"yes",adapt!A:A,A50)&gt;1,"problem",IF(COUNTIFS(adapt!J:J,"yes",adapt!A:A,A50)=0,"","ok"))</f>
        <v/>
      </c>
      <c r="T50" s="5">
        <v>0</v>
      </c>
      <c r="U50" s="5">
        <v>0</v>
      </c>
      <c r="V50" s="5">
        <v>130</v>
      </c>
    </row>
    <row r="51" spans="1:22">
      <c r="A51" s="48" t="str">
        <f t="shared" si="0"/>
        <v>cesds2</v>
      </c>
      <c r="B51" s="55" t="s">
        <v>744</v>
      </c>
      <c r="C51" s="9"/>
      <c r="D51" s="5" t="s">
        <v>349</v>
      </c>
      <c r="E51" s="24">
        <v>2</v>
      </c>
      <c r="F51" s="55" t="s">
        <v>743</v>
      </c>
      <c r="G51" s="55" t="s">
        <v>1718</v>
      </c>
      <c r="H51" s="55" t="s">
        <v>1718</v>
      </c>
      <c r="I51" s="55" t="s">
        <v>1869</v>
      </c>
      <c r="J51" s="55"/>
      <c r="K51" s="51">
        <f t="array" ref="K51">IF(A51="","",MAX(IF(adapt!A$2:A$974=A51,adapt!G$2:G$974)))</f>
        <v>0</v>
      </c>
      <c r="L51" s="41" t="e">
        <f t="array" ref="L51">IF(ISBLANK(B51),"",INDEX(adapt!E$2:E$200,MATCH(A51,IF(adapt!G$2:G$200=K51,adapt!A$2:A$200),0)))</f>
        <v>#N/A</v>
      </c>
      <c r="M51" s="41" t="e">
        <f t="array" ref="M51">IF(ISBLANK(B51),"",INDEX(adapt!F$2:F$200,MATCH(A51,IF(adapt!G$2:G$200=K51,adapt!A$2:A$200),0)))</f>
        <v>#N/A</v>
      </c>
      <c r="N51" s="52" t="e">
        <f t="array" ref="N51">IF(ISBLANK(B51),"",INDEX(adapt!J$2:J$1976,MATCH(B51,IF(adapt!G$2:G$1976=K51,adapt!B$2:B$1976),0)))</f>
        <v>#N/A</v>
      </c>
      <c r="O51" s="53" t="str">
        <f t="array" ref="O51">IF(A51="","",IF(ISNA(N51),"no",IF(N51=0,"no",IF(N51="","no", "yes"))))</f>
        <v>no</v>
      </c>
      <c r="P51" s="52" t="str">
        <f t="shared" si="1"/>
        <v xml:space="preserve">I did not feel like eating; my appetite was poor. </v>
      </c>
      <c r="Q51" s="52">
        <f t="shared" si="2"/>
        <v>0</v>
      </c>
      <c r="R51" s="54" t="str">
        <f>IF(COUNTIFS(adapt!J:J,"yes",adapt!A:A,A51)&gt;1,"problem",IF(COUNTIFS(adapt!J:J,"yes",adapt!A:A,A51)=0,"","ok"))</f>
        <v/>
      </c>
      <c r="T51" s="5">
        <v>1</v>
      </c>
      <c r="U51" s="5">
        <v>5</v>
      </c>
      <c r="V51" s="5">
        <v>5</v>
      </c>
    </row>
    <row r="52" spans="1:22">
      <c r="A52" s="48" t="str">
        <f t="shared" si="0"/>
        <v>cesds20</v>
      </c>
      <c r="B52" s="55" t="s">
        <v>762</v>
      </c>
      <c r="C52" s="16"/>
      <c r="D52" s="5" t="s">
        <v>349</v>
      </c>
      <c r="E52" s="24">
        <v>20</v>
      </c>
      <c r="F52" s="55" t="s">
        <v>743</v>
      </c>
      <c r="G52" s="55" t="s">
        <v>1717</v>
      </c>
      <c r="H52" s="55" t="s">
        <v>2150</v>
      </c>
      <c r="I52" s="55" t="s">
        <v>1812</v>
      </c>
      <c r="J52" s="55"/>
      <c r="K52" s="51">
        <f t="array" ref="K52">IF(A52="","",MAX(IF(adapt!A$2:A$974=A52,adapt!G$2:G$974)))</f>
        <v>0</v>
      </c>
      <c r="L52" s="41" t="e">
        <f t="array" ref="L52">IF(ISBLANK(B52),"",INDEX(adapt!E$2:E$200,MATCH(A52,IF(adapt!G$2:G$200=K52,adapt!A$2:A$200),0)))</f>
        <v>#N/A</v>
      </c>
      <c r="M52" s="41" t="e">
        <f t="array" ref="M52">IF(ISBLANK(B52),"",INDEX(adapt!F$2:F$200,MATCH(A52,IF(adapt!G$2:G$200=K52,adapt!A$2:A$200),0)))</f>
        <v>#N/A</v>
      </c>
      <c r="N52" s="52" t="e">
        <f t="array" ref="N52">IF(ISBLANK(B52),"",INDEX(adapt!J$2:J$1976,MATCH(B52,IF(adapt!G$2:G$1976=K52,adapt!B$2:B$1976),0)))</f>
        <v>#N/A</v>
      </c>
      <c r="O52" s="53" t="str">
        <f t="array" ref="O52">IF(A52="","",IF(ISNA(N52),"no",IF(N52=0,"no",IF(N52="","no", "yes"))))</f>
        <v>no</v>
      </c>
      <c r="P52" s="52" t="str">
        <f t="shared" si="1"/>
        <v>I could not get "going."</v>
      </c>
      <c r="Q52" s="52">
        <f t="shared" si="2"/>
        <v>0</v>
      </c>
      <c r="R52" s="54" t="str">
        <f>IF(COUNTIFS(adapt!J:J,"yes",adapt!A:A,A52)&gt;1,"problem",IF(COUNTIFS(adapt!J:J,"yes",adapt!A:A,A52)=0,"","ok"))</f>
        <v/>
      </c>
      <c r="T52" s="5">
        <v>11</v>
      </c>
      <c r="U52" s="5">
        <v>22</v>
      </c>
      <c r="V52" s="5">
        <v>22</v>
      </c>
    </row>
    <row r="53" spans="1:22" ht="24">
      <c r="A53" s="48" t="str">
        <f t="shared" si="0"/>
        <v>cesds3</v>
      </c>
      <c r="B53" s="55" t="s">
        <v>745</v>
      </c>
      <c r="C53" s="16"/>
      <c r="D53" s="5" t="s">
        <v>349</v>
      </c>
      <c r="E53" s="24">
        <v>3</v>
      </c>
      <c r="F53" s="55" t="s">
        <v>743</v>
      </c>
      <c r="G53" s="55" t="s">
        <v>1721</v>
      </c>
      <c r="H53" s="55" t="s">
        <v>2144</v>
      </c>
      <c r="I53" s="55"/>
      <c r="J53" s="55"/>
      <c r="K53" s="51">
        <f t="array" ref="K53">IF(A53="","",MAX(IF(adapt!A$2:A$974=A53,adapt!G$2:G$974)))</f>
        <v>0</v>
      </c>
      <c r="L53" s="41" t="e">
        <f t="array" ref="L53">IF(ISBLANK(B53),"",INDEX(adapt!E$2:E$200,MATCH(A53,IF(adapt!G$2:G$200=K53,adapt!A$2:A$200),0)))</f>
        <v>#N/A</v>
      </c>
      <c r="M53" s="41" t="e">
        <f t="array" ref="M53">IF(ISBLANK(B53),"",INDEX(adapt!F$2:F$200,MATCH(A53,IF(adapt!G$2:G$200=K53,adapt!A$2:A$200),0)))</f>
        <v>#N/A</v>
      </c>
      <c r="N53" s="52" t="e">
        <f t="array" ref="N53">IF(ISBLANK(B53),"",INDEX(adapt!J$2:J$1976,MATCH(B53,IF(adapt!G$2:G$1976=K53,adapt!B$2:B$1976),0)))</f>
        <v>#N/A</v>
      </c>
      <c r="O53" s="53" t="str">
        <f t="array" ref="O53">IF(A53="","",IF(ISNA(N53),"no",IF(N53=0,"no",IF(N53="","no", "yes"))))</f>
        <v>no</v>
      </c>
      <c r="P53" s="52" t="str">
        <f t="shared" si="1"/>
        <v>I felt that I could not shake off the blues even with help from my family or friends.</v>
      </c>
      <c r="Q53" s="52">
        <f t="shared" si="2"/>
        <v>0</v>
      </c>
      <c r="R53" s="54" t="str">
        <f>IF(COUNTIFS(adapt!J:J,"yes",adapt!A:A,A53)&gt;1,"problem",IF(COUNTIFS(adapt!J:J,"yes",adapt!A:A,A53)=0,"","ok"))</f>
        <v/>
      </c>
      <c r="T53" s="5">
        <v>46</v>
      </c>
      <c r="U53" s="5">
        <v>9</v>
      </c>
      <c r="V53" s="5">
        <v>9</v>
      </c>
    </row>
    <row r="54" spans="1:22">
      <c r="A54" s="48" t="str">
        <f t="shared" si="0"/>
        <v>cesds4</v>
      </c>
      <c r="B54" s="55" t="s">
        <v>746</v>
      </c>
      <c r="C54" s="9"/>
      <c r="D54" s="5" t="s">
        <v>349</v>
      </c>
      <c r="E54" s="24">
        <v>4</v>
      </c>
      <c r="F54" s="55" t="s">
        <v>743</v>
      </c>
      <c r="G54" s="55" t="s">
        <v>1723</v>
      </c>
      <c r="H54" s="55" t="s">
        <v>2155</v>
      </c>
      <c r="I54" s="55" t="s">
        <v>1873</v>
      </c>
      <c r="J54" s="55"/>
      <c r="K54" s="51">
        <f t="array" ref="K54">IF(A54="","",MAX(IF(adapt!A$2:A$974=A54,adapt!G$2:G$974)))</f>
        <v>0</v>
      </c>
      <c r="L54" s="41" t="e">
        <f t="array" ref="L54">IF(ISBLANK(B54),"",INDEX(adapt!E$2:E$200,MATCH(A54,IF(adapt!G$2:G$200=K54,adapt!A$2:A$200),0)))</f>
        <v>#N/A</v>
      </c>
      <c r="M54" s="41" t="e">
        <f t="array" ref="M54">IF(ISBLANK(B54),"",INDEX(adapt!F$2:F$200,MATCH(A54,IF(adapt!G$2:G$200=K54,adapt!A$2:A$200),0)))</f>
        <v>#N/A</v>
      </c>
      <c r="N54" s="52" t="e">
        <f t="array" ref="N54">IF(ISBLANK(B54),"",INDEX(adapt!J$2:J$1976,MATCH(B54,IF(adapt!G$2:G$1976=K54,adapt!B$2:B$1976),0)))</f>
        <v>#N/A</v>
      </c>
      <c r="O54" s="53" t="str">
        <f t="array" ref="O54">IF(A54="","",IF(ISNA(N54),"no",IF(N54=0,"no",IF(N54="","no", "yes"))))</f>
        <v>no</v>
      </c>
      <c r="P54" s="52" t="str">
        <f t="shared" si="1"/>
        <v>I felt that I was just as good as other people.</v>
      </c>
      <c r="Q54" s="52">
        <f t="shared" si="2"/>
        <v>0</v>
      </c>
      <c r="R54" s="54" t="str">
        <f>IF(COUNTIFS(adapt!J:J,"yes",adapt!A:A,A54)&gt;1,"problem",IF(COUNTIFS(adapt!J:J,"yes",adapt!A:A,A54)=0,"","ok"))</f>
        <v/>
      </c>
      <c r="T54" s="5">
        <v>56</v>
      </c>
      <c r="U54" s="5">
        <v>38</v>
      </c>
      <c r="V54" s="5">
        <v>38</v>
      </c>
    </row>
    <row r="55" spans="1:22" ht="24">
      <c r="A55" s="48" t="str">
        <f t="shared" si="0"/>
        <v>cesds5</v>
      </c>
      <c r="B55" s="55" t="s">
        <v>747</v>
      </c>
      <c r="C55" s="16"/>
      <c r="D55" s="5" t="s">
        <v>349</v>
      </c>
      <c r="E55" s="24">
        <v>5</v>
      </c>
      <c r="F55" s="55" t="s">
        <v>743</v>
      </c>
      <c r="G55" s="55" t="s">
        <v>1746</v>
      </c>
      <c r="H55" s="55" t="s">
        <v>2153</v>
      </c>
      <c r="I55" s="55" t="s">
        <v>1814</v>
      </c>
      <c r="J55" s="55"/>
      <c r="K55" s="51">
        <f t="array" ref="K55">IF(A55="","",MAX(IF(adapt!A$2:A$974=A55,adapt!G$2:G$974)))</f>
        <v>0</v>
      </c>
      <c r="L55" s="41" t="e">
        <f t="array" ref="L55">IF(ISBLANK(B55),"",INDEX(adapt!E$2:E$200,MATCH(A55,IF(adapt!G$2:G$200=K55,adapt!A$2:A$200),0)))</f>
        <v>#N/A</v>
      </c>
      <c r="M55" s="41" t="e">
        <f t="array" ref="M55">IF(ISBLANK(B55),"",INDEX(adapt!F$2:F$200,MATCH(A55,IF(adapt!G$2:G$200=K55,adapt!A$2:A$200),0)))</f>
        <v>#N/A</v>
      </c>
      <c r="N55" s="52" t="e">
        <f t="array" ref="N55">IF(ISBLANK(B55),"",INDEX(adapt!J$2:J$1976,MATCH(B55,IF(adapt!G$2:G$1976=K55,adapt!B$2:B$1976),0)))</f>
        <v>#N/A</v>
      </c>
      <c r="O55" s="53" t="str">
        <f t="array" ref="O55">IF(A55="","",IF(ISNA(N55),"no",IF(N55=0,"no",IF(N55="","no", "yes"))))</f>
        <v>no</v>
      </c>
      <c r="P55" s="52" t="str">
        <f t="shared" si="1"/>
        <v xml:space="preserve">I had trouble keeping my mind on what I was doing. </v>
      </c>
      <c r="Q55" s="52">
        <f t="shared" si="2"/>
        <v>0</v>
      </c>
      <c r="R55" s="54" t="str">
        <f>IF(COUNTIFS(adapt!J:J,"yes",adapt!A:A,A55)&gt;1,"problem",IF(COUNTIFS(adapt!J:J,"yes",adapt!A:A,A55)=0,"","ok"))</f>
        <v/>
      </c>
      <c r="T55" s="5">
        <v>64</v>
      </c>
      <c r="U55" s="5">
        <v>11</v>
      </c>
      <c r="V55" s="5">
        <v>11</v>
      </c>
    </row>
    <row r="56" spans="1:22">
      <c r="A56" s="48" t="str">
        <f t="shared" si="0"/>
        <v>cesds6</v>
      </c>
      <c r="B56" s="55" t="s">
        <v>748</v>
      </c>
      <c r="C56" s="9"/>
      <c r="D56" s="5" t="s">
        <v>349</v>
      </c>
      <c r="E56" s="24">
        <v>6</v>
      </c>
      <c r="F56" s="55" t="s">
        <v>743</v>
      </c>
      <c r="G56" s="55" t="s">
        <v>1721</v>
      </c>
      <c r="H56" s="55" t="s">
        <v>2144</v>
      </c>
      <c r="I56" s="55"/>
      <c r="J56" s="55"/>
      <c r="K56" s="51">
        <f t="array" ref="K56">IF(A56="","",MAX(IF(adapt!A$2:A$974=A56,adapt!G$2:G$974)))</f>
        <v>0</v>
      </c>
      <c r="L56" s="41" t="e">
        <f t="array" ref="L56">IF(ISBLANK(B56),"",INDEX(adapt!E$2:E$200,MATCH(A56,IF(adapt!G$2:G$200=K56,adapt!A$2:A$200),0)))</f>
        <v>#N/A</v>
      </c>
      <c r="M56" s="41" t="e">
        <f t="array" ref="M56">IF(ISBLANK(B56),"",INDEX(adapt!F$2:F$200,MATCH(A56,IF(adapt!G$2:G$200=K56,adapt!A$2:A$200),0)))</f>
        <v>#N/A</v>
      </c>
      <c r="N56" s="52" t="e">
        <f t="array" ref="N56">IF(ISBLANK(B56),"",INDEX(adapt!J$2:J$1976,MATCH(B56,IF(adapt!G$2:G$1976=K56,adapt!B$2:B$1976),0)))</f>
        <v>#N/A</v>
      </c>
      <c r="O56" s="53" t="str">
        <f t="array" ref="O56">IF(A56="","",IF(ISNA(N56),"no",IF(N56=0,"no",IF(N56="","no", "yes"))))</f>
        <v>no</v>
      </c>
      <c r="P56" s="52" t="str">
        <f t="shared" si="1"/>
        <v xml:space="preserve">I felt depressed. </v>
      </c>
      <c r="Q56" s="52">
        <f t="shared" si="2"/>
        <v>0</v>
      </c>
      <c r="R56" s="54" t="str">
        <f>IF(COUNTIFS(adapt!J:J,"yes",adapt!A:A,A56)&gt;1,"problem",IF(COUNTIFS(adapt!J:J,"yes",adapt!A:A,A56)=0,"","ok"))</f>
        <v/>
      </c>
      <c r="T56" s="5">
        <v>47</v>
      </c>
      <c r="U56" s="5">
        <v>10</v>
      </c>
      <c r="V56" s="5">
        <v>10</v>
      </c>
    </row>
    <row r="57" spans="1:22">
      <c r="A57" s="48" t="str">
        <f t="shared" si="0"/>
        <v>cesds7</v>
      </c>
      <c r="B57" s="55" t="s">
        <v>749</v>
      </c>
      <c r="C57" s="9"/>
      <c r="D57" s="5" t="s">
        <v>349</v>
      </c>
      <c r="E57" s="24">
        <v>7</v>
      </c>
      <c r="F57" s="55" t="s">
        <v>743</v>
      </c>
      <c r="G57" s="55" t="s">
        <v>1717</v>
      </c>
      <c r="H57" s="55" t="s">
        <v>2150</v>
      </c>
      <c r="I57" s="55" t="s">
        <v>1812</v>
      </c>
      <c r="J57" s="55"/>
      <c r="K57" s="51">
        <f t="array" ref="K57">IF(A57="","",MAX(IF(adapt!A$2:A$974=A57,adapt!G$2:G$974)))</f>
        <v>0</v>
      </c>
      <c r="L57" s="41" t="e">
        <f t="array" ref="L57">IF(ISBLANK(B57),"",INDEX(adapt!E$2:E$200,MATCH(A57,IF(adapt!G$2:G$200=K57,adapt!A$2:A$200),0)))</f>
        <v>#N/A</v>
      </c>
      <c r="M57" s="41" t="e">
        <f t="array" ref="M57">IF(ISBLANK(B57),"",INDEX(adapt!F$2:F$200,MATCH(A57,IF(adapt!G$2:G$200=K57,adapt!A$2:A$200),0)))</f>
        <v>#N/A</v>
      </c>
      <c r="N57" s="52" t="e">
        <f t="array" ref="N57">IF(ISBLANK(B57),"",INDEX(adapt!J$2:J$1976,MATCH(B57,IF(adapt!G$2:G$1976=K57,adapt!B$2:B$1976),0)))</f>
        <v>#N/A</v>
      </c>
      <c r="O57" s="53" t="str">
        <f t="array" ref="O57">IF(A57="","",IF(ISNA(N57),"no",IF(N57=0,"no",IF(N57="","no", "yes"))))</f>
        <v>no</v>
      </c>
      <c r="P57" s="52" t="str">
        <f t="shared" si="1"/>
        <v>I felt that everything I did was an effort.</v>
      </c>
      <c r="Q57" s="52">
        <f t="shared" si="2"/>
        <v>0</v>
      </c>
      <c r="R57" s="54" t="str">
        <f>IF(COUNTIFS(adapt!J:J,"yes",adapt!A:A,A57)&gt;1,"problem",IF(COUNTIFS(adapt!J:J,"yes",adapt!A:A,A57)=0,"","ok"))</f>
        <v/>
      </c>
      <c r="T57" s="5">
        <v>10</v>
      </c>
      <c r="U57" s="5">
        <v>21</v>
      </c>
      <c r="V57" s="5">
        <v>21</v>
      </c>
    </row>
    <row r="58" spans="1:22">
      <c r="A58" s="48" t="str">
        <f t="shared" si="0"/>
        <v>cesds8</v>
      </c>
      <c r="B58" s="55" t="s">
        <v>750</v>
      </c>
      <c r="C58" s="9"/>
      <c r="D58" s="5" t="s">
        <v>349</v>
      </c>
      <c r="E58" s="24">
        <v>8</v>
      </c>
      <c r="F58" s="55" t="s">
        <v>743</v>
      </c>
      <c r="G58" s="55" t="s">
        <v>1715</v>
      </c>
      <c r="H58" s="55" t="s">
        <v>2158</v>
      </c>
      <c r="I58" s="55" t="s">
        <v>1892</v>
      </c>
      <c r="J58" s="55"/>
      <c r="K58" s="51">
        <f t="array" ref="K58">IF(A58="","",MAX(IF(adapt!A$2:A$974=A58,adapt!G$2:G$974)))</f>
        <v>0</v>
      </c>
      <c r="L58" s="41" t="e">
        <f t="array" ref="L58">IF(ISBLANK(B58),"",INDEX(adapt!E$2:E$200,MATCH(A58,IF(adapt!G$2:G$200=K58,adapt!A$2:A$200),0)))</f>
        <v>#N/A</v>
      </c>
      <c r="M58" s="41" t="e">
        <f t="array" ref="M58">IF(ISBLANK(B58),"",INDEX(adapt!F$2:F$200,MATCH(A58,IF(adapt!G$2:G$200=K58,adapt!A$2:A$200),0)))</f>
        <v>#N/A</v>
      </c>
      <c r="N58" s="52" t="e">
        <f t="array" ref="N58">IF(ISBLANK(B58),"",INDEX(adapt!J$2:J$1976,MATCH(B58,IF(adapt!G$2:G$1976=K58,adapt!B$2:B$1976),0)))</f>
        <v>#N/A</v>
      </c>
      <c r="O58" s="53" t="str">
        <f t="array" ref="O58">IF(A58="","",IF(ISNA(N58),"no",IF(N58=0,"no",IF(N58="","no", "yes"))))</f>
        <v>no</v>
      </c>
      <c r="P58" s="52" t="str">
        <f t="shared" si="1"/>
        <v xml:space="preserve">I felt hopeful about the future. </v>
      </c>
      <c r="Q58" s="52">
        <f t="shared" si="2"/>
        <v>0</v>
      </c>
      <c r="R58" s="54" t="str">
        <f>IF(COUNTIFS(adapt!J:J,"yes",adapt!A:A,A58)&gt;1,"problem",IF(COUNTIFS(adapt!J:J,"yes",adapt!A:A,A58)=0,"","ok"))</f>
        <v/>
      </c>
      <c r="T58" s="5">
        <v>21</v>
      </c>
      <c r="U58" s="5">
        <v>27</v>
      </c>
      <c r="V58" s="5">
        <v>27</v>
      </c>
    </row>
    <row r="59" spans="1:22">
      <c r="A59" s="48" t="str">
        <f t="shared" si="0"/>
        <v>cesds9</v>
      </c>
      <c r="B59" s="55" t="s">
        <v>751</v>
      </c>
      <c r="C59" s="16"/>
      <c r="D59" s="5" t="s">
        <v>349</v>
      </c>
      <c r="E59" s="24">
        <v>9</v>
      </c>
      <c r="F59" s="55" t="s">
        <v>743</v>
      </c>
      <c r="G59" s="55" t="s">
        <v>1756</v>
      </c>
      <c r="H59" s="55" t="s">
        <v>2159</v>
      </c>
      <c r="I59" s="55"/>
      <c r="J59" s="55"/>
      <c r="K59" s="51">
        <f t="array" ref="K59">IF(A59="","",MAX(IF(adapt!A$2:A$974=A59,adapt!G$2:G$974)))</f>
        <v>0</v>
      </c>
      <c r="L59" s="41" t="e">
        <f t="array" ref="L59">IF(ISBLANK(B59),"",INDEX(adapt!E$2:E$200,MATCH(A59,IF(adapt!G$2:G$200=K59,adapt!A$2:A$200),0)))</f>
        <v>#N/A</v>
      </c>
      <c r="M59" s="41" t="e">
        <f t="array" ref="M59">IF(ISBLANK(B59),"",INDEX(adapt!F$2:F$200,MATCH(A59,IF(adapt!G$2:G$200=K59,adapt!A$2:A$200),0)))</f>
        <v>#N/A</v>
      </c>
      <c r="N59" s="52" t="e">
        <f t="array" ref="N59">IF(ISBLANK(B59),"",INDEX(adapt!J$2:J$1976,MATCH(B59,IF(adapt!G$2:G$1976=K59,adapt!B$2:B$1976),0)))</f>
        <v>#N/A</v>
      </c>
      <c r="O59" s="53" t="str">
        <f t="array" ref="O59">IF(A59="","",IF(ISNA(N59),"no",IF(N59=0,"no",IF(N59="","no", "yes"))))</f>
        <v>no</v>
      </c>
      <c r="P59" s="52" t="str">
        <f t="shared" si="1"/>
        <v xml:space="preserve">I thought my life had been a failure. </v>
      </c>
      <c r="Q59" s="52">
        <f t="shared" si="2"/>
        <v>0</v>
      </c>
      <c r="R59" s="54" t="str">
        <f>IF(COUNTIFS(adapt!J:J,"yes",adapt!A:A,A59)&gt;1,"problem",IF(COUNTIFS(adapt!J:J,"yes",adapt!A:A,A59)=0,"","ok"))</f>
        <v/>
      </c>
      <c r="T59" s="5">
        <v>14</v>
      </c>
      <c r="U59" s="5">
        <v>47</v>
      </c>
      <c r="V59" s="5">
        <v>47</v>
      </c>
    </row>
    <row r="60" spans="1:22" ht="48">
      <c r="A60" s="48" t="str">
        <f t="shared" si="0"/>
        <v>demo1</v>
      </c>
      <c r="B60" s="55" t="s">
        <v>2497</v>
      </c>
      <c r="C60" s="9" t="s">
        <v>2498</v>
      </c>
      <c r="D60" s="55" t="s">
        <v>2456</v>
      </c>
      <c r="E60" s="24">
        <v>1</v>
      </c>
      <c r="F60" s="55"/>
      <c r="G60" s="55"/>
      <c r="H60" s="55"/>
      <c r="I60" s="55"/>
      <c r="J60" s="55"/>
      <c r="K60" s="51">
        <f t="array" ref="K60">IF(A60="","",MAX(IF(adapt!A$2:A$974=A60,adapt!G$2:G$974)))</f>
        <v>0</v>
      </c>
      <c r="L60" s="41" t="e">
        <f t="array" ref="L60">IF(ISBLANK(B60),"",INDEX(adapt!E$2:E$200,MATCH(A60,IF(adapt!G$2:G$200=K60,adapt!A$2:A$200),0)))</f>
        <v>#N/A</v>
      </c>
      <c r="M60" s="41" t="e">
        <f t="array" ref="M60">IF(ISBLANK(B60),"",INDEX(adapt!F$2:F$200,MATCH(A60,IF(adapt!G$2:G$200=K60,adapt!A$2:A$200),0)))</f>
        <v>#N/A</v>
      </c>
      <c r="N60" s="52" t="e">
        <f t="array" ref="N60">IF(ISBLANK(B60),"",INDEX(adapt!J$2:J$1976,MATCH(B60,IF(adapt!G$2:G$1976=K60,adapt!B$2:B$1976),0)))</f>
        <v>#N/A</v>
      </c>
      <c r="O60" s="53" t="str">
        <f t="array" ref="O60">IF(A60="","",IF(ISNA(N60),"no",IF(N60=0,"no",IF(N60="","no", "yes"))))</f>
        <v>no</v>
      </c>
      <c r="P60" s="52" t="str">
        <f t="shared" si="1"/>
        <v>Let's start by talking about your household. By "household", I mean the people that eat and sleep here most nights and eat from the same pot.</v>
      </c>
      <c r="Q60" s="52" t="str">
        <f t="shared" si="2"/>
        <v>Tuanze kwa kuzungumza kuhusu nyumba yako. Kwa "kinyumba" namaanisha watu wanaokula na kulala hapa wakati wa usiku na kula kwa pamoja.</v>
      </c>
      <c r="R60" s="54" t="str">
        <f>IF(COUNTIFS(adapt!J:J,"yes",adapt!A:A,A60)&gt;1,"problem",IF(COUNTIFS(adapt!J:J,"yes",adapt!A:A,A60)=0,"","ok"))</f>
        <v/>
      </c>
    </row>
    <row r="61" spans="1:22" ht="24">
      <c r="A61" s="48" t="str">
        <f t="shared" si="0"/>
        <v>demo10</v>
      </c>
      <c r="B61" s="8" t="s">
        <v>2828</v>
      </c>
      <c r="C61" s="8" t="s">
        <v>2829</v>
      </c>
      <c r="D61" s="55" t="s">
        <v>2456</v>
      </c>
      <c r="E61" s="24">
        <v>10</v>
      </c>
      <c r="F61" s="8"/>
      <c r="G61" s="55"/>
      <c r="H61" s="55"/>
      <c r="I61" s="55"/>
      <c r="J61" s="55"/>
      <c r="K61" s="51">
        <f t="array" ref="K61">IF(A61="","",MAX(IF(adapt!A$2:A$974=A61,adapt!G$2:G$974)))</f>
        <v>0</v>
      </c>
      <c r="L61" s="41" t="e">
        <f t="array" ref="L61">IF(ISBLANK(B61),"",INDEX(adapt!E$2:E$200,MATCH(A61,IF(adapt!G$2:G$200=K61,adapt!A$2:A$200),0)))</f>
        <v>#N/A</v>
      </c>
      <c r="M61" s="41" t="e">
        <f t="array" ref="M61">IF(ISBLANK(B61),"",INDEX(adapt!F$2:F$200,MATCH(A61,IF(adapt!G$2:G$200=K61,adapt!A$2:A$200),0)))</f>
        <v>#N/A</v>
      </c>
      <c r="N61" s="52" t="e">
        <f t="array" ref="N61">IF(ISBLANK(B61),"",INDEX(adapt!J$2:J$1976,MATCH(B61,IF(adapt!G$2:G$1976=K61,adapt!B$2:B$1976),0)))</f>
        <v>#N/A</v>
      </c>
      <c r="O61" s="53" t="str">
        <f t="array" ref="O61">IF(A61="","",IF(ISNA(N61),"no",IF(N61=0,"no",IF(N61="","no", "yes"))))</f>
        <v>no</v>
      </c>
      <c r="P61" s="52" t="str">
        <f t="shared" si="1"/>
        <v>What is the highest grade you COMPLETED in secondary?</v>
      </c>
      <c r="Q61" s="52" t="str">
        <f t="shared" si="2"/>
        <v>Je, ulipata alama gani katika shule ya upili?</v>
      </c>
      <c r="R61" s="54" t="str">
        <f>IF(COUNTIFS(adapt!J:J,"yes",adapt!A:A,A61)&gt;1,"problem",IF(COUNTIFS(adapt!J:J,"yes",adapt!A:A,A61)=0,"","ok"))</f>
        <v/>
      </c>
    </row>
    <row r="62" spans="1:22">
      <c r="A62" s="48" t="str">
        <f t="shared" si="0"/>
        <v>demo11</v>
      </c>
      <c r="B62" s="8" t="s">
        <v>2830</v>
      </c>
      <c r="C62" s="8" t="s">
        <v>2831</v>
      </c>
      <c r="D62" s="55" t="s">
        <v>2456</v>
      </c>
      <c r="E62" s="24">
        <v>11</v>
      </c>
      <c r="F62" s="8"/>
      <c r="G62" s="55"/>
      <c r="H62" s="55"/>
      <c r="I62" s="55"/>
      <c r="J62" s="55"/>
      <c r="K62" s="51">
        <f t="array" ref="K62">IF(A62="","",MAX(IF(adapt!A$2:A$974=A62,adapt!G$2:G$974)))</f>
        <v>0</v>
      </c>
      <c r="L62" s="41" t="e">
        <f t="array" ref="L62">IF(ISBLANK(B62),"",INDEX(adapt!E$2:E$200,MATCH(A62,IF(adapt!G$2:G$200=K62,adapt!A$2:A$200),0)))</f>
        <v>#N/A</v>
      </c>
      <c r="M62" s="41" t="e">
        <f t="array" ref="M62">IF(ISBLANK(B62),"",INDEX(adapt!F$2:F$200,MATCH(A62,IF(adapt!G$2:G$200=K62,adapt!A$2:A$200),0)))</f>
        <v>#N/A</v>
      </c>
      <c r="N62" s="52" t="e">
        <f t="array" ref="N62">IF(ISBLANK(B62),"",INDEX(adapt!J$2:J$1976,MATCH(B62,IF(adapt!G$2:G$1976=K62,adapt!B$2:B$1976),0)))</f>
        <v>#N/A</v>
      </c>
      <c r="O62" s="53" t="str">
        <f t="array" ref="O62">IF(A62="","",IF(ISNA(N62),"no",IF(N62=0,"no",IF(N62="","no", "yes"))))</f>
        <v>no</v>
      </c>
      <c r="P62" s="52" t="str">
        <f t="shared" si="1"/>
        <v>How many years did you complete at this level?</v>
      </c>
      <c r="Q62" s="52" t="str">
        <f t="shared" si="2"/>
        <v>Je, ulihitimu kwa miaka mingapi?</v>
      </c>
      <c r="R62" s="54" t="str">
        <f>IF(COUNTIFS(adapt!J:J,"yes",adapt!A:A,A62)&gt;1,"problem",IF(COUNTIFS(adapt!J:J,"yes",adapt!A:A,A62)=0,"","ok"))</f>
        <v/>
      </c>
    </row>
    <row r="63" spans="1:22">
      <c r="A63" s="48" t="str">
        <f t="shared" si="0"/>
        <v>demo12</v>
      </c>
      <c r="B63" s="8" t="s">
        <v>2835</v>
      </c>
      <c r="C63" s="32" t="s">
        <v>2836</v>
      </c>
      <c r="D63" s="55" t="s">
        <v>2456</v>
      </c>
      <c r="E63" s="28">
        <v>12</v>
      </c>
      <c r="F63" s="55"/>
      <c r="G63" s="55"/>
      <c r="H63" s="55"/>
      <c r="I63" s="55"/>
      <c r="J63" s="55"/>
      <c r="K63" s="51">
        <f t="array" ref="K63">IF(A63="","",MAX(IF(adapt!A$2:A$974=A63,adapt!G$2:G$974)))</f>
        <v>0</v>
      </c>
      <c r="L63" s="41" t="e">
        <f t="array" ref="L63">IF(ISBLANK(B63),"",INDEX(adapt!E$2:E$200,MATCH(A63,IF(adapt!G$2:G$200=K63,adapt!A$2:A$200),0)))</f>
        <v>#N/A</v>
      </c>
      <c r="M63" s="41" t="e">
        <f t="array" ref="M63">IF(ISBLANK(B63),"",INDEX(adapt!F$2:F$200,MATCH(A63,IF(adapt!G$2:G$200=K63,adapt!A$2:A$200),0)))</f>
        <v>#N/A</v>
      </c>
      <c r="N63" s="52" t="e">
        <f t="array" ref="N63">IF(ISBLANK(B63),"",INDEX(adapt!J$2:J$1976,MATCH(B63,IF(adapt!G$2:G$1976=K63,adapt!B$2:B$1976),0)))</f>
        <v>#N/A</v>
      </c>
      <c r="O63" s="53" t="str">
        <f t="array" ref="O63">IF(A63="","",IF(ISNA(N63),"no",IF(N63=0,"no",IF(N63="","no", "yes"))))</f>
        <v>no</v>
      </c>
      <c r="P63" s="52" t="str">
        <f t="shared" si="1"/>
        <v>What tribe are you?</v>
      </c>
      <c r="Q63" s="52" t="str">
        <f t="shared" si="2"/>
        <v>Wewe ni kabila gani?</v>
      </c>
      <c r="R63" s="54" t="str">
        <f>IF(COUNTIFS(adapt!J:J,"yes",adapt!A:A,A63)&gt;1,"problem",IF(COUNTIFS(adapt!J:J,"yes",adapt!A:A,A63)=0,"","ok"))</f>
        <v/>
      </c>
    </row>
    <row r="64" spans="1:22">
      <c r="A64" s="48" t="str">
        <f t="shared" si="0"/>
        <v>demo13</v>
      </c>
      <c r="B64" s="8" t="s">
        <v>2638</v>
      </c>
      <c r="C64" s="8" t="s">
        <v>2639</v>
      </c>
      <c r="D64" s="55" t="s">
        <v>2456</v>
      </c>
      <c r="E64" s="28">
        <v>13</v>
      </c>
      <c r="F64" s="55"/>
      <c r="G64" s="55"/>
      <c r="H64" s="55"/>
      <c r="I64" s="55"/>
      <c r="J64" s="55"/>
      <c r="K64" s="51">
        <f t="array" ref="K64">IF(A64="","",MAX(IF(adapt!A$2:A$974=A64,adapt!G$2:G$974)))</f>
        <v>0</v>
      </c>
      <c r="L64" s="41" t="e">
        <f t="array" ref="L64">IF(ISBLANK(B64),"",INDEX(adapt!E$2:E$200,MATCH(A64,IF(adapt!G$2:G$200=K64,adapt!A$2:A$200),0)))</f>
        <v>#N/A</v>
      </c>
      <c r="M64" s="41" t="e">
        <f t="array" ref="M64">IF(ISBLANK(B64),"",INDEX(adapt!F$2:F$200,MATCH(A64,IF(adapt!G$2:G$200=K64,adapt!A$2:A$200),0)))</f>
        <v>#N/A</v>
      </c>
      <c r="N64" s="52" t="e">
        <f t="array" ref="N64">IF(ISBLANK(B64),"",INDEX(adapt!J$2:J$1976,MATCH(B64,IF(adapt!G$2:G$1976=K64,adapt!B$2:B$1976),0)))</f>
        <v>#N/A</v>
      </c>
      <c r="O64" s="53" t="str">
        <f t="array" ref="O64">IF(A64="","",IF(ISNA(N64),"no",IF(N64=0,"no",IF(N64="","no", "yes"))))</f>
        <v>no</v>
      </c>
      <c r="P64" s="52" t="str">
        <f t="shared" si="1"/>
        <v>Do you have a religious affiliation?</v>
      </c>
      <c r="Q64" s="52" t="str">
        <f t="shared" si="2"/>
        <v>Je, una uhusiano wa kidini?</v>
      </c>
      <c r="R64" s="54" t="str">
        <f>IF(COUNTIFS(adapt!J:J,"yes",adapt!A:A,A64)&gt;1,"problem",IF(COUNTIFS(adapt!J:J,"yes",adapt!A:A,A64)=0,"","ok"))</f>
        <v/>
      </c>
    </row>
    <row r="65" spans="1:18" ht="24">
      <c r="A65" s="48" t="str">
        <f t="shared" si="0"/>
        <v>demo14</v>
      </c>
      <c r="B65" s="8" t="s">
        <v>2666</v>
      </c>
      <c r="C65" s="8" t="s">
        <v>2667</v>
      </c>
      <c r="D65" s="55" t="s">
        <v>2456</v>
      </c>
      <c r="E65" s="28">
        <v>14</v>
      </c>
      <c r="F65" s="55"/>
      <c r="G65" s="55"/>
      <c r="H65" s="55"/>
      <c r="I65" s="55"/>
      <c r="J65" s="55"/>
      <c r="K65" s="51">
        <f t="array" ref="K65">IF(A65="","",MAX(IF(adapt!A$2:A$974=A65,adapt!G$2:G$974)))</f>
        <v>0</v>
      </c>
      <c r="L65" s="41" t="e">
        <f t="array" ref="L65">IF(ISBLANK(B65),"",INDEX(adapt!E$2:E$200,MATCH(A65,IF(adapt!G$2:G$200=K65,adapt!A$2:A$200),0)))</f>
        <v>#N/A</v>
      </c>
      <c r="M65" s="41" t="e">
        <f t="array" ref="M65">IF(ISBLANK(B65),"",INDEX(adapt!F$2:F$200,MATCH(A65,IF(adapt!G$2:G$200=K65,adapt!A$2:A$200),0)))</f>
        <v>#N/A</v>
      </c>
      <c r="N65" s="52" t="e">
        <f t="array" ref="N65">IF(ISBLANK(B65),"",INDEX(adapt!J$2:J$1976,MATCH(B65,IF(adapt!G$2:G$1976=K65,adapt!B$2:B$1976),0)))</f>
        <v>#N/A</v>
      </c>
      <c r="O65" s="53" t="str">
        <f t="array" ref="O65">IF(A65="","",IF(ISNA(N65),"no",IF(N65=0,"no",IF(N65="","no", "yes"))))</f>
        <v>no</v>
      </c>
      <c r="P65" s="52" t="str">
        <f t="shared" si="1"/>
        <v>How many years have you been living with your current partner?</v>
      </c>
      <c r="Q65" s="52" t="str">
        <f t="shared" si="2"/>
        <v>Umeishi na mpenzi wako wa sasa kwa miaka mingapi?</v>
      </c>
      <c r="R65" s="54" t="str">
        <f>IF(COUNTIFS(adapt!J:J,"yes",adapt!A:A,A65)&gt;1,"problem",IF(COUNTIFS(adapt!J:J,"yes",adapt!A:A,A65)=0,"","ok"))</f>
        <v/>
      </c>
    </row>
    <row r="66" spans="1:18" ht="24">
      <c r="A66" s="48" t="str">
        <f t="shared" ref="A66:A129" si="3">CONCATENATE(D66,E66)</f>
        <v>demo2</v>
      </c>
      <c r="B66" s="55" t="s">
        <v>2495</v>
      </c>
      <c r="C66" s="9" t="s">
        <v>2496</v>
      </c>
      <c r="D66" s="55" t="s">
        <v>2456</v>
      </c>
      <c r="E66" s="24">
        <v>2</v>
      </c>
      <c r="F66" s="55"/>
      <c r="G66" s="55"/>
      <c r="H66" s="55"/>
      <c r="I66" s="55"/>
      <c r="J66" s="55"/>
      <c r="K66" s="51">
        <f t="array" ref="K66">IF(A66="","",MAX(IF(adapt!A$2:A$974=A66,adapt!G$2:G$974)))</f>
        <v>0</v>
      </c>
      <c r="L66" s="41" t="e">
        <f t="array" ref="L66">IF(ISBLANK(B66),"",INDEX(adapt!E$2:E$200,MATCH(A66,IF(adapt!G$2:G$200=K66,adapt!A$2:A$200),0)))</f>
        <v>#N/A</v>
      </c>
      <c r="M66" s="41" t="e">
        <f t="array" ref="M66">IF(ISBLANK(B66),"",INDEX(adapt!F$2:F$200,MATCH(A66,IF(adapt!G$2:G$200=K66,adapt!A$2:A$200),0)))</f>
        <v>#N/A</v>
      </c>
      <c r="N66" s="52" t="e">
        <f t="array" ref="N66">IF(ISBLANK(B66),"",INDEX(adapt!J$2:J$1976,MATCH(B66,IF(adapt!G$2:G$1976=K66,adapt!B$2:B$1976),0)))</f>
        <v>#N/A</v>
      </c>
      <c r="O66" s="53" t="str">
        <f t="array" ref="O66">IF(A66="","",IF(ISNA(N66),"no",IF(N66=0,"no",IF(N66="","no", "yes"))))</f>
        <v>no</v>
      </c>
      <c r="P66" s="52" t="str">
        <f t="shared" ref="P66:P129" si="4">IF(ISBLANK(B66),"",IF(O66="no",B66,L66))</f>
        <v>Do you consider yourself the head of this household?</v>
      </c>
      <c r="Q66" s="52" t="str">
        <f t="shared" ref="Q66:Q129" si="5">IF(ISBLANK(B66),"",IF(O66="no",C66,M66))</f>
        <v>Je, wewe hujiona mkuu wa nyumba hii?</v>
      </c>
      <c r="R66" s="54" t="str">
        <f>IF(COUNTIFS(adapt!J:J,"yes",adapt!A:A,A66)&gt;1,"problem",IF(COUNTIFS(adapt!J:J,"yes",adapt!A:A,A66)=0,"","ok"))</f>
        <v/>
      </c>
    </row>
    <row r="67" spans="1:18" ht="24">
      <c r="A67" s="48" t="str">
        <f t="shared" si="3"/>
        <v>demo3</v>
      </c>
      <c r="B67" s="55" t="s">
        <v>2499</v>
      </c>
      <c r="C67" s="9" t="s">
        <v>2500</v>
      </c>
      <c r="D67" s="55" t="s">
        <v>2456</v>
      </c>
      <c r="E67" s="24">
        <v>3</v>
      </c>
      <c r="F67" s="55"/>
      <c r="G67" s="55"/>
      <c r="H67" s="55"/>
      <c r="I67" s="55"/>
      <c r="J67" s="55"/>
      <c r="K67" s="51">
        <f t="array" ref="K67">IF(A67="","",MAX(IF(adapt!A$2:A$974=A67,adapt!G$2:G$974)))</f>
        <v>0</v>
      </c>
      <c r="L67" s="41" t="e">
        <f t="array" ref="L67">IF(ISBLANK(B67),"",INDEX(adapt!E$2:E$200,MATCH(A67,IF(adapt!G$2:G$200=K67,adapt!A$2:A$200),0)))</f>
        <v>#N/A</v>
      </c>
      <c r="M67" s="41" t="e">
        <f t="array" ref="M67">IF(ISBLANK(B67),"",INDEX(adapt!F$2:F$200,MATCH(A67,IF(adapt!G$2:G$200=K67,adapt!A$2:A$200),0)))</f>
        <v>#N/A</v>
      </c>
      <c r="N67" s="52" t="e">
        <f t="array" ref="N67">IF(ISBLANK(B67),"",INDEX(adapt!J$2:J$1976,MATCH(B67,IF(adapt!G$2:G$1976=K67,adapt!B$2:B$1976),0)))</f>
        <v>#N/A</v>
      </c>
      <c r="O67" s="53" t="str">
        <f t="array" ref="O67">IF(A67="","",IF(ISNA(N67),"no",IF(N67=0,"no",IF(N67="","no", "yes"))))</f>
        <v>no</v>
      </c>
      <c r="P67" s="52" t="str">
        <f t="shared" si="4"/>
        <v>How many people live in this household, including you?</v>
      </c>
      <c r="Q67" s="52" t="str">
        <f t="shared" si="5"/>
        <v>Watu wangapi wanaishi katika nyumba hii, ikiwa ni pamoja na wewe?</v>
      </c>
      <c r="R67" s="54" t="str">
        <f>IF(COUNTIFS(adapt!J:J,"yes",adapt!A:A,A67)&gt;1,"problem",IF(COUNTIFS(adapt!J:J,"yes",adapt!A:A,A67)=0,"","ok"))</f>
        <v/>
      </c>
    </row>
    <row r="68" spans="1:18" ht="36">
      <c r="A68" s="48" t="str">
        <f t="shared" si="3"/>
        <v>demo4</v>
      </c>
      <c r="B68" s="55" t="s">
        <v>2501</v>
      </c>
      <c r="C68" s="9" t="s">
        <v>2502</v>
      </c>
      <c r="D68" s="55" t="s">
        <v>2456</v>
      </c>
      <c r="E68" s="24">
        <v>4</v>
      </c>
      <c r="F68" s="55"/>
      <c r="G68" s="55"/>
      <c r="H68" s="55"/>
      <c r="I68" s="55"/>
      <c r="J68" s="55"/>
      <c r="K68" s="51">
        <f t="array" ref="K68">IF(A68="","",MAX(IF(adapt!A$2:A$974=A68,adapt!G$2:G$974)))</f>
        <v>0</v>
      </c>
      <c r="L68" s="41" t="e">
        <f t="array" ref="L68">IF(ISBLANK(B68),"",INDEX(adapt!E$2:E$200,MATCH(A68,IF(adapt!G$2:G$200=K68,adapt!A$2:A$200),0)))</f>
        <v>#N/A</v>
      </c>
      <c r="M68" s="41" t="e">
        <f t="array" ref="M68">IF(ISBLANK(B68),"",INDEX(adapt!F$2:F$200,MATCH(A68,IF(adapt!G$2:G$200=K68,adapt!A$2:A$200),0)))</f>
        <v>#N/A</v>
      </c>
      <c r="N68" s="52" t="e">
        <f t="array" ref="N68">IF(ISBLANK(B68),"",INDEX(adapt!J$2:J$1976,MATCH(B68,IF(adapt!G$2:G$1976=K68,adapt!B$2:B$1976),0)))</f>
        <v>#N/A</v>
      </c>
      <c r="O68" s="53" t="str">
        <f t="array" ref="O68">IF(A68="","",IF(ISNA(N68),"no",IF(N68=0,"no",IF(N68="","no", "yes"))))</f>
        <v>no</v>
      </c>
      <c r="P68" s="52" t="str">
        <f t="shared" si="4"/>
        <v>How many adults live in this household, including you and any adult children (&gt;=18) that live with you?</v>
      </c>
      <c r="Q68" s="52" t="str">
        <f t="shared" si="5"/>
        <v>Ni watu wangapi wazima wanaishi katika nyumba hii, ikiwa ni pamoja na wewe na watoto wazima yeyote (&gt;=18) wanaoishi na wewe?</v>
      </c>
      <c r="R68" s="54" t="str">
        <f>IF(COUNTIFS(adapt!J:J,"yes",adapt!A:A,A68)&gt;1,"problem",IF(COUNTIFS(adapt!J:J,"yes",adapt!A:A,A68)=0,"","ok"))</f>
        <v/>
      </c>
    </row>
    <row r="69" spans="1:18" ht="36">
      <c r="A69" s="48" t="str">
        <f t="shared" si="3"/>
        <v>demo5</v>
      </c>
      <c r="B69" s="55" t="s">
        <v>2505</v>
      </c>
      <c r="C69" s="9" t="s">
        <v>2505</v>
      </c>
      <c r="D69" s="55" t="s">
        <v>2456</v>
      </c>
      <c r="E69" s="24">
        <v>5</v>
      </c>
      <c r="F69" s="55"/>
      <c r="G69" s="55"/>
      <c r="H69" s="55"/>
      <c r="I69" s="55"/>
      <c r="J69" s="55"/>
      <c r="K69" s="51">
        <f t="array" ref="K69">IF(A69="","",MAX(IF(adapt!A$2:A$974=A69,adapt!G$2:G$974)))</f>
        <v>0</v>
      </c>
      <c r="L69" s="41" t="e">
        <f t="array" ref="L69">IF(ISBLANK(B69),"",INDEX(adapt!E$2:E$200,MATCH(A69,IF(adapt!G$2:G$200=K69,adapt!A$2:A$200),0)))</f>
        <v>#N/A</v>
      </c>
      <c r="M69" s="41" t="e">
        <f t="array" ref="M69">IF(ISBLANK(B69),"",INDEX(adapt!F$2:F$200,MATCH(A69,IF(adapt!G$2:G$200=K69,adapt!A$2:A$200),0)))</f>
        <v>#N/A</v>
      </c>
      <c r="N69" s="52" t="e">
        <f t="array" ref="N69">IF(ISBLANK(B69),"",INDEX(adapt!J$2:J$1976,MATCH(B69,IF(adapt!G$2:G$1976=K69,adapt!B$2:B$1976),0)))</f>
        <v>#N/A</v>
      </c>
      <c r="O69" s="53" t="str">
        <f t="array" ref="O69">IF(A69="","",IF(ISNA(N69),"no",IF(N69=0,"no",IF(N69="","no", "yes"))))</f>
        <v>no</v>
      </c>
      <c r="P69" s="52" t="str">
        <f t="shared" si="4"/>
        <v>[You entered 1. This means the participant is the only adult who lives in the household. If this is incorrect, swipe back.]</v>
      </c>
      <c r="Q69" s="52" t="str">
        <f t="shared" si="5"/>
        <v>[You entered 1. This means the participant is the only adult who lives in the household. If this is incorrect, swipe back.]</v>
      </c>
      <c r="R69" s="54" t="str">
        <f>IF(COUNTIFS(adapt!J:J,"yes",adapt!A:A,A69)&gt;1,"problem",IF(COUNTIFS(adapt!J:J,"yes",adapt!A:A,A69)=0,"","ok"))</f>
        <v/>
      </c>
    </row>
    <row r="70" spans="1:18" ht="24">
      <c r="A70" s="48" t="str">
        <f t="shared" si="3"/>
        <v>demo6</v>
      </c>
      <c r="B70" s="5" t="s">
        <v>2506</v>
      </c>
      <c r="C70" s="5" t="s">
        <v>2507</v>
      </c>
      <c r="D70" s="55" t="s">
        <v>2456</v>
      </c>
      <c r="E70" s="24">
        <v>6</v>
      </c>
      <c r="F70" s="55"/>
      <c r="G70" s="55"/>
      <c r="H70" s="55"/>
      <c r="I70" s="55"/>
      <c r="J70" s="55"/>
      <c r="K70" s="51">
        <f t="array" ref="K70">IF(A70="","",MAX(IF(adapt!A$2:A$974=A70,adapt!G$2:G$974)))</f>
        <v>0</v>
      </c>
      <c r="L70" s="41" t="e">
        <f t="array" ref="L70">IF(ISBLANK(B70),"",INDEX(adapt!E$2:E$200,MATCH(A70,IF(adapt!G$2:G$200=K70,adapt!A$2:A$200),0)))</f>
        <v>#N/A</v>
      </c>
      <c r="M70" s="41" t="e">
        <f t="array" ref="M70">IF(ISBLANK(B70),"",INDEX(adapt!F$2:F$200,MATCH(A70,IF(adapt!G$2:G$200=K70,adapt!A$2:A$200),0)))</f>
        <v>#N/A</v>
      </c>
      <c r="N70" s="52" t="e">
        <f t="array" ref="N70">IF(ISBLANK(B70),"",INDEX(adapt!J$2:J$1976,MATCH(B70,IF(adapt!G$2:G$1976=K70,adapt!B$2:B$1976),0)))</f>
        <v>#N/A</v>
      </c>
      <c r="O70" s="53" t="str">
        <f t="array" ref="O70">IF(A70="","",IF(ISNA(N70),"no",IF(N70=0,"no",IF(N70="","no", "yes"))))</f>
        <v>no</v>
      </c>
      <c r="P70" s="52" t="str">
        <f t="shared" si="4"/>
        <v>How many children younger than 18 years are part of this household?</v>
      </c>
      <c r="Q70" s="52" t="str">
        <f t="shared" si="5"/>
        <v>Ni watoto wangapi chini ya miaka kumi na nane wako katika nyumba hii?</v>
      </c>
      <c r="R70" s="54" t="str">
        <f>IF(COUNTIFS(adapt!J:J,"yes",adapt!A:A,A70)&gt;1,"problem",IF(COUNTIFS(adapt!J:J,"yes",adapt!A:A,A70)=0,"","ok"))</f>
        <v/>
      </c>
    </row>
    <row r="71" spans="1:18" ht="36">
      <c r="A71" s="48" t="str">
        <f t="shared" si="3"/>
        <v>demo7</v>
      </c>
      <c r="B71" s="55" t="s">
        <v>2716</v>
      </c>
      <c r="C71" s="9" t="s">
        <v>3440</v>
      </c>
      <c r="D71" s="55" t="s">
        <v>2456</v>
      </c>
      <c r="E71" s="28">
        <v>7</v>
      </c>
      <c r="F71" s="55"/>
      <c r="G71" s="55"/>
      <c r="H71" s="55"/>
      <c r="I71" s="55"/>
      <c r="J71" s="55"/>
      <c r="K71" s="51">
        <f t="array" ref="K71">IF(A71="","",MAX(IF(adapt!A$2:A$974=A71,adapt!G$2:G$974)))</f>
        <v>0</v>
      </c>
      <c r="L71" s="41" t="e">
        <f t="array" ref="L71">IF(ISBLANK(B71),"",INDEX(adapt!E$2:E$200,MATCH(A71,IF(adapt!G$2:G$200=K71,adapt!A$2:A$200),0)))</f>
        <v>#N/A</v>
      </c>
      <c r="M71" s="41" t="e">
        <f t="array" ref="M71">IF(ISBLANK(B71),"",INDEX(adapt!F$2:F$200,MATCH(A71,IF(adapt!G$2:G$200=K71,adapt!A$2:A$200),0)))</f>
        <v>#N/A</v>
      </c>
      <c r="N71" s="52" t="e">
        <f t="array" ref="N71">IF(ISBLANK(B71),"",INDEX(adapt!J$2:J$1976,MATCH(B71,IF(adapt!G$2:G$1976=K71,adapt!B$2:B$1976),0)))</f>
        <v>#N/A</v>
      </c>
      <c r="O71" s="53" t="str">
        <f t="array" ref="O71">IF(A71="","",IF(ISNA(N71),"no",IF(N71=0,"no",IF(N71="","no", "yes"))))</f>
        <v>no</v>
      </c>
      <c r="P71" s="52" t="str">
        <f t="shared" si="4"/>
        <v>Are you caring for any other children (&lt;18 years) in this house who are not your biological children?</v>
      </c>
      <c r="Q71" s="52" t="str">
        <f t="shared" si="5"/>
        <v>Je unatunza watoto wengine (chini ya miaka kumi na nane) katika nyumba hii ambao sio wa damu yako?</v>
      </c>
      <c r="R71" s="54" t="str">
        <f>IF(COUNTIFS(adapt!J:J,"yes",adapt!A:A,A71)&gt;1,"problem",IF(COUNTIFS(adapt!J:J,"yes",adapt!A:A,A71)=0,"","ok"))</f>
        <v/>
      </c>
    </row>
    <row r="72" spans="1:18" ht="60">
      <c r="A72" s="48" t="str">
        <f t="shared" si="3"/>
        <v>demo8</v>
      </c>
      <c r="B72" s="55" t="s">
        <v>3236</v>
      </c>
      <c r="C72" s="55" t="s">
        <v>3236</v>
      </c>
      <c r="D72" s="55" t="s">
        <v>2456</v>
      </c>
      <c r="E72" s="28">
        <v>8</v>
      </c>
      <c r="F72" s="55"/>
      <c r="G72" s="55"/>
      <c r="H72" s="55"/>
      <c r="I72" s="55"/>
      <c r="J72" s="55"/>
      <c r="K72" s="51">
        <f t="array" ref="K72">IF(A72="","",MAX(IF(adapt!A$2:A$974=A72,adapt!G$2:G$974)))</f>
        <v>0</v>
      </c>
      <c r="L72" s="41" t="e">
        <f t="array" ref="L72">IF(ISBLANK(B72),"",INDEX(adapt!E$2:E$200,MATCH(A72,IF(adapt!G$2:G$200=K72,adapt!A$2:A$200),0)))</f>
        <v>#N/A</v>
      </c>
      <c r="M72" s="41" t="e">
        <f t="array" ref="M72">IF(ISBLANK(B72),"",INDEX(adapt!F$2:F$200,MATCH(A72,IF(adapt!G$2:G$200=K72,adapt!A$2:A$200),0)))</f>
        <v>#N/A</v>
      </c>
      <c r="N72" s="52" t="e">
        <f t="array" ref="N72">IF(ISBLANK(B72),"",INDEX(adapt!J$2:J$1976,MATCH(B72,IF(adapt!G$2:G$1976=K72,adapt!B$2:B$1976),0)))</f>
        <v>#N/A</v>
      </c>
      <c r="O72" s="53" t="str">
        <f t="array" ref="O72">IF(A72="","",IF(ISNA(N72),"no",IF(N72=0,"no",IF(N72="","no", "yes"))))</f>
        <v>no</v>
      </c>
      <c r="P72" s="52" t="str">
        <f t="shared" si="4"/>
        <v>Review: you have had in ${demoTotBirth} births during your life. ${dhs7w203b} children are alive and living with you, ${dhs7w205b} are alive and NOT living with you, and ${dhs7w207b} children have died. [If incorrect, swipe back]</v>
      </c>
      <c r="Q72" s="52" t="str">
        <f t="shared" si="5"/>
        <v>Review: you have had in ${demoTotBirth} births during your life. ${dhs7w203b} children are alive and living with you, ${dhs7w205b} are alive and NOT living with you, and ${dhs7w207b} children have died. [If incorrect, swipe back]</v>
      </c>
      <c r="R72" s="54" t="str">
        <f>IF(COUNTIFS(adapt!J:J,"yes",adapt!A:A,A72)&gt;1,"problem",IF(COUNTIFS(adapt!J:J,"yes",adapt!A:A,A72)=0,"","ok"))</f>
        <v/>
      </c>
    </row>
    <row r="73" spans="1:18" ht="24">
      <c r="A73" s="48" t="str">
        <f t="shared" si="3"/>
        <v>demo9</v>
      </c>
      <c r="B73" s="8" t="s">
        <v>2826</v>
      </c>
      <c r="C73" s="8" t="s">
        <v>2827</v>
      </c>
      <c r="D73" s="55" t="s">
        <v>2456</v>
      </c>
      <c r="E73" s="24">
        <v>9</v>
      </c>
      <c r="F73" s="8"/>
      <c r="G73" s="55"/>
      <c r="H73" s="55"/>
      <c r="I73" s="55"/>
      <c r="J73" s="55"/>
      <c r="K73" s="51">
        <f t="array" ref="K73">IF(A73="","",MAX(IF(adapt!A$2:A$974=A73,adapt!G$2:G$974)))</f>
        <v>0</v>
      </c>
      <c r="L73" s="41" t="e">
        <f t="array" ref="L73">IF(ISBLANK(B73),"",INDEX(adapt!E$2:E$200,MATCH(A73,IF(adapt!G$2:G$200=K73,adapt!A$2:A$200),0)))</f>
        <v>#N/A</v>
      </c>
      <c r="M73" s="41" t="e">
        <f t="array" ref="M73">IF(ISBLANK(B73),"",INDEX(adapt!F$2:F$200,MATCH(A73,IF(adapt!G$2:G$200=K73,adapt!A$2:A$200),0)))</f>
        <v>#N/A</v>
      </c>
      <c r="N73" s="52" t="e">
        <f t="array" ref="N73">IF(ISBLANK(B73),"",INDEX(adapt!J$2:J$1976,MATCH(B73,IF(adapt!G$2:G$1976=K73,adapt!B$2:B$1976),0)))</f>
        <v>#N/A</v>
      </c>
      <c r="O73" s="53" t="str">
        <f t="array" ref="O73">IF(A73="","",IF(ISNA(N73),"no",IF(N73=0,"no",IF(N73="","no", "yes"))))</f>
        <v>no</v>
      </c>
      <c r="P73" s="52" t="str">
        <f t="shared" si="4"/>
        <v>What is the highest grade you COMPLETED in primary?</v>
      </c>
      <c r="Q73" s="52" t="str">
        <f t="shared" si="5"/>
        <v>Je, ulipata alama gani katika shule ya msingi?</v>
      </c>
      <c r="R73" s="54" t="str">
        <f>IF(COUNTIFS(adapt!J:J,"yes",adapt!A:A,A73)&gt;1,"problem",IF(COUNTIFS(adapt!J:J,"yes",adapt!A:A,A73)=0,"","ok"))</f>
        <v/>
      </c>
    </row>
    <row r="74" spans="1:18">
      <c r="A74" s="48" t="str">
        <f t="shared" si="3"/>
        <v>dhs6102</v>
      </c>
      <c r="B74" s="55" t="s">
        <v>2515</v>
      </c>
      <c r="C74" s="9" t="s">
        <v>2516</v>
      </c>
      <c r="D74" s="55" t="s">
        <v>2517</v>
      </c>
      <c r="E74" s="24">
        <v>102</v>
      </c>
      <c r="F74" s="55" t="s">
        <v>2518</v>
      </c>
      <c r="G74" s="55"/>
      <c r="H74" s="55"/>
      <c r="I74" s="55"/>
      <c r="J74" s="55"/>
      <c r="K74" s="51">
        <f t="array" ref="K74">IF(A74="","",MAX(IF(adapt!A$2:A$974=A74,adapt!G$2:G$974)))</f>
        <v>0</v>
      </c>
      <c r="L74" s="41" t="e">
        <f t="array" ref="L74">IF(ISBLANK(B74),"",INDEX(adapt!E$2:E$200,MATCH(A74,IF(adapt!G$2:G$200=K74,adapt!A$2:A$200),0)))</f>
        <v>#N/A</v>
      </c>
      <c r="M74" s="41" t="e">
        <f t="array" ref="M74">IF(ISBLANK(B74),"",INDEX(adapt!F$2:F$200,MATCH(A74,IF(adapt!G$2:G$200=K74,adapt!A$2:A$200),0)))</f>
        <v>#N/A</v>
      </c>
      <c r="N74" s="52" t="e">
        <f t="array" ref="N74">IF(ISBLANK(B74),"",INDEX(adapt!J$2:J$1976,MATCH(B74,IF(adapt!G$2:G$1976=K74,adapt!B$2:B$1976),0)))</f>
        <v>#N/A</v>
      </c>
      <c r="O74" s="53" t="str">
        <f t="array" ref="O74">IF(A74="","",IF(ISNA(N74),"no",IF(N74=0,"no",IF(N74="","no", "yes"))))</f>
        <v>no</v>
      </c>
      <c r="P74" s="52" t="str">
        <f t="shared" si="4"/>
        <v>Where is the main place you get drinking water?</v>
      </c>
      <c r="Q74" s="52" t="str">
        <f t="shared" si="5"/>
        <v>Wapi ni mahali pakuu ya kupata maji ya kunywa?</v>
      </c>
      <c r="R74" s="54" t="str">
        <f>IF(COUNTIFS(adapt!J:J,"yes",adapt!A:A,A74)&gt;1,"problem",IF(COUNTIFS(adapt!J:J,"yes",adapt!A:A,A74)=0,"","ok"))</f>
        <v/>
      </c>
    </row>
    <row r="75" spans="1:18" ht="24">
      <c r="A75" s="48" t="str">
        <f t="shared" si="3"/>
        <v>dhs6104</v>
      </c>
      <c r="B75" s="55" t="s">
        <v>3229</v>
      </c>
      <c r="C75" s="9" t="s">
        <v>3230</v>
      </c>
      <c r="D75" s="55" t="s">
        <v>2517</v>
      </c>
      <c r="E75" s="24">
        <v>104</v>
      </c>
      <c r="F75" s="55"/>
      <c r="G75" s="55"/>
      <c r="H75" s="55"/>
      <c r="I75" s="55"/>
      <c r="J75" s="55"/>
      <c r="K75" s="51">
        <f t="array" ref="K75">IF(A75="","",MAX(IF(adapt!A$2:A$974=A75,adapt!G$2:G$974)))</f>
        <v>0</v>
      </c>
      <c r="L75" s="41" t="e">
        <f t="array" ref="L75">IF(ISBLANK(B75),"",INDEX(adapt!E$2:E$200,MATCH(A75,IF(adapt!G$2:G$200=K75,adapt!A$2:A$200),0)))</f>
        <v>#N/A</v>
      </c>
      <c r="M75" s="41" t="e">
        <f t="array" ref="M75">IF(ISBLANK(B75),"",INDEX(adapt!F$2:F$200,MATCH(A75,IF(adapt!G$2:G$200=K75,adapt!A$2:A$200),0)))</f>
        <v>#N/A</v>
      </c>
      <c r="N75" s="52" t="e">
        <f t="array" ref="N75">IF(ISBLANK(B75),"",INDEX(adapt!J$2:J$1976,MATCH(B75,IF(adapt!G$2:G$1976=K75,adapt!B$2:B$1976),0)))</f>
        <v>#N/A</v>
      </c>
      <c r="O75" s="53" t="str">
        <f t="array" ref="O75">IF(A75="","",IF(ISNA(N75),"no",IF(N75=0,"no",IF(N75="","no", "yes"))))</f>
        <v>no</v>
      </c>
      <c r="P75" s="52" t="str">
        <f t="shared" si="4"/>
        <v>How long does it take to go there, get water, and come back? [in minutes]</v>
      </c>
      <c r="Q75" s="52" t="str">
        <f t="shared" si="5"/>
        <v>Huchukua muda kiasi gani kwenda huko, kuteka maji, na kurudi nyumbani? [in minutes]</v>
      </c>
      <c r="R75" s="54" t="str">
        <f>IF(COUNTIFS(adapt!J:J,"yes",adapt!A:A,A75)&gt;1,"problem",IF(COUNTIFS(adapt!J:J,"yes",adapt!A:A,A75)=0,"","ok"))</f>
        <v/>
      </c>
    </row>
    <row r="76" spans="1:18" ht="24">
      <c r="A76" s="48" t="str">
        <f t="shared" si="3"/>
        <v>dhs6105</v>
      </c>
      <c r="B76" s="55" t="s">
        <v>2519</v>
      </c>
      <c r="C76" s="9" t="s">
        <v>2520</v>
      </c>
      <c r="D76" s="55" t="s">
        <v>2517</v>
      </c>
      <c r="E76" s="24">
        <v>105</v>
      </c>
      <c r="F76" s="55" t="s">
        <v>2521</v>
      </c>
      <c r="G76" s="55"/>
      <c r="H76" s="55"/>
      <c r="I76" s="55"/>
      <c r="J76" s="55"/>
      <c r="K76" s="51">
        <f t="array" ref="K76">IF(A76="","",MAX(IF(adapt!A$2:A$974=A76,adapt!G$2:G$974)))</f>
        <v>0</v>
      </c>
      <c r="L76" s="41" t="e">
        <f t="array" ref="L76">IF(ISBLANK(B76),"",INDEX(adapt!E$2:E$200,MATCH(A76,IF(adapt!G$2:G$200=K76,adapt!A$2:A$200),0)))</f>
        <v>#N/A</v>
      </c>
      <c r="M76" s="41" t="e">
        <f t="array" ref="M76">IF(ISBLANK(B76),"",INDEX(adapt!F$2:F$200,MATCH(A76,IF(adapt!G$2:G$200=K76,adapt!A$2:A$200),0)))</f>
        <v>#N/A</v>
      </c>
      <c r="N76" s="52" t="e">
        <f t="array" ref="N76">IF(ISBLANK(B76),"",INDEX(adapt!J$2:J$1976,MATCH(B76,IF(adapt!G$2:G$1976=K76,adapt!B$2:B$1976),0)))</f>
        <v>#N/A</v>
      </c>
      <c r="O76" s="53" t="str">
        <f t="array" ref="O76">IF(A76="","",IF(ISNA(N76),"no",IF(N76=0,"no",IF(N76="","no", "yes"))))</f>
        <v>no</v>
      </c>
      <c r="P76" s="52" t="str">
        <f t="shared" si="4"/>
        <v>Do you do anything to the water to make it safer to drink?</v>
      </c>
      <c r="Q76" s="52" t="str">
        <f t="shared" si="5"/>
        <v>Je, wewe hufanyia maji chochote ili iwe salama kwa kunywa?</v>
      </c>
      <c r="R76" s="54" t="str">
        <f>IF(COUNTIFS(adapt!J:J,"yes",adapt!A:A,A76)&gt;1,"problem",IF(COUNTIFS(adapt!J:J,"yes",adapt!A:A,A76)=0,"","ok"))</f>
        <v/>
      </c>
    </row>
    <row r="77" spans="1:18" ht="24">
      <c r="A77" s="48" t="str">
        <f t="shared" si="3"/>
        <v>dhs6106</v>
      </c>
      <c r="B77" s="55" t="s">
        <v>2522</v>
      </c>
      <c r="C77" s="9" t="s">
        <v>2523</v>
      </c>
      <c r="D77" s="55" t="s">
        <v>2517</v>
      </c>
      <c r="E77" s="24">
        <v>106</v>
      </c>
      <c r="F77" s="55" t="s">
        <v>2524</v>
      </c>
      <c r="G77" s="55"/>
      <c r="H77" s="55"/>
      <c r="I77" s="55"/>
      <c r="J77" s="55"/>
      <c r="K77" s="51">
        <f t="array" ref="K77">IF(A77="","",MAX(IF(adapt!A$2:A$974=A77,adapt!G$2:G$974)))</f>
        <v>0</v>
      </c>
      <c r="L77" s="41" t="e">
        <f t="array" ref="L77">IF(ISBLANK(B77),"",INDEX(adapt!E$2:E$200,MATCH(A77,IF(adapt!G$2:G$200=K77,adapt!A$2:A$200),0)))</f>
        <v>#N/A</v>
      </c>
      <c r="M77" s="41" t="e">
        <f t="array" ref="M77">IF(ISBLANK(B77),"",INDEX(adapt!F$2:F$200,MATCH(A77,IF(adapt!G$2:G$200=K77,adapt!A$2:A$200),0)))</f>
        <v>#N/A</v>
      </c>
      <c r="N77" s="52" t="e">
        <f t="array" ref="N77">IF(ISBLANK(B77),"",INDEX(adapt!J$2:J$1976,MATCH(B77,IF(adapt!G$2:G$1976=K77,adapt!B$2:B$1976),0)))</f>
        <v>#N/A</v>
      </c>
      <c r="O77" s="53" t="str">
        <f t="array" ref="O77">IF(A77="","",IF(ISNA(N77),"no",IF(N77=0,"no",IF(N77="","no", "yes"))))</f>
        <v>no</v>
      </c>
      <c r="P77" s="52" t="str">
        <f t="shared" si="4"/>
        <v>What do you usually do to make the water safer to drink?</v>
      </c>
      <c r="Q77" s="52" t="str">
        <f t="shared" si="5"/>
        <v>Kwa kawaida wewe hufanyia nini maji ili iwe salama ya kunywa?</v>
      </c>
      <c r="R77" s="54" t="str">
        <f>IF(COUNTIFS(adapt!J:J,"yes",adapt!A:A,A77)&gt;1,"problem",IF(COUNTIFS(adapt!J:J,"yes",adapt!A:A,A77)=0,"","ok"))</f>
        <v/>
      </c>
    </row>
    <row r="78" spans="1:18" ht="24">
      <c r="A78" s="48" t="str">
        <f t="shared" si="3"/>
        <v>dhs6107</v>
      </c>
      <c r="B78" s="55" t="s">
        <v>2525</v>
      </c>
      <c r="C78" s="9" t="s">
        <v>2526</v>
      </c>
      <c r="D78" s="55" t="s">
        <v>2517</v>
      </c>
      <c r="E78" s="24">
        <v>107</v>
      </c>
      <c r="F78" s="55" t="s">
        <v>2527</v>
      </c>
      <c r="G78" s="55"/>
      <c r="H78" s="55"/>
      <c r="I78" s="55"/>
      <c r="J78" s="55"/>
      <c r="K78" s="51">
        <f t="array" ref="K78">IF(A78="","",MAX(IF(adapt!A$2:A$974=A78,adapt!G$2:G$974)))</f>
        <v>0</v>
      </c>
      <c r="L78" s="41" t="e">
        <f t="array" ref="L78">IF(ISBLANK(B78),"",INDEX(adapt!E$2:E$200,MATCH(A78,IF(adapt!G$2:G$200=K78,adapt!A$2:A$200),0)))</f>
        <v>#N/A</v>
      </c>
      <c r="M78" s="41" t="e">
        <f t="array" ref="M78">IF(ISBLANK(B78),"",INDEX(adapt!F$2:F$200,MATCH(A78,IF(adapt!G$2:G$200=K78,adapt!A$2:A$200),0)))</f>
        <v>#N/A</v>
      </c>
      <c r="N78" s="52" t="e">
        <f t="array" ref="N78">IF(ISBLANK(B78),"",INDEX(adapt!J$2:J$1976,MATCH(B78,IF(adapt!G$2:G$1976=K78,adapt!B$2:B$1976),0)))</f>
        <v>#N/A</v>
      </c>
      <c r="O78" s="53" t="str">
        <f t="array" ref="O78">IF(A78="","",IF(ISNA(N78),"no",IF(N78=0,"no",IF(N78="","no", "yes"))))</f>
        <v>no</v>
      </c>
      <c r="P78" s="52" t="str">
        <f t="shared" si="4"/>
        <v>What kind of toilet facility do members of your  household usually use?</v>
      </c>
      <c r="Q78" s="52" t="str">
        <f t="shared" si="5"/>
        <v>Ni aina gani ya choo watu wa nyumba yako hutumia kwa kawaida?</v>
      </c>
      <c r="R78" s="54" t="str">
        <f>IF(COUNTIFS(adapt!J:J,"yes",adapt!A:A,A78)&gt;1,"problem",IF(COUNTIFS(adapt!J:J,"yes",adapt!A:A,A78)=0,"","ok"))</f>
        <v/>
      </c>
    </row>
    <row r="79" spans="1:18" ht="24">
      <c r="A79" s="48" t="str">
        <f t="shared" si="3"/>
        <v>dhs6108</v>
      </c>
      <c r="B79" s="55" t="s">
        <v>2528</v>
      </c>
      <c r="C79" s="9" t="s">
        <v>2529</v>
      </c>
      <c r="D79" s="55" t="s">
        <v>2517</v>
      </c>
      <c r="E79" s="24">
        <v>108</v>
      </c>
      <c r="F79" s="55" t="s">
        <v>2481</v>
      </c>
      <c r="G79" s="55"/>
      <c r="H79" s="55"/>
      <c r="I79" s="55"/>
      <c r="J79" s="55"/>
      <c r="K79" s="51">
        <f t="array" ref="K79">IF(A79="","",MAX(IF(adapt!A$2:A$974=A79,adapt!G$2:G$974)))</f>
        <v>0</v>
      </c>
      <c r="L79" s="41" t="e">
        <f t="array" ref="L79">IF(ISBLANK(B79),"",INDEX(adapt!E$2:E$200,MATCH(A79,IF(adapt!G$2:G$200=K79,adapt!A$2:A$200),0)))</f>
        <v>#N/A</v>
      </c>
      <c r="M79" s="41" t="e">
        <f t="array" ref="M79">IF(ISBLANK(B79),"",INDEX(adapt!F$2:F$200,MATCH(A79,IF(adapt!G$2:G$200=K79,adapt!A$2:A$200),0)))</f>
        <v>#N/A</v>
      </c>
      <c r="N79" s="52" t="e">
        <f t="array" ref="N79">IF(ISBLANK(B79),"",INDEX(adapt!J$2:J$1976,MATCH(B79,IF(adapt!G$2:G$1976=K79,adapt!B$2:B$1976),0)))</f>
        <v>#N/A</v>
      </c>
      <c r="O79" s="53" t="str">
        <f t="array" ref="O79">IF(A79="","",IF(ISNA(N79),"no",IF(N79=0,"no",IF(N79="","no", "yes"))))</f>
        <v>no</v>
      </c>
      <c r="P79" s="52" t="str">
        <f t="shared" si="4"/>
        <v>Do you share this toilet facility with other households?</v>
      </c>
      <c r="Q79" s="52" t="str">
        <f t="shared" si="5"/>
        <v>Je, mnatumia choo na majirani?</v>
      </c>
      <c r="R79" s="54" t="str">
        <f>IF(COUNTIFS(adapt!J:J,"yes",adapt!A:A,A79)&gt;1,"problem",IF(COUNTIFS(adapt!J:J,"yes",adapt!A:A,A79)=0,"","ok"))</f>
        <v/>
      </c>
    </row>
    <row r="80" spans="1:18">
      <c r="A80" s="48" t="str">
        <f t="shared" si="3"/>
        <v>dhs6109</v>
      </c>
      <c r="B80" s="55" t="s">
        <v>2530</v>
      </c>
      <c r="C80" s="9" t="s">
        <v>2531</v>
      </c>
      <c r="D80" s="55" t="s">
        <v>2517</v>
      </c>
      <c r="E80" s="24">
        <v>109</v>
      </c>
      <c r="F80" s="55" t="s">
        <v>2532</v>
      </c>
      <c r="G80" s="55"/>
      <c r="H80" s="55"/>
      <c r="I80" s="55"/>
      <c r="J80" s="55"/>
      <c r="K80" s="51">
        <f t="array" ref="K80">IF(A80="","",MAX(IF(adapt!A$2:A$974=A80,adapt!G$2:G$974)))</f>
        <v>0</v>
      </c>
      <c r="L80" s="41" t="e">
        <f t="array" ref="L80">IF(ISBLANK(B80),"",INDEX(adapt!E$2:E$200,MATCH(A80,IF(adapt!G$2:G$200=K80,adapt!A$2:A$200),0)))</f>
        <v>#N/A</v>
      </c>
      <c r="M80" s="41" t="e">
        <f t="array" ref="M80">IF(ISBLANK(B80),"",INDEX(adapt!F$2:F$200,MATCH(A80,IF(adapt!G$2:G$200=K80,adapt!A$2:A$200),0)))</f>
        <v>#N/A</v>
      </c>
      <c r="N80" s="52" t="e">
        <f t="array" ref="N80">IF(ISBLANK(B80),"",INDEX(adapt!J$2:J$1976,MATCH(B80,IF(adapt!G$2:G$1976=K80,adapt!B$2:B$1976),0)))</f>
        <v>#N/A</v>
      </c>
      <c r="O80" s="53" t="str">
        <f t="array" ref="O80">IF(A80="","",IF(ISNA(N80),"no",IF(N80=0,"no",IF(N80="","no", "yes"))))</f>
        <v>no</v>
      </c>
      <c r="P80" s="52" t="str">
        <f t="shared" si="4"/>
        <v>How many households use this toilet facility?</v>
      </c>
      <c r="Q80" s="52" t="str">
        <f t="shared" si="5"/>
        <v>Ni manyumba ngapi hutumia hiyo choo?</v>
      </c>
      <c r="R80" s="54" t="str">
        <f>IF(COUNTIFS(adapt!J:J,"yes",adapt!A:A,A80)&gt;1,"problem",IF(COUNTIFS(adapt!J:J,"yes",adapt!A:A,A80)=0,"","ok"))</f>
        <v/>
      </c>
    </row>
    <row r="81" spans="1:18">
      <c r="A81" s="48" t="str">
        <f t="shared" si="3"/>
        <v>dhs6110_1</v>
      </c>
      <c r="B81" s="55" t="s">
        <v>2533</v>
      </c>
      <c r="C81" s="9" t="s">
        <v>2534</v>
      </c>
      <c r="D81" s="55" t="s">
        <v>2517</v>
      </c>
      <c r="E81" s="24" t="s">
        <v>2535</v>
      </c>
      <c r="F81" s="55" t="s">
        <v>2481</v>
      </c>
      <c r="G81" s="55"/>
      <c r="H81" s="55"/>
      <c r="I81" s="55"/>
      <c r="J81" s="55"/>
      <c r="K81" s="51">
        <f t="array" ref="K81">IF(A81="","",MAX(IF(adapt!A$2:A$974=A81,adapt!G$2:G$974)))</f>
        <v>0</v>
      </c>
      <c r="L81" s="41" t="e">
        <f t="array" ref="L81">IF(ISBLANK(B81),"",INDEX(adapt!E$2:E$200,MATCH(A81,IF(adapt!G$2:G$200=K81,adapt!A$2:A$200),0)))</f>
        <v>#N/A</v>
      </c>
      <c r="M81" s="41" t="e">
        <f t="array" ref="M81">IF(ISBLANK(B81),"",INDEX(adapt!F$2:F$200,MATCH(A81,IF(adapt!G$2:G$200=K81,adapt!A$2:A$200),0)))</f>
        <v>#N/A</v>
      </c>
      <c r="N81" s="52" t="e">
        <f t="array" ref="N81">IF(ISBLANK(B81),"",INDEX(adapt!J$2:J$1976,MATCH(B81,IF(adapt!G$2:G$1976=K81,adapt!B$2:B$1976),0)))</f>
        <v>#N/A</v>
      </c>
      <c r="O81" s="53" t="str">
        <f t="array" ref="O81">IF(A81="","",IF(ISNA(N81),"no",IF(N81=0,"no",IF(N81="","no", "yes"))))</f>
        <v>no</v>
      </c>
      <c r="P81" s="52" t="str">
        <f t="shared" si="4"/>
        <v>Does your household have:</v>
      </c>
      <c r="Q81" s="52" t="str">
        <f t="shared" si="5"/>
        <v>Je, nyumba yako iko na:</v>
      </c>
      <c r="R81" s="54" t="str">
        <f>IF(COUNTIFS(adapt!J:J,"yes",adapt!A:A,A81)&gt;1,"problem",IF(COUNTIFS(adapt!J:J,"yes",adapt!A:A,A81)=0,"","ok"))</f>
        <v/>
      </c>
    </row>
    <row r="82" spans="1:18">
      <c r="A82" s="48" t="str">
        <f t="shared" si="3"/>
        <v>dhs6110_10</v>
      </c>
      <c r="B82" s="55" t="s">
        <v>2560</v>
      </c>
      <c r="C82" s="9" t="s">
        <v>2555</v>
      </c>
      <c r="D82" s="55" t="s">
        <v>2517</v>
      </c>
      <c r="E82" s="24" t="s">
        <v>2561</v>
      </c>
      <c r="F82" s="55" t="s">
        <v>2481</v>
      </c>
      <c r="G82" s="55"/>
      <c r="H82" s="55"/>
      <c r="I82" s="55"/>
      <c r="J82" s="55"/>
      <c r="K82" s="51">
        <f t="array" ref="K82">IF(A82="","",MAX(IF(adapt!A$2:A$974=A82,adapt!G$2:G$974)))</f>
        <v>0</v>
      </c>
      <c r="L82" s="41" t="e">
        <f t="array" ref="L82">IF(ISBLANK(B82),"",INDEX(adapt!E$2:E$200,MATCH(A82,IF(adapt!G$2:G$200=K82,adapt!A$2:A$200),0)))</f>
        <v>#N/A</v>
      </c>
      <c r="M82" s="41" t="e">
        <f t="array" ref="M82">IF(ISBLANK(B82),"",INDEX(adapt!F$2:F$200,MATCH(A82,IF(adapt!G$2:G$200=K82,adapt!A$2:A$200),0)))</f>
        <v>#N/A</v>
      </c>
      <c r="N82" s="52" t="e">
        <f t="array" ref="N82">IF(ISBLANK(B82),"",INDEX(adapt!J$2:J$1976,MATCH(B82,IF(adapt!G$2:G$1976=K82,adapt!B$2:B$1976),0)))</f>
        <v>#N/A</v>
      </c>
      <c r="O82" s="53" t="str">
        <f t="array" ref="O82">IF(A82="","",IF(ISNA(N82),"no",IF(N82=0,"no",IF(N82="","no", "yes"))))</f>
        <v>no</v>
      </c>
      <c r="P82" s="52" t="str">
        <f t="shared" si="4"/>
        <v>A chair?</v>
      </c>
      <c r="Q82" s="52" t="str">
        <f t="shared" si="5"/>
        <v>Kiti?</v>
      </c>
      <c r="R82" s="54" t="str">
        <f>IF(COUNTIFS(adapt!J:J,"yes",adapt!A:A,A82)&gt;1,"problem",IF(COUNTIFS(adapt!J:J,"yes",adapt!A:A,A82)=0,"","ok"))</f>
        <v/>
      </c>
    </row>
    <row r="83" spans="1:18">
      <c r="A83" s="48" t="str">
        <f t="shared" si="3"/>
        <v>dhs6110_11</v>
      </c>
      <c r="B83" s="55" t="s">
        <v>2562</v>
      </c>
      <c r="C83" s="9" t="s">
        <v>2563</v>
      </c>
      <c r="D83" s="55" t="s">
        <v>2517</v>
      </c>
      <c r="E83" s="24" t="s">
        <v>2564</v>
      </c>
      <c r="F83" s="55" t="s">
        <v>2481</v>
      </c>
      <c r="G83" s="55"/>
      <c r="H83" s="55"/>
      <c r="I83" s="55"/>
      <c r="J83" s="55"/>
      <c r="K83" s="51">
        <f t="array" ref="K83">IF(A83="","",MAX(IF(adapt!A$2:A$974=A83,adapt!G$2:G$974)))</f>
        <v>0</v>
      </c>
      <c r="L83" s="41" t="e">
        <f t="array" ref="L83">IF(ISBLANK(B83),"",INDEX(adapt!E$2:E$200,MATCH(A83,IF(adapt!G$2:G$200=K83,adapt!A$2:A$200),0)))</f>
        <v>#N/A</v>
      </c>
      <c r="M83" s="41" t="e">
        <f t="array" ref="M83">IF(ISBLANK(B83),"",INDEX(adapt!F$2:F$200,MATCH(A83,IF(adapt!G$2:G$200=K83,adapt!A$2:A$200),0)))</f>
        <v>#N/A</v>
      </c>
      <c r="N83" s="52" t="e">
        <f t="array" ref="N83">IF(ISBLANK(B83),"",INDEX(adapt!J$2:J$1976,MATCH(B83,IF(adapt!G$2:G$1976=K83,adapt!B$2:B$1976),0)))</f>
        <v>#N/A</v>
      </c>
      <c r="O83" s="53" t="str">
        <f t="array" ref="O83">IF(A83="","",IF(ISNA(N83),"no",IF(N83=0,"no",IF(N83="","no", "yes"))))</f>
        <v>no</v>
      </c>
      <c r="P83" s="52" t="str">
        <f t="shared" si="4"/>
        <v>A bed?</v>
      </c>
      <c r="Q83" s="52" t="str">
        <f t="shared" si="5"/>
        <v>Kitanda au malazi?</v>
      </c>
      <c r="R83" s="54" t="str">
        <f>IF(COUNTIFS(adapt!J:J,"yes",adapt!A:A,A83)&gt;1,"problem",IF(COUNTIFS(adapt!J:J,"yes",adapt!A:A,A83)=0,"","ok"))</f>
        <v/>
      </c>
    </row>
    <row r="84" spans="1:18">
      <c r="A84" s="48" t="str">
        <f t="shared" si="3"/>
        <v>dhs6110_12</v>
      </c>
      <c r="B84" s="55" t="s">
        <v>2565</v>
      </c>
      <c r="C84" s="9" t="s">
        <v>3399</v>
      </c>
      <c r="D84" s="55" t="s">
        <v>2517</v>
      </c>
      <c r="E84" s="24" t="s">
        <v>2566</v>
      </c>
      <c r="F84" s="55" t="s">
        <v>2481</v>
      </c>
      <c r="G84" s="55"/>
      <c r="H84" s="55"/>
      <c r="I84" s="55"/>
      <c r="J84" s="55"/>
      <c r="K84" s="51">
        <f t="array" ref="K84">IF(A84="","",MAX(IF(adapt!A$2:A$974=A84,adapt!G$2:G$974)))</f>
        <v>0</v>
      </c>
      <c r="L84" s="41" t="e">
        <f t="array" ref="L84">IF(ISBLANK(B84),"",INDEX(adapt!E$2:E$200,MATCH(A84,IF(adapt!G$2:G$200=K84,adapt!A$2:A$200),0)))</f>
        <v>#N/A</v>
      </c>
      <c r="M84" s="41" t="e">
        <f t="array" ref="M84">IF(ISBLANK(B84),"",INDEX(adapt!F$2:F$200,MATCH(A84,IF(adapt!G$2:G$200=K84,adapt!A$2:A$200),0)))</f>
        <v>#N/A</v>
      </c>
      <c r="N84" s="52" t="e">
        <f t="array" ref="N84">IF(ISBLANK(B84),"",INDEX(adapt!J$2:J$1976,MATCH(B84,IF(adapt!G$2:G$1976=K84,adapt!B$2:B$1976),0)))</f>
        <v>#N/A</v>
      </c>
      <c r="O84" s="53" t="str">
        <f t="array" ref="O84">IF(A84="","",IF(ISNA(N84),"no",IF(N84=0,"no",IF(N84="","no", "yes"))))</f>
        <v>no</v>
      </c>
      <c r="P84" s="52" t="str">
        <f t="shared" si="4"/>
        <v>A fan?</v>
      </c>
      <c r="Q84" s="52" t="str">
        <f t="shared" si="5"/>
        <v>Feni?</v>
      </c>
      <c r="R84" s="54" t="str">
        <f>IF(COUNTIFS(adapt!J:J,"yes",adapt!A:A,A84)&gt;1,"problem",IF(COUNTIFS(adapt!J:J,"yes",adapt!A:A,A84)=0,"","ok"))</f>
        <v/>
      </c>
    </row>
    <row r="85" spans="1:18">
      <c r="A85" s="48" t="str">
        <f t="shared" si="3"/>
        <v>dhs6110_13</v>
      </c>
      <c r="B85" s="55" t="s">
        <v>2567</v>
      </c>
      <c r="C85" s="9" t="s">
        <v>2568</v>
      </c>
      <c r="D85" s="55" t="s">
        <v>2517</v>
      </c>
      <c r="E85" s="24" t="s">
        <v>2569</v>
      </c>
      <c r="F85" s="55" t="s">
        <v>2481</v>
      </c>
      <c r="G85" s="55"/>
      <c r="H85" s="55"/>
      <c r="I85" s="55"/>
      <c r="J85" s="55"/>
      <c r="K85" s="51">
        <f t="array" ref="K85">IF(A85="","",MAX(IF(adapt!A$2:A$974=A85,adapt!G$2:G$974)))</f>
        <v>0</v>
      </c>
      <c r="L85" s="41" t="e">
        <f t="array" ref="L85">IF(ISBLANK(B85),"",INDEX(adapt!E$2:E$200,MATCH(A85,IF(adapt!G$2:G$200=K85,adapt!A$2:A$200),0)))</f>
        <v>#N/A</v>
      </c>
      <c r="M85" s="41" t="e">
        <f t="array" ref="M85">IF(ISBLANK(B85),"",INDEX(adapt!F$2:F$200,MATCH(A85,IF(adapt!G$2:G$200=K85,adapt!A$2:A$200),0)))</f>
        <v>#N/A</v>
      </c>
      <c r="N85" s="52" t="e">
        <f t="array" ref="N85">IF(ISBLANK(B85),"",INDEX(adapt!J$2:J$1976,MATCH(B85,IF(adapt!G$2:G$1976=K85,adapt!B$2:B$1976),0)))</f>
        <v>#N/A</v>
      </c>
      <c r="O85" s="53" t="str">
        <f t="array" ref="O85">IF(A85="","",IF(ISNA(N85),"no",IF(N85=0,"no",IF(N85="","no", "yes"))))</f>
        <v>no</v>
      </c>
      <c r="P85" s="52" t="str">
        <f t="shared" si="4"/>
        <v>A generator?</v>
      </c>
      <c r="Q85" s="52" t="str">
        <f t="shared" si="5"/>
        <v>Jenereta?</v>
      </c>
      <c r="R85" s="54" t="str">
        <f>IF(COUNTIFS(adapt!J:J,"yes",adapt!A:A,A85)&gt;1,"problem",IF(COUNTIFS(adapt!J:J,"yes",adapt!A:A,A85)=0,"","ok"))</f>
        <v/>
      </c>
    </row>
    <row r="86" spans="1:18">
      <c r="A86" s="48" t="str">
        <f t="shared" si="3"/>
        <v>dhs6110_14</v>
      </c>
      <c r="B86" s="55" t="s">
        <v>2570</v>
      </c>
      <c r="C86" s="9" t="s">
        <v>2571</v>
      </c>
      <c r="D86" s="55" t="s">
        <v>2517</v>
      </c>
      <c r="E86" s="24" t="s">
        <v>2572</v>
      </c>
      <c r="F86" s="55" t="s">
        <v>2481</v>
      </c>
      <c r="G86" s="55"/>
      <c r="H86" s="55"/>
      <c r="I86" s="55"/>
      <c r="J86" s="55"/>
      <c r="K86" s="51">
        <f t="array" ref="K86">IF(A86="","",MAX(IF(adapt!A$2:A$974=A86,adapt!G$2:G$974)))</f>
        <v>0</v>
      </c>
      <c r="L86" s="41" t="e">
        <f t="array" ref="L86">IF(ISBLANK(B86),"",INDEX(adapt!E$2:E$200,MATCH(A86,IF(adapt!G$2:G$200=K86,adapt!A$2:A$200),0)))</f>
        <v>#N/A</v>
      </c>
      <c r="M86" s="41" t="e">
        <f t="array" ref="M86">IF(ISBLANK(B86),"",INDEX(adapt!F$2:F$200,MATCH(A86,IF(adapt!G$2:G$200=K86,adapt!A$2:A$200),0)))</f>
        <v>#N/A</v>
      </c>
      <c r="N86" s="52" t="e">
        <f t="array" ref="N86">IF(ISBLANK(B86),"",INDEX(adapt!J$2:J$1976,MATCH(B86,IF(adapt!G$2:G$1976=K86,adapt!B$2:B$1976),0)))</f>
        <v>#N/A</v>
      </c>
      <c r="O86" s="53" t="str">
        <f t="array" ref="O86">IF(A86="","",IF(ISNA(N86),"no",IF(N86=0,"no",IF(N86="","no", "yes"))))</f>
        <v>no</v>
      </c>
      <c r="P86" s="52" t="str">
        <f t="shared" si="4"/>
        <v>Pressing iron?</v>
      </c>
      <c r="Q86" s="52" t="str">
        <f t="shared" si="5"/>
        <v>Pasi?</v>
      </c>
      <c r="R86" s="54" t="str">
        <f>IF(COUNTIFS(adapt!J:J,"yes",adapt!A:A,A86)&gt;1,"problem",IF(COUNTIFS(adapt!J:J,"yes",adapt!A:A,A86)=0,"","ok"))</f>
        <v/>
      </c>
    </row>
    <row r="87" spans="1:18">
      <c r="A87" s="48" t="str">
        <f t="shared" si="3"/>
        <v>dhs6110_15</v>
      </c>
      <c r="B87" s="55" t="s">
        <v>2573</v>
      </c>
      <c r="C87" s="9" t="s">
        <v>3397</v>
      </c>
      <c r="D87" s="55" t="s">
        <v>2517</v>
      </c>
      <c r="E87" s="24" t="s">
        <v>2574</v>
      </c>
      <c r="F87" s="55" t="s">
        <v>2481</v>
      </c>
      <c r="G87" s="55"/>
      <c r="H87" s="55"/>
      <c r="I87" s="55"/>
      <c r="J87" s="55"/>
      <c r="K87" s="51">
        <f t="array" ref="K87">IF(A87="","",MAX(IF(adapt!A$2:A$974=A87,adapt!G$2:G$974)))</f>
        <v>0</v>
      </c>
      <c r="L87" s="41" t="e">
        <f t="array" ref="L87">IF(ISBLANK(B87),"",INDEX(adapt!E$2:E$200,MATCH(A87,IF(adapt!G$2:G$200=K87,adapt!A$2:A$200),0)))</f>
        <v>#N/A</v>
      </c>
      <c r="M87" s="41" t="e">
        <f t="array" ref="M87">IF(ISBLANK(B87),"",INDEX(adapt!F$2:F$200,MATCH(A87,IF(adapt!G$2:G$200=K87,adapt!A$2:A$200),0)))</f>
        <v>#N/A</v>
      </c>
      <c r="N87" s="52" t="e">
        <f t="array" ref="N87">IF(ISBLANK(B87),"",INDEX(adapt!J$2:J$1976,MATCH(B87,IF(adapt!G$2:G$1976=K87,adapt!B$2:B$1976),0)))</f>
        <v>#N/A</v>
      </c>
      <c r="O87" s="53" t="str">
        <f t="array" ref="O87">IF(A87="","",IF(ISNA(N87),"no",IF(N87=0,"no",IF(N87="","no", "yes"))))</f>
        <v>no</v>
      </c>
      <c r="P87" s="52" t="str">
        <f t="shared" si="4"/>
        <v>Dishes cover?</v>
      </c>
      <c r="Q87" s="52" t="str">
        <f t="shared" si="5"/>
        <v>Kabati la vyombo?</v>
      </c>
      <c r="R87" s="54" t="str">
        <f>IF(COUNTIFS(adapt!J:J,"yes",adapt!A:A,A87)&gt;1,"problem",IF(COUNTIFS(adapt!J:J,"yes",adapt!A:A,A87)=0,"","ok"))</f>
        <v/>
      </c>
    </row>
    <row r="88" spans="1:18">
      <c r="A88" s="48" t="str">
        <f t="shared" si="3"/>
        <v>dhs6110_2</v>
      </c>
      <c r="B88" s="55" t="s">
        <v>2536</v>
      </c>
      <c r="C88" s="9" t="s">
        <v>2537</v>
      </c>
      <c r="D88" s="55" t="s">
        <v>2517</v>
      </c>
      <c r="E88" s="24" t="s">
        <v>2538</v>
      </c>
      <c r="F88" s="55" t="s">
        <v>2481</v>
      </c>
      <c r="G88" s="55"/>
      <c r="H88" s="55"/>
      <c r="I88" s="55"/>
      <c r="J88" s="55"/>
      <c r="K88" s="51">
        <f t="array" ref="K88">IF(A88="","",MAX(IF(adapt!A$2:A$974=A88,adapt!G$2:G$974)))</f>
        <v>0</v>
      </c>
      <c r="L88" s="41" t="e">
        <f t="array" ref="L88">IF(ISBLANK(B88),"",INDEX(adapt!E$2:E$200,MATCH(A88,IF(adapt!G$2:G$200=K88,adapt!A$2:A$200),0)))</f>
        <v>#N/A</v>
      </c>
      <c r="M88" s="41" t="e">
        <f t="array" ref="M88">IF(ISBLANK(B88),"",INDEX(adapt!F$2:F$200,MATCH(A88,IF(adapt!G$2:G$200=K88,adapt!A$2:A$200),0)))</f>
        <v>#N/A</v>
      </c>
      <c r="N88" s="52" t="e">
        <f t="array" ref="N88">IF(ISBLANK(B88),"",INDEX(adapt!J$2:J$1976,MATCH(B88,IF(adapt!G$2:G$1976=K88,adapt!B$2:B$1976),0)))</f>
        <v>#N/A</v>
      </c>
      <c r="O88" s="53" t="str">
        <f t="array" ref="O88">IF(A88="","",IF(ISNA(N88),"no",IF(N88=0,"no",IF(N88="","no", "yes"))))</f>
        <v>no</v>
      </c>
      <c r="P88" s="52" t="str">
        <f t="shared" si="4"/>
        <v>Electricity?</v>
      </c>
      <c r="Q88" s="52" t="str">
        <f t="shared" si="5"/>
        <v>Stima?</v>
      </c>
      <c r="R88" s="54" t="str">
        <f>IF(COUNTIFS(adapt!J:J,"yes",adapt!A:A,A88)&gt;1,"problem",IF(COUNTIFS(adapt!J:J,"yes",adapt!A:A,A88)=0,"","ok"))</f>
        <v/>
      </c>
    </row>
    <row r="89" spans="1:18">
      <c r="A89" s="48" t="str">
        <f t="shared" si="3"/>
        <v>dhs6110_3</v>
      </c>
      <c r="B89" s="55" t="s">
        <v>2539</v>
      </c>
      <c r="C89" s="9" t="s">
        <v>2540</v>
      </c>
      <c r="D89" s="55" t="s">
        <v>2517</v>
      </c>
      <c r="E89" s="24" t="s">
        <v>2541</v>
      </c>
      <c r="F89" s="55" t="s">
        <v>2481</v>
      </c>
      <c r="G89" s="55"/>
      <c r="H89" s="55"/>
      <c r="I89" s="55"/>
      <c r="J89" s="55"/>
      <c r="K89" s="51">
        <f t="array" ref="K89">IF(A89="","",MAX(IF(adapt!A$2:A$974=A89,adapt!G$2:G$974)))</f>
        <v>0</v>
      </c>
      <c r="L89" s="41" t="e">
        <f t="array" ref="L89">IF(ISBLANK(B89),"",INDEX(adapt!E$2:E$200,MATCH(A89,IF(adapt!G$2:G$200=K89,adapt!A$2:A$200),0)))</f>
        <v>#N/A</v>
      </c>
      <c r="M89" s="41" t="e">
        <f t="array" ref="M89">IF(ISBLANK(B89),"",INDEX(adapt!F$2:F$200,MATCH(A89,IF(adapt!G$2:G$200=K89,adapt!A$2:A$200),0)))</f>
        <v>#N/A</v>
      </c>
      <c r="N89" s="52" t="e">
        <f t="array" ref="N89">IF(ISBLANK(B89),"",INDEX(adapt!J$2:J$1976,MATCH(B89,IF(adapt!G$2:G$1976=K89,adapt!B$2:B$1976),0)))</f>
        <v>#N/A</v>
      </c>
      <c r="O89" s="53" t="str">
        <f t="array" ref="O89">IF(A89="","",IF(ISNA(N89),"no",IF(N89=0,"no",IF(N89="","no", "yes"))))</f>
        <v>no</v>
      </c>
      <c r="P89" s="52" t="str">
        <f t="shared" si="4"/>
        <v>A radio?</v>
      </c>
      <c r="Q89" s="52" t="str">
        <f t="shared" si="5"/>
        <v>Radio?</v>
      </c>
      <c r="R89" s="54" t="str">
        <f>IF(COUNTIFS(adapt!J:J,"yes",adapt!A:A,A89)&gt;1,"problem",IF(COUNTIFS(adapt!J:J,"yes",adapt!A:A,A89)=0,"","ok"))</f>
        <v/>
      </c>
    </row>
    <row r="90" spans="1:18">
      <c r="A90" s="48" t="str">
        <f t="shared" si="3"/>
        <v>dhs6110_4</v>
      </c>
      <c r="B90" s="55" t="s">
        <v>2542</v>
      </c>
      <c r="C90" s="9" t="s">
        <v>2543</v>
      </c>
      <c r="D90" s="55" t="s">
        <v>2517</v>
      </c>
      <c r="E90" s="24" t="s">
        <v>2544</v>
      </c>
      <c r="F90" s="55" t="s">
        <v>2481</v>
      </c>
      <c r="G90" s="55"/>
      <c r="H90" s="55"/>
      <c r="I90" s="55"/>
      <c r="J90" s="55"/>
      <c r="K90" s="51">
        <f t="array" ref="K90">IF(A90="","",MAX(IF(adapt!A$2:A$974=A90,adapt!G$2:G$974)))</f>
        <v>0</v>
      </c>
      <c r="L90" s="41" t="e">
        <f t="array" ref="L90">IF(ISBLANK(B90),"",INDEX(adapt!E$2:E$200,MATCH(A90,IF(adapt!G$2:G$200=K90,adapt!A$2:A$200),0)))</f>
        <v>#N/A</v>
      </c>
      <c r="M90" s="41" t="e">
        <f t="array" ref="M90">IF(ISBLANK(B90),"",INDEX(adapt!F$2:F$200,MATCH(A90,IF(adapt!G$2:G$200=K90,adapt!A$2:A$200),0)))</f>
        <v>#N/A</v>
      </c>
      <c r="N90" s="52" t="e">
        <f t="array" ref="N90">IF(ISBLANK(B90),"",INDEX(adapt!J$2:J$1976,MATCH(B90,IF(adapt!G$2:G$1976=K90,adapt!B$2:B$1976),0)))</f>
        <v>#N/A</v>
      </c>
      <c r="O90" s="53" t="str">
        <f t="array" ref="O90">IF(A90="","",IF(ISNA(N90),"no",IF(N90=0,"no",IF(N90="","no", "yes"))))</f>
        <v>no</v>
      </c>
      <c r="P90" s="52" t="str">
        <f t="shared" si="4"/>
        <v>A television?</v>
      </c>
      <c r="Q90" s="52" t="str">
        <f t="shared" si="5"/>
        <v>Televishoni?</v>
      </c>
      <c r="R90" s="54" t="str">
        <f>IF(COUNTIFS(adapt!J:J,"yes",adapt!A:A,A90)&gt;1,"problem",IF(COUNTIFS(adapt!J:J,"yes",adapt!A:A,A90)=0,"","ok"))</f>
        <v/>
      </c>
    </row>
    <row r="91" spans="1:18">
      <c r="A91" s="48" t="str">
        <f t="shared" si="3"/>
        <v>dhs6110_5</v>
      </c>
      <c r="B91" s="55" t="s">
        <v>2545</v>
      </c>
      <c r="C91" s="9" t="s">
        <v>2546</v>
      </c>
      <c r="D91" s="55" t="s">
        <v>2517</v>
      </c>
      <c r="E91" s="24" t="s">
        <v>2547</v>
      </c>
      <c r="F91" s="55" t="s">
        <v>2481</v>
      </c>
      <c r="G91" s="55"/>
      <c r="H91" s="55"/>
      <c r="I91" s="55"/>
      <c r="J91" s="55"/>
      <c r="K91" s="51">
        <f t="array" ref="K91">IF(A91="","",MAX(IF(adapt!A$2:A$974=A91,adapt!G$2:G$974)))</f>
        <v>0</v>
      </c>
      <c r="L91" s="41" t="e">
        <f t="array" ref="L91">IF(ISBLANK(B91),"",INDEX(adapt!E$2:E$200,MATCH(A91,IF(adapt!G$2:G$200=K91,adapt!A$2:A$200),0)))</f>
        <v>#N/A</v>
      </c>
      <c r="M91" s="41" t="e">
        <f t="array" ref="M91">IF(ISBLANK(B91),"",INDEX(adapt!F$2:F$200,MATCH(A91,IF(adapt!G$2:G$200=K91,adapt!A$2:A$200),0)))</f>
        <v>#N/A</v>
      </c>
      <c r="N91" s="52" t="e">
        <f t="array" ref="N91">IF(ISBLANK(B91),"",INDEX(adapt!J$2:J$1976,MATCH(B91,IF(adapt!G$2:G$1976=K91,adapt!B$2:B$1976),0)))</f>
        <v>#N/A</v>
      </c>
      <c r="O91" s="53" t="str">
        <f t="array" ref="O91">IF(A91="","",IF(ISNA(N91),"no",IF(N91=0,"no",IF(N91="","no", "yes"))))</f>
        <v>no</v>
      </c>
      <c r="P91" s="52" t="str">
        <f t="shared" si="4"/>
        <v>A mobile telephone?</v>
      </c>
      <c r="Q91" s="52" t="str">
        <f t="shared" si="5"/>
        <v>Simu?</v>
      </c>
      <c r="R91" s="54" t="str">
        <f>IF(COUNTIFS(adapt!J:J,"yes",adapt!A:A,A91)&gt;1,"problem",IF(COUNTIFS(adapt!J:J,"yes",adapt!A:A,A91)=0,"","ok"))</f>
        <v/>
      </c>
    </row>
    <row r="92" spans="1:18">
      <c r="A92" s="48" t="str">
        <f t="shared" si="3"/>
        <v>dhs6110_6</v>
      </c>
      <c r="B92" s="55" t="s">
        <v>2548</v>
      </c>
      <c r="C92" s="9" t="s">
        <v>2549</v>
      </c>
      <c r="D92" s="55" t="s">
        <v>2517</v>
      </c>
      <c r="E92" s="24" t="s">
        <v>2550</v>
      </c>
      <c r="F92" s="55" t="s">
        <v>2481</v>
      </c>
      <c r="G92" s="55"/>
      <c r="H92" s="55"/>
      <c r="I92" s="55"/>
      <c r="J92" s="55"/>
      <c r="K92" s="51">
        <f t="array" ref="K92">IF(A92="","",MAX(IF(adapt!A$2:A$974=A92,adapt!G$2:G$974)))</f>
        <v>0</v>
      </c>
      <c r="L92" s="41" t="e">
        <f t="array" ref="L92">IF(ISBLANK(B92),"",INDEX(adapt!E$2:E$200,MATCH(A92,IF(adapt!G$2:G$200=K92,adapt!A$2:A$200),0)))</f>
        <v>#N/A</v>
      </c>
      <c r="M92" s="41" t="e">
        <f t="array" ref="M92">IF(ISBLANK(B92),"",INDEX(adapt!F$2:F$200,MATCH(A92,IF(adapt!G$2:G$200=K92,adapt!A$2:A$200),0)))</f>
        <v>#N/A</v>
      </c>
      <c r="N92" s="52" t="e">
        <f t="array" ref="N92">IF(ISBLANK(B92),"",INDEX(adapt!J$2:J$1976,MATCH(B92,IF(adapt!G$2:G$1976=K92,adapt!B$2:B$1976),0)))</f>
        <v>#N/A</v>
      </c>
      <c r="O92" s="53" t="str">
        <f t="array" ref="O92">IF(A92="","",IF(ISNA(N92),"no",IF(N92=0,"no",IF(N92="","no", "yes"))))</f>
        <v>no</v>
      </c>
      <c r="P92" s="52" t="str">
        <f t="shared" si="4"/>
        <v>A non-mobile telephone?</v>
      </c>
      <c r="Q92" s="52" t="str">
        <f t="shared" si="5"/>
        <v>Simu isiyo ya mkono?</v>
      </c>
      <c r="R92" s="54" t="str">
        <f>IF(COUNTIFS(adapt!J:J,"yes",adapt!A:A,A92)&gt;1,"problem",IF(COUNTIFS(adapt!J:J,"yes",adapt!A:A,A92)=0,"","ok"))</f>
        <v/>
      </c>
    </row>
    <row r="93" spans="1:18">
      <c r="A93" s="48" t="str">
        <f t="shared" si="3"/>
        <v>dhs6110_7</v>
      </c>
      <c r="B93" s="55" t="s">
        <v>2551</v>
      </c>
      <c r="C93" s="9" t="s">
        <v>2552</v>
      </c>
      <c r="D93" s="55" t="s">
        <v>2517</v>
      </c>
      <c r="E93" s="24" t="s">
        <v>2553</v>
      </c>
      <c r="F93" s="55" t="s">
        <v>2481</v>
      </c>
      <c r="G93" s="55"/>
      <c r="H93" s="55"/>
      <c r="I93" s="55"/>
      <c r="J93" s="55"/>
      <c r="K93" s="51">
        <f t="array" ref="K93">IF(A93="","",MAX(IF(adapt!A$2:A$974=A93,adapt!G$2:G$974)))</f>
        <v>0</v>
      </c>
      <c r="L93" s="41" t="e">
        <f t="array" ref="L93">IF(ISBLANK(B93),"",INDEX(adapt!E$2:E$200,MATCH(A93,IF(adapt!G$2:G$200=K93,adapt!A$2:A$200),0)))</f>
        <v>#N/A</v>
      </c>
      <c r="M93" s="41" t="e">
        <f t="array" ref="M93">IF(ISBLANK(B93),"",INDEX(adapt!F$2:F$200,MATCH(A93,IF(adapt!G$2:G$200=K93,adapt!A$2:A$200),0)))</f>
        <v>#N/A</v>
      </c>
      <c r="N93" s="52" t="e">
        <f t="array" ref="N93">IF(ISBLANK(B93),"",INDEX(adapt!J$2:J$1976,MATCH(B93,IF(adapt!G$2:G$1976=K93,adapt!B$2:B$1976),0)))</f>
        <v>#N/A</v>
      </c>
      <c r="O93" s="53" t="str">
        <f t="array" ref="O93">IF(A93="","",IF(ISNA(N93),"no",IF(N93=0,"no",IF(N93="","no", "yes"))))</f>
        <v>no</v>
      </c>
      <c r="P93" s="52" t="str">
        <f t="shared" si="4"/>
        <v>A refrigerator?</v>
      </c>
      <c r="Q93" s="52" t="str">
        <f t="shared" si="5"/>
        <v>Friji?</v>
      </c>
      <c r="R93" s="54" t="str">
        <f>IF(COUNTIFS(adapt!J:J,"yes",adapt!A:A,A93)&gt;1,"problem",IF(COUNTIFS(adapt!J:J,"yes",adapt!A:A,A93)=0,"","ok"))</f>
        <v/>
      </c>
    </row>
    <row r="94" spans="1:18">
      <c r="A94" s="48" t="str">
        <f t="shared" si="3"/>
        <v>dhs6110_8</v>
      </c>
      <c r="B94" s="55" t="s">
        <v>2554</v>
      </c>
      <c r="C94" s="9" t="s">
        <v>2555</v>
      </c>
      <c r="D94" s="55" t="s">
        <v>2517</v>
      </c>
      <c r="E94" s="24" t="s">
        <v>2556</v>
      </c>
      <c r="F94" s="55" t="s">
        <v>2481</v>
      </c>
      <c r="G94" s="55"/>
      <c r="H94" s="55"/>
      <c r="I94" s="55"/>
      <c r="J94" s="55"/>
      <c r="K94" s="51">
        <f t="array" ref="K94">IF(A94="","",MAX(IF(adapt!A$2:A$974=A94,adapt!G$2:G$974)))</f>
        <v>0</v>
      </c>
      <c r="L94" s="41" t="e">
        <f t="array" ref="L94">IF(ISBLANK(B94),"",INDEX(adapt!E$2:E$200,MATCH(A94,IF(adapt!G$2:G$200=K94,adapt!A$2:A$200),0)))</f>
        <v>#N/A</v>
      </c>
      <c r="M94" s="41" t="e">
        <f t="array" ref="M94">IF(ISBLANK(B94),"",INDEX(adapt!F$2:F$200,MATCH(A94,IF(adapt!G$2:G$200=K94,adapt!A$2:A$200),0)))</f>
        <v>#N/A</v>
      </c>
      <c r="N94" s="52" t="e">
        <f t="array" ref="N94">IF(ISBLANK(B94),"",INDEX(adapt!J$2:J$1976,MATCH(B94,IF(adapt!G$2:G$1976=K94,adapt!B$2:B$1976),0)))</f>
        <v>#N/A</v>
      </c>
      <c r="O94" s="53" t="str">
        <f t="array" ref="O94">IF(A94="","",IF(ISNA(N94),"no",IF(N94=0,"no",IF(N94="","no", "yes"))))</f>
        <v>no</v>
      </c>
      <c r="P94" s="52" t="str">
        <f t="shared" si="4"/>
        <v>A couch?</v>
      </c>
      <c r="Q94" s="52" t="str">
        <f t="shared" si="5"/>
        <v>Kiti?</v>
      </c>
      <c r="R94" s="54" t="str">
        <f>IF(COUNTIFS(adapt!J:J,"yes",adapt!A:A,A94)&gt;1,"problem",IF(COUNTIFS(adapt!J:J,"yes",adapt!A:A,A94)=0,"","ok"))</f>
        <v/>
      </c>
    </row>
    <row r="95" spans="1:18">
      <c r="A95" s="48" t="str">
        <f t="shared" si="3"/>
        <v>dhs6110_9</v>
      </c>
      <c r="B95" s="55" t="s">
        <v>2557</v>
      </c>
      <c r="C95" s="9" t="s">
        <v>2558</v>
      </c>
      <c r="D95" s="55" t="s">
        <v>2517</v>
      </c>
      <c r="E95" s="24" t="s">
        <v>2559</v>
      </c>
      <c r="F95" s="55" t="s">
        <v>2481</v>
      </c>
      <c r="G95" s="55"/>
      <c r="H95" s="55"/>
      <c r="I95" s="55"/>
      <c r="J95" s="55"/>
      <c r="K95" s="51">
        <f t="array" ref="K95">IF(A95="","",MAX(IF(adapt!A$2:A$974=A95,adapt!G$2:G$974)))</f>
        <v>0</v>
      </c>
      <c r="L95" s="41" t="e">
        <f t="array" ref="L95">IF(ISBLANK(B95),"",INDEX(adapt!E$2:E$200,MATCH(A95,IF(adapt!G$2:G$200=K95,adapt!A$2:A$200),0)))</f>
        <v>#N/A</v>
      </c>
      <c r="M95" s="41" t="e">
        <f t="array" ref="M95">IF(ISBLANK(B95),"",INDEX(adapt!F$2:F$200,MATCH(A95,IF(adapt!G$2:G$200=K95,adapt!A$2:A$200),0)))</f>
        <v>#N/A</v>
      </c>
      <c r="N95" s="52" t="e">
        <f t="array" ref="N95">IF(ISBLANK(B95),"",INDEX(adapt!J$2:J$1976,MATCH(B95,IF(adapt!G$2:G$1976=K95,adapt!B$2:B$1976),0)))</f>
        <v>#N/A</v>
      </c>
      <c r="O95" s="53" t="str">
        <f t="array" ref="O95">IF(A95="","",IF(ISNA(N95),"no",IF(N95=0,"no",IF(N95="","no", "yes"))))</f>
        <v>no</v>
      </c>
      <c r="P95" s="52" t="str">
        <f t="shared" si="4"/>
        <v>A table?</v>
      </c>
      <c r="Q95" s="52" t="str">
        <f t="shared" si="5"/>
        <v>Meza?</v>
      </c>
      <c r="R95" s="54" t="str">
        <f>IF(COUNTIFS(adapt!J:J,"yes",adapt!A:A,A95)&gt;1,"problem",IF(COUNTIFS(adapt!J:J,"yes",adapt!A:A,A95)=0,"","ok"))</f>
        <v/>
      </c>
    </row>
    <row r="96" spans="1:18" ht="36">
      <c r="A96" s="48" t="str">
        <f t="shared" si="3"/>
        <v>dhs6111</v>
      </c>
      <c r="B96" s="55" t="s">
        <v>2575</v>
      </c>
      <c r="C96" s="9" t="s">
        <v>2576</v>
      </c>
      <c r="D96" s="55" t="s">
        <v>2517</v>
      </c>
      <c r="E96" s="24">
        <v>111</v>
      </c>
      <c r="F96" s="55" t="s">
        <v>2577</v>
      </c>
      <c r="G96" s="55"/>
      <c r="H96" s="55"/>
      <c r="I96" s="55"/>
      <c r="J96" s="55"/>
      <c r="K96" s="51">
        <f t="array" ref="K96">IF(A96="","",MAX(IF(adapt!A$2:A$974=A96,adapt!G$2:G$974)))</f>
        <v>0</v>
      </c>
      <c r="L96" s="41" t="e">
        <f t="array" ref="L96">IF(ISBLANK(B96),"",INDEX(adapt!E$2:E$200,MATCH(A96,IF(adapt!G$2:G$200=K96,adapt!A$2:A$200),0)))</f>
        <v>#N/A</v>
      </c>
      <c r="M96" s="41" t="e">
        <f t="array" ref="M96">IF(ISBLANK(B96),"",INDEX(adapt!F$2:F$200,MATCH(A96,IF(adapt!G$2:G$200=K96,adapt!A$2:A$200),0)))</f>
        <v>#N/A</v>
      </c>
      <c r="N96" s="52" t="e">
        <f t="array" ref="N96">IF(ISBLANK(B96),"",INDEX(adapt!J$2:J$1976,MATCH(B96,IF(adapt!G$2:G$1976=K96,adapt!B$2:B$1976),0)))</f>
        <v>#N/A</v>
      </c>
      <c r="O96" s="53" t="str">
        <f t="array" ref="O96">IF(A96="","",IF(ISNA(N96),"no",IF(N96=0,"no",IF(N96="","no", "yes"))))</f>
        <v>no</v>
      </c>
      <c r="P96" s="52" t="str">
        <f t="shared" si="4"/>
        <v>What type of fuel does your household mainly use for cooking?</v>
      </c>
      <c r="Q96" s="52" t="str">
        <f t="shared" si="5"/>
        <v>Ni mafuta ya aina gani nyumba yako kwa kawaida hutumia kwa kupika? (Kama mafuta, kuni, gesi, makaa)</v>
      </c>
      <c r="R96" s="54" t="str">
        <f>IF(COUNTIFS(adapt!J:J,"yes",adapt!A:A,A96)&gt;1,"problem",IF(COUNTIFS(adapt!J:J,"yes",adapt!A:A,A96)=0,"","ok"))</f>
        <v/>
      </c>
    </row>
    <row r="97" spans="1:18" ht="24">
      <c r="A97" s="48" t="str">
        <f t="shared" si="3"/>
        <v>dhs6112</v>
      </c>
      <c r="B97" s="55" t="s">
        <v>2578</v>
      </c>
      <c r="C97" s="9" t="s">
        <v>2579</v>
      </c>
      <c r="D97" s="55" t="s">
        <v>2517</v>
      </c>
      <c r="E97" s="24">
        <v>112</v>
      </c>
      <c r="F97" s="55" t="s">
        <v>2580</v>
      </c>
      <c r="G97" s="55"/>
      <c r="H97" s="55"/>
      <c r="I97" s="55"/>
      <c r="J97" s="55"/>
      <c r="K97" s="51">
        <f t="array" ref="K97">IF(A97="","",MAX(IF(adapt!A$2:A$974=A97,adapt!G$2:G$974)))</f>
        <v>0</v>
      </c>
      <c r="L97" s="41" t="e">
        <f t="array" ref="L97">IF(ISBLANK(B97),"",INDEX(adapt!E$2:E$200,MATCH(A97,IF(adapt!G$2:G$200=K97,adapt!A$2:A$200),0)))</f>
        <v>#N/A</v>
      </c>
      <c r="M97" s="41" t="e">
        <f t="array" ref="M97">IF(ISBLANK(B97),"",INDEX(adapt!F$2:F$200,MATCH(A97,IF(adapt!G$2:G$200=K97,adapt!A$2:A$200),0)))</f>
        <v>#N/A</v>
      </c>
      <c r="N97" s="52" t="e">
        <f t="array" ref="N97">IF(ISBLANK(B97),"",INDEX(adapt!J$2:J$1976,MATCH(B97,IF(adapt!G$2:G$1976=K97,adapt!B$2:B$1976),0)))</f>
        <v>#N/A</v>
      </c>
      <c r="O97" s="53" t="str">
        <f t="array" ref="O97">IF(A97="","",IF(ISNA(N97),"no",IF(N97=0,"no",IF(N97="","no", "yes"))))</f>
        <v>no</v>
      </c>
      <c r="P97" s="52" t="str">
        <f t="shared" si="4"/>
        <v>Is the cooking usually done in the house, in a separate building, or outdoors?</v>
      </c>
      <c r="Q97" s="52" t="str">
        <f t="shared" si="5"/>
        <v>Upishi kwa kawaida hufanyika kwa nyumba, katika jengo tofauti, au nje?</v>
      </c>
      <c r="R97" s="54" t="str">
        <f>IF(COUNTIFS(adapt!J:J,"yes",adapt!A:A,A97)&gt;1,"problem",IF(COUNTIFS(adapt!J:J,"yes",adapt!A:A,A97)=0,"","ok"))</f>
        <v/>
      </c>
    </row>
    <row r="98" spans="1:18" ht="24">
      <c r="A98" s="48" t="str">
        <f t="shared" si="3"/>
        <v>dhs6113</v>
      </c>
      <c r="B98" s="55" t="s">
        <v>2581</v>
      </c>
      <c r="C98" s="9" t="s">
        <v>2582</v>
      </c>
      <c r="D98" s="55" t="s">
        <v>2517</v>
      </c>
      <c r="E98" s="24">
        <v>113</v>
      </c>
      <c r="F98" s="55" t="s">
        <v>2481</v>
      </c>
      <c r="G98" s="55"/>
      <c r="H98" s="55"/>
      <c r="I98" s="55"/>
      <c r="J98" s="55"/>
      <c r="K98" s="51">
        <f t="array" ref="K98">IF(A98="","",MAX(IF(adapt!A$2:A$974=A98,adapt!G$2:G$974)))</f>
        <v>0</v>
      </c>
      <c r="L98" s="41" t="e">
        <f t="array" ref="L98">IF(ISBLANK(B98),"",INDEX(adapt!E$2:E$200,MATCH(A98,IF(adapt!G$2:G$200=K98,adapt!A$2:A$200),0)))</f>
        <v>#N/A</v>
      </c>
      <c r="M98" s="41" t="e">
        <f t="array" ref="M98">IF(ISBLANK(B98),"",INDEX(adapt!F$2:F$200,MATCH(A98,IF(adapt!G$2:G$200=K98,adapt!A$2:A$200),0)))</f>
        <v>#N/A</v>
      </c>
      <c r="N98" s="52" t="e">
        <f t="array" ref="N98">IF(ISBLANK(B98),"",INDEX(adapt!J$2:J$1976,MATCH(B98,IF(adapt!G$2:G$1976=K98,adapt!B$2:B$1976),0)))</f>
        <v>#N/A</v>
      </c>
      <c r="O98" s="53" t="str">
        <f t="array" ref="O98">IF(A98="","",IF(ISNA(N98),"no",IF(N98=0,"no",IF(N98="","no", "yes"))))</f>
        <v>no</v>
      </c>
      <c r="P98" s="52" t="str">
        <f t="shared" si="4"/>
        <v>Do you have a separate room which is used as a kitchen?</v>
      </c>
      <c r="Q98" s="52" t="str">
        <f t="shared" si="5"/>
        <v>Je, uko na chumba tofauti ambayo hutumika kama jikoni?</v>
      </c>
      <c r="R98" s="54" t="str">
        <f>IF(COUNTIFS(adapt!J:J,"yes",adapt!A:A,A98)&gt;1,"problem",IF(COUNTIFS(adapt!J:J,"yes",adapt!A:A,A98)=0,"","ok"))</f>
        <v/>
      </c>
    </row>
    <row r="99" spans="1:18">
      <c r="A99" s="48" t="str">
        <f t="shared" si="3"/>
        <v>dhs6114</v>
      </c>
      <c r="B99" s="55" t="s">
        <v>2583</v>
      </c>
      <c r="C99" s="9" t="s">
        <v>2584</v>
      </c>
      <c r="D99" s="55" t="s">
        <v>2517</v>
      </c>
      <c r="E99" s="24">
        <v>114</v>
      </c>
      <c r="F99" s="55" t="s">
        <v>2585</v>
      </c>
      <c r="G99" s="55"/>
      <c r="H99" s="55"/>
      <c r="I99" s="55"/>
      <c r="J99" s="55"/>
      <c r="K99" s="51">
        <f t="array" ref="K99">IF(A99="","",MAX(IF(adapt!A$2:A$974=A99,adapt!G$2:G$974)))</f>
        <v>0</v>
      </c>
      <c r="L99" s="41" t="e">
        <f t="array" ref="L99">IF(ISBLANK(B99),"",INDEX(adapt!E$2:E$200,MATCH(A99,IF(adapt!G$2:G$200=K99,adapt!A$2:A$200),0)))</f>
        <v>#N/A</v>
      </c>
      <c r="M99" s="41" t="e">
        <f t="array" ref="M99">IF(ISBLANK(B99),"",INDEX(adapt!F$2:F$200,MATCH(A99,IF(adapt!G$2:G$200=K99,adapt!A$2:A$200),0)))</f>
        <v>#N/A</v>
      </c>
      <c r="N99" s="52" t="e">
        <f t="array" ref="N99">IF(ISBLANK(B99),"",INDEX(adapt!J$2:J$1976,MATCH(B99,IF(adapt!G$2:G$1976=K99,adapt!B$2:B$1976),0)))</f>
        <v>#N/A</v>
      </c>
      <c r="O99" s="53" t="str">
        <f t="array" ref="O99">IF(A99="","",IF(ISNA(N99),"no",IF(N99=0,"no",IF(N99="","no", "yes"))))</f>
        <v>no</v>
      </c>
      <c r="P99" s="52" t="str">
        <f t="shared" si="4"/>
        <v>Main material of the floor</v>
      </c>
      <c r="Q99" s="52" t="str">
        <f t="shared" si="5"/>
        <v>Kifaa kuu ya sakafu</v>
      </c>
      <c r="R99" s="54" t="str">
        <f>IF(COUNTIFS(adapt!J:J,"yes",adapt!A:A,A99)&gt;1,"problem",IF(COUNTIFS(adapt!J:J,"yes",adapt!A:A,A99)=0,"","ok"))</f>
        <v/>
      </c>
    </row>
    <row r="100" spans="1:18">
      <c r="A100" s="48" t="str">
        <f t="shared" si="3"/>
        <v>dhs6115</v>
      </c>
      <c r="B100" s="55" t="s">
        <v>2586</v>
      </c>
      <c r="C100" s="9" t="s">
        <v>2587</v>
      </c>
      <c r="D100" s="55" t="s">
        <v>2517</v>
      </c>
      <c r="E100" s="24">
        <v>115</v>
      </c>
      <c r="F100" s="55" t="s">
        <v>2588</v>
      </c>
      <c r="G100" s="55"/>
      <c r="H100" s="55"/>
      <c r="I100" s="55"/>
      <c r="J100" s="55"/>
      <c r="K100" s="51">
        <f t="array" ref="K100">IF(A100="","",MAX(IF(adapt!A$2:A$974=A100,adapt!G$2:G$974)))</f>
        <v>0</v>
      </c>
      <c r="L100" s="41" t="e">
        <f t="array" ref="L100">IF(ISBLANK(B100),"",INDEX(adapt!E$2:E$200,MATCH(A100,IF(adapt!G$2:G$200=K100,adapt!A$2:A$200),0)))</f>
        <v>#N/A</v>
      </c>
      <c r="M100" s="41" t="e">
        <f t="array" ref="M100">IF(ISBLANK(B100),"",INDEX(adapt!F$2:F$200,MATCH(A100,IF(adapt!G$2:G$200=K100,adapt!A$2:A$200),0)))</f>
        <v>#N/A</v>
      </c>
      <c r="N100" s="52" t="e">
        <f t="array" ref="N100">IF(ISBLANK(B100),"",INDEX(adapt!J$2:J$1976,MATCH(B100,IF(adapt!G$2:G$1976=K100,adapt!B$2:B$1976),0)))</f>
        <v>#N/A</v>
      </c>
      <c r="O100" s="53" t="str">
        <f t="array" ref="O100">IF(A100="","",IF(ISNA(N100),"no",IF(N100=0,"no",IF(N100="","no", "yes"))))</f>
        <v>no</v>
      </c>
      <c r="P100" s="52" t="str">
        <f t="shared" si="4"/>
        <v>Main material of the roof</v>
      </c>
      <c r="Q100" s="52" t="str">
        <f t="shared" si="5"/>
        <v>Kifaa kuu ya paa</v>
      </c>
      <c r="R100" s="54" t="str">
        <f>IF(COUNTIFS(adapt!J:J,"yes",adapt!A:A,A100)&gt;1,"problem",IF(COUNTIFS(adapt!J:J,"yes",adapt!A:A,A100)=0,"","ok"))</f>
        <v/>
      </c>
    </row>
    <row r="101" spans="1:18">
      <c r="A101" s="48" t="str">
        <f t="shared" si="3"/>
        <v>dhs6116</v>
      </c>
      <c r="B101" s="55" t="s">
        <v>2589</v>
      </c>
      <c r="C101" s="9" t="s">
        <v>2590</v>
      </c>
      <c r="D101" s="55" t="s">
        <v>2517</v>
      </c>
      <c r="E101" s="24">
        <v>116</v>
      </c>
      <c r="F101" s="55" t="s">
        <v>2591</v>
      </c>
      <c r="G101" s="55"/>
      <c r="H101" s="55"/>
      <c r="I101" s="55"/>
      <c r="J101" s="55"/>
      <c r="K101" s="51">
        <f t="array" ref="K101">IF(A101="","",MAX(IF(adapt!A$2:A$974=A101,adapt!G$2:G$974)))</f>
        <v>0</v>
      </c>
      <c r="L101" s="41" t="e">
        <f t="array" ref="L101">IF(ISBLANK(B101),"",INDEX(adapt!E$2:E$200,MATCH(A101,IF(adapt!G$2:G$200=K101,adapt!A$2:A$200),0)))</f>
        <v>#N/A</v>
      </c>
      <c r="M101" s="41" t="e">
        <f t="array" ref="M101">IF(ISBLANK(B101),"",INDEX(adapt!F$2:F$200,MATCH(A101,IF(adapt!G$2:G$200=K101,adapt!A$2:A$200),0)))</f>
        <v>#N/A</v>
      </c>
      <c r="N101" s="52" t="e">
        <f t="array" ref="N101">IF(ISBLANK(B101),"",INDEX(adapt!J$2:J$1976,MATCH(B101,IF(adapt!G$2:G$1976=K101,adapt!B$2:B$1976),0)))</f>
        <v>#N/A</v>
      </c>
      <c r="O101" s="53" t="str">
        <f t="array" ref="O101">IF(A101="","",IF(ISNA(N101),"no",IF(N101=0,"no",IF(N101="","no", "yes"))))</f>
        <v>no</v>
      </c>
      <c r="P101" s="52" t="str">
        <f t="shared" si="4"/>
        <v>Main materials of the external walls</v>
      </c>
      <c r="Q101" s="52" t="str">
        <f t="shared" si="5"/>
        <v>Kifaa kuu ya kuta za nje</v>
      </c>
      <c r="R101" s="54" t="str">
        <f>IF(COUNTIFS(adapt!J:J,"yes",adapt!A:A,A101)&gt;1,"problem",IF(COUNTIFS(adapt!J:J,"yes",adapt!A:A,A101)=0,"","ok"))</f>
        <v/>
      </c>
    </row>
    <row r="102" spans="1:18" ht="24">
      <c r="A102" s="48" t="str">
        <f t="shared" si="3"/>
        <v>dhs6117</v>
      </c>
      <c r="B102" s="55" t="s">
        <v>2592</v>
      </c>
      <c r="C102" s="9" t="s">
        <v>2593</v>
      </c>
      <c r="D102" s="55" t="s">
        <v>2517</v>
      </c>
      <c r="E102" s="24">
        <v>117</v>
      </c>
      <c r="F102" s="55"/>
      <c r="G102" s="55"/>
      <c r="H102" s="55"/>
      <c r="I102" s="55"/>
      <c r="J102" s="55"/>
      <c r="K102" s="51">
        <f t="array" ref="K102">IF(A102="","",MAX(IF(adapt!A$2:A$974=A102,adapt!G$2:G$974)))</f>
        <v>0</v>
      </c>
      <c r="L102" s="41" t="e">
        <f t="array" ref="L102">IF(ISBLANK(B102),"",INDEX(adapt!E$2:E$200,MATCH(A102,IF(adapt!G$2:G$200=K102,adapt!A$2:A$200),0)))</f>
        <v>#N/A</v>
      </c>
      <c r="M102" s="41" t="e">
        <f t="array" ref="M102">IF(ISBLANK(B102),"",INDEX(adapt!F$2:F$200,MATCH(A102,IF(adapt!G$2:G$200=K102,adapt!A$2:A$200),0)))</f>
        <v>#N/A</v>
      </c>
      <c r="N102" s="52" t="e">
        <f t="array" ref="N102">IF(ISBLANK(B102),"",INDEX(adapt!J$2:J$1976,MATCH(B102,IF(adapt!G$2:G$1976=K102,adapt!B$2:B$1976),0)))</f>
        <v>#N/A</v>
      </c>
      <c r="O102" s="53" t="str">
        <f t="array" ref="O102">IF(A102="","",IF(ISNA(N102),"no",IF(N102=0,"no",IF(N102="","no", "yes"))))</f>
        <v>no</v>
      </c>
      <c r="P102" s="52" t="str">
        <f t="shared" si="4"/>
        <v>How many rooms in this household are used for sleeping?</v>
      </c>
      <c r="Q102" s="52" t="str">
        <f t="shared" si="5"/>
        <v>Vyumba vingapi katika nyumba hii hutumiwa kwa ajili ya kulala?</v>
      </c>
      <c r="R102" s="54" t="str">
        <f>IF(COUNTIFS(adapt!J:J,"yes",adapt!A:A,A102)&gt;1,"problem",IF(COUNTIFS(adapt!J:J,"yes",adapt!A:A,A102)=0,"","ok"))</f>
        <v/>
      </c>
    </row>
    <row r="103" spans="1:18">
      <c r="A103" s="48" t="str">
        <f t="shared" si="3"/>
        <v>dhs6118_1</v>
      </c>
      <c r="B103" s="55" t="s">
        <v>2594</v>
      </c>
      <c r="C103" s="9" t="s">
        <v>2595</v>
      </c>
      <c r="D103" s="55" t="s">
        <v>2517</v>
      </c>
      <c r="E103" s="24" t="s">
        <v>2596</v>
      </c>
      <c r="F103" s="55" t="s">
        <v>2481</v>
      </c>
      <c r="G103" s="55"/>
      <c r="H103" s="55"/>
      <c r="I103" s="55"/>
      <c r="J103" s="55"/>
      <c r="K103" s="51">
        <f t="array" ref="K103">IF(A103="","",MAX(IF(adapt!A$2:A$974=A103,adapt!G$2:G$974)))</f>
        <v>0</v>
      </c>
      <c r="L103" s="41" t="e">
        <f t="array" ref="L103">IF(ISBLANK(B103),"",INDEX(adapt!E$2:E$200,MATCH(A103,IF(adapt!G$2:G$200=K103,adapt!A$2:A$200),0)))</f>
        <v>#N/A</v>
      </c>
      <c r="M103" s="41" t="e">
        <f t="array" ref="M103">IF(ISBLANK(B103),"",INDEX(adapt!F$2:F$200,MATCH(A103,IF(adapt!G$2:G$200=K103,adapt!A$2:A$200),0)))</f>
        <v>#N/A</v>
      </c>
      <c r="N103" s="52" t="e">
        <f t="array" ref="N103">IF(ISBLANK(B103),"",INDEX(adapt!J$2:J$1976,MATCH(B103,IF(adapt!G$2:G$1976=K103,adapt!B$2:B$1976),0)))</f>
        <v>#N/A</v>
      </c>
      <c r="O103" s="53" t="str">
        <f t="array" ref="O103">IF(A103="","",IF(ISNA(N103),"no",IF(N103=0,"no",IF(N103="","no", "yes"))))</f>
        <v>no</v>
      </c>
      <c r="P103" s="52" t="str">
        <f t="shared" si="4"/>
        <v>Does any member of this household own:</v>
      </c>
      <c r="Q103" s="52" t="str">
        <f t="shared" si="5"/>
        <v>Je, mtu yeyote wa nyumba hii humiliki:</v>
      </c>
      <c r="R103" s="54" t="str">
        <f>IF(COUNTIFS(adapt!J:J,"yes",adapt!A:A,A103)&gt;1,"problem",IF(COUNTIFS(adapt!J:J,"yes",adapt!A:A,A103)=0,"","ok"))</f>
        <v/>
      </c>
    </row>
    <row r="104" spans="1:18">
      <c r="A104" s="48" t="str">
        <f t="shared" si="3"/>
        <v>dhs6118_10</v>
      </c>
      <c r="B104" s="55" t="s">
        <v>2619</v>
      </c>
      <c r="C104" s="9" t="s">
        <v>3450</v>
      </c>
      <c r="D104" s="55" t="s">
        <v>2517</v>
      </c>
      <c r="E104" s="24" t="s">
        <v>2620</v>
      </c>
      <c r="F104" s="55" t="s">
        <v>2481</v>
      </c>
      <c r="G104" s="55"/>
      <c r="H104" s="55"/>
      <c r="I104" s="55"/>
      <c r="J104" s="55"/>
      <c r="K104" s="51">
        <f t="array" ref="K104">IF(A104="","",MAX(IF(adapt!A$2:A$974=A104,adapt!G$2:G$974)))</f>
        <v>0</v>
      </c>
      <c r="L104" s="41" t="e">
        <f t="array" ref="L104">IF(ISBLANK(B104),"",INDEX(adapt!E$2:E$200,MATCH(A104,IF(adapt!G$2:G$200=K104,adapt!A$2:A$200),0)))</f>
        <v>#N/A</v>
      </c>
      <c r="M104" s="41" t="e">
        <f t="array" ref="M104">IF(ISBLANK(B104),"",INDEX(adapt!F$2:F$200,MATCH(A104,IF(adapt!G$2:G$200=K104,adapt!A$2:A$200),0)))</f>
        <v>#N/A</v>
      </c>
      <c r="N104" s="52" t="e">
        <f t="array" ref="N104">IF(ISBLANK(B104),"",INDEX(adapt!J$2:J$1976,MATCH(B104,IF(adapt!G$2:G$1976=K104,adapt!B$2:B$1976),0)))</f>
        <v>#N/A</v>
      </c>
      <c r="O104" s="53" t="str">
        <f t="array" ref="O104">IF(A104="","",IF(ISNA(N104),"no",IF(N104=0,"no",IF(N104="","no", "yes"))))</f>
        <v>no</v>
      </c>
      <c r="P104" s="52" t="str">
        <f t="shared" si="4"/>
        <v>A boat with a motor?</v>
      </c>
      <c r="Q104" s="52" t="str">
        <f t="shared" si="5"/>
        <v>Mashua au boti ya kutumia mafuta?</v>
      </c>
      <c r="R104" s="54" t="str">
        <f>IF(COUNTIFS(adapt!J:J,"yes",adapt!A:A,A104)&gt;1,"problem",IF(COUNTIFS(adapt!J:J,"yes",adapt!A:A,A104)=0,"","ok"))</f>
        <v/>
      </c>
    </row>
    <row r="105" spans="1:18">
      <c r="A105" s="48" t="str">
        <f t="shared" si="3"/>
        <v>dhs6118_2</v>
      </c>
      <c r="B105" s="55" t="s">
        <v>2597</v>
      </c>
      <c r="C105" s="9" t="s">
        <v>2598</v>
      </c>
      <c r="D105" s="55" t="s">
        <v>2517</v>
      </c>
      <c r="E105" s="24" t="s">
        <v>2599</v>
      </c>
      <c r="F105" s="55" t="s">
        <v>2481</v>
      </c>
      <c r="G105" s="55"/>
      <c r="H105" s="55"/>
      <c r="I105" s="55"/>
      <c r="J105" s="55"/>
      <c r="K105" s="51">
        <f t="array" ref="K105">IF(A105="","",MAX(IF(adapt!A$2:A$974=A105,adapt!G$2:G$974)))</f>
        <v>0</v>
      </c>
      <c r="L105" s="41" t="e">
        <f t="array" ref="L105">IF(ISBLANK(B105),"",INDEX(adapt!E$2:E$200,MATCH(A105,IF(adapt!G$2:G$200=K105,adapt!A$2:A$200),0)))</f>
        <v>#N/A</v>
      </c>
      <c r="M105" s="41" t="e">
        <f t="array" ref="M105">IF(ISBLANK(B105),"",INDEX(adapt!F$2:F$200,MATCH(A105,IF(adapt!G$2:G$200=K105,adapt!A$2:A$200),0)))</f>
        <v>#N/A</v>
      </c>
      <c r="N105" s="52" t="e">
        <f t="array" ref="N105">IF(ISBLANK(B105),"",INDEX(adapt!J$2:J$1976,MATCH(B105,IF(adapt!G$2:G$1976=K105,adapt!B$2:B$1976),0)))</f>
        <v>#N/A</v>
      </c>
      <c r="O105" s="53" t="str">
        <f t="array" ref="O105">IF(A105="","",IF(ISNA(N105),"no",IF(N105=0,"no",IF(N105="","no", "yes"))))</f>
        <v>no</v>
      </c>
      <c r="P105" s="52" t="str">
        <f t="shared" si="4"/>
        <v>A watch?</v>
      </c>
      <c r="Q105" s="52" t="str">
        <f t="shared" si="5"/>
        <v>Saa?</v>
      </c>
      <c r="R105" s="54" t="str">
        <f>IF(COUNTIFS(adapt!J:J,"yes",adapt!A:A,A105)&gt;1,"problem",IF(COUNTIFS(adapt!J:J,"yes",adapt!A:A,A105)=0,"","ok"))</f>
        <v/>
      </c>
    </row>
    <row r="106" spans="1:18">
      <c r="A106" s="48" t="str">
        <f t="shared" si="3"/>
        <v>dhs6118_3</v>
      </c>
      <c r="B106" s="55" t="s">
        <v>2600</v>
      </c>
      <c r="C106" s="9" t="s">
        <v>2546</v>
      </c>
      <c r="D106" s="55" t="s">
        <v>2517</v>
      </c>
      <c r="E106" s="24" t="s">
        <v>2601</v>
      </c>
      <c r="F106" s="55" t="s">
        <v>2481</v>
      </c>
      <c r="G106" s="55"/>
      <c r="H106" s="55"/>
      <c r="I106" s="55"/>
      <c r="J106" s="55"/>
      <c r="K106" s="51">
        <f t="array" ref="K106">IF(A106="","",MAX(IF(adapt!A$2:A$974=A106,adapt!G$2:G$974)))</f>
        <v>0</v>
      </c>
      <c r="L106" s="41" t="e">
        <f t="array" ref="L106">IF(ISBLANK(B106),"",INDEX(adapt!E$2:E$200,MATCH(A106,IF(adapt!G$2:G$200=K106,adapt!A$2:A$200),0)))</f>
        <v>#N/A</v>
      </c>
      <c r="M106" s="41" t="e">
        <f t="array" ref="M106">IF(ISBLANK(B106),"",INDEX(adapt!F$2:F$200,MATCH(A106,IF(adapt!G$2:G$200=K106,adapt!A$2:A$200),0)))</f>
        <v>#N/A</v>
      </c>
      <c r="N106" s="52" t="e">
        <f t="array" ref="N106">IF(ISBLANK(B106),"",INDEX(adapt!J$2:J$1976,MATCH(B106,IF(adapt!G$2:G$1976=K106,adapt!B$2:B$1976),0)))</f>
        <v>#N/A</v>
      </c>
      <c r="O106" s="53" t="str">
        <f t="array" ref="O106">IF(A106="","",IF(ISNA(N106),"no",IF(N106=0,"no",IF(N106="","no", "yes"))))</f>
        <v>no</v>
      </c>
      <c r="P106" s="52" t="str">
        <f t="shared" si="4"/>
        <v>A basic mobile phone? (not smartphone)</v>
      </c>
      <c r="Q106" s="52" t="str">
        <f t="shared" si="5"/>
        <v>Simu?</v>
      </c>
      <c r="R106" s="54" t="str">
        <f>IF(COUNTIFS(adapt!J:J,"yes",adapt!A:A,A106)&gt;1,"problem",IF(COUNTIFS(adapt!J:J,"yes",adapt!A:A,A106)=0,"","ok"))</f>
        <v/>
      </c>
    </row>
    <row r="107" spans="1:18">
      <c r="A107" s="48" t="str">
        <f t="shared" si="3"/>
        <v>dhs6118_6</v>
      </c>
      <c r="B107" s="55" t="s">
        <v>2607</v>
      </c>
      <c r="C107" s="9" t="s">
        <v>2608</v>
      </c>
      <c r="D107" s="55" t="s">
        <v>2517</v>
      </c>
      <c r="E107" s="24" t="s">
        <v>2609</v>
      </c>
      <c r="F107" s="55" t="s">
        <v>2481</v>
      </c>
      <c r="G107" s="55"/>
      <c r="H107" s="55"/>
      <c r="I107" s="55"/>
      <c r="J107" s="55"/>
      <c r="K107" s="51">
        <f t="array" ref="K107">IF(A107="","",MAX(IF(adapt!A$2:A$974=A107,adapt!G$2:G$974)))</f>
        <v>0</v>
      </c>
      <c r="L107" s="41" t="e">
        <f t="array" ref="L107">IF(ISBLANK(B107),"",INDEX(adapt!E$2:E$200,MATCH(A107,IF(adapt!G$2:G$200=K107,adapt!A$2:A$200),0)))</f>
        <v>#N/A</v>
      </c>
      <c r="M107" s="41" t="e">
        <f t="array" ref="M107">IF(ISBLANK(B107),"",INDEX(adapt!F$2:F$200,MATCH(A107,IF(adapt!G$2:G$200=K107,adapt!A$2:A$200),0)))</f>
        <v>#N/A</v>
      </c>
      <c r="N107" s="52" t="e">
        <f t="array" ref="N107">IF(ISBLANK(B107),"",INDEX(adapt!J$2:J$1976,MATCH(B107,IF(adapt!G$2:G$1976=K107,adapt!B$2:B$1976),0)))</f>
        <v>#N/A</v>
      </c>
      <c r="O107" s="53" t="str">
        <f t="array" ref="O107">IF(A107="","",IF(ISNA(N107),"no",IF(N107=0,"no",IF(N107="","no", "yes"))))</f>
        <v>no</v>
      </c>
      <c r="P107" s="52" t="str">
        <f t="shared" si="4"/>
        <v>A bicycle?</v>
      </c>
      <c r="Q107" s="52" t="str">
        <f t="shared" si="5"/>
        <v>Baiskeli?</v>
      </c>
      <c r="R107" s="54" t="str">
        <f>IF(COUNTIFS(adapt!J:J,"yes",adapt!A:A,A107)&gt;1,"problem",IF(COUNTIFS(adapt!J:J,"yes",adapt!A:A,A107)=0,"","ok"))</f>
        <v/>
      </c>
    </row>
    <row r="108" spans="1:18">
      <c r="A108" s="48" t="str">
        <f t="shared" si="3"/>
        <v>dhs6118_7</v>
      </c>
      <c r="B108" s="55" t="s">
        <v>2610</v>
      </c>
      <c r="C108" s="9" t="s">
        <v>2611</v>
      </c>
      <c r="D108" s="55" t="s">
        <v>2517</v>
      </c>
      <c r="E108" s="24" t="s">
        <v>2612</v>
      </c>
      <c r="F108" s="55" t="s">
        <v>2481</v>
      </c>
      <c r="G108" s="55"/>
      <c r="H108" s="55"/>
      <c r="I108" s="55"/>
      <c r="J108" s="55"/>
      <c r="K108" s="51">
        <f t="array" ref="K108">IF(A108="","",MAX(IF(adapt!A$2:A$974=A108,adapt!G$2:G$974)))</f>
        <v>0</v>
      </c>
      <c r="L108" s="41" t="e">
        <f t="array" ref="L108">IF(ISBLANK(B108),"",INDEX(adapt!E$2:E$200,MATCH(A108,IF(adapt!G$2:G$200=K108,adapt!A$2:A$200),0)))</f>
        <v>#N/A</v>
      </c>
      <c r="M108" s="41" t="e">
        <f t="array" ref="M108">IF(ISBLANK(B108),"",INDEX(adapt!F$2:F$200,MATCH(A108,IF(adapt!G$2:G$200=K108,adapt!A$2:A$200),0)))</f>
        <v>#N/A</v>
      </c>
      <c r="N108" s="52" t="e">
        <f t="array" ref="N108">IF(ISBLANK(B108),"",INDEX(adapt!J$2:J$1976,MATCH(B108,IF(adapt!G$2:G$1976=K108,adapt!B$2:B$1976),0)))</f>
        <v>#N/A</v>
      </c>
      <c r="O108" s="53" t="str">
        <f t="array" ref="O108">IF(A108="","",IF(ISNA(N108),"no",IF(N108=0,"no",IF(N108="","no", "yes"))))</f>
        <v>no</v>
      </c>
      <c r="P108" s="52" t="str">
        <f t="shared" si="4"/>
        <v>A motorcycle or motor scooter?</v>
      </c>
      <c r="Q108" s="52" t="str">
        <f t="shared" si="5"/>
        <v>Pikipiki?</v>
      </c>
      <c r="R108" s="54" t="str">
        <f>IF(COUNTIFS(adapt!J:J,"yes",adapt!A:A,A108)&gt;1,"problem",IF(COUNTIFS(adapt!J:J,"yes",adapt!A:A,A108)=0,"","ok"))</f>
        <v/>
      </c>
    </row>
    <row r="109" spans="1:18">
      <c r="A109" s="48" t="str">
        <f t="shared" si="3"/>
        <v>dhs6118_8</v>
      </c>
      <c r="B109" s="55" t="s">
        <v>2613</v>
      </c>
      <c r="C109" s="9" t="s">
        <v>2614</v>
      </c>
      <c r="D109" s="55" t="s">
        <v>2517</v>
      </c>
      <c r="E109" s="24" t="s">
        <v>2615</v>
      </c>
      <c r="F109" s="55" t="s">
        <v>2481</v>
      </c>
      <c r="G109" s="55"/>
      <c r="H109" s="55"/>
      <c r="I109" s="55"/>
      <c r="J109" s="55"/>
      <c r="K109" s="51">
        <f t="array" ref="K109">IF(A109="","",MAX(IF(adapt!A$2:A$974=A109,adapt!G$2:G$974)))</f>
        <v>0</v>
      </c>
      <c r="L109" s="41" t="e">
        <f t="array" ref="L109">IF(ISBLANK(B109),"",INDEX(adapt!E$2:E$200,MATCH(A109,IF(adapt!G$2:G$200=K109,adapt!A$2:A$200),0)))</f>
        <v>#N/A</v>
      </c>
      <c r="M109" s="41" t="e">
        <f t="array" ref="M109">IF(ISBLANK(B109),"",INDEX(adapt!F$2:F$200,MATCH(A109,IF(adapt!G$2:G$200=K109,adapt!A$2:A$200),0)))</f>
        <v>#N/A</v>
      </c>
      <c r="N109" s="52" t="e">
        <f t="array" ref="N109">IF(ISBLANK(B109),"",INDEX(adapt!J$2:J$1976,MATCH(B109,IF(adapt!G$2:G$1976=K109,adapt!B$2:B$1976),0)))</f>
        <v>#N/A</v>
      </c>
      <c r="O109" s="53" t="str">
        <f t="array" ref="O109">IF(A109="","",IF(ISNA(N109),"no",IF(N109=0,"no",IF(N109="","no", "yes"))))</f>
        <v>no</v>
      </c>
      <c r="P109" s="52" t="str">
        <f t="shared" si="4"/>
        <v>An animal-drawn cart?</v>
      </c>
      <c r="Q109" s="52" t="str">
        <f t="shared" si="5"/>
        <v>Toroli?</v>
      </c>
      <c r="R109" s="54" t="str">
        <f>IF(COUNTIFS(adapt!J:J,"yes",adapt!A:A,A109)&gt;1,"problem",IF(COUNTIFS(adapt!J:J,"yes",adapt!A:A,A109)=0,"","ok"))</f>
        <v/>
      </c>
    </row>
    <row r="110" spans="1:18">
      <c r="A110" s="48" t="str">
        <f t="shared" si="3"/>
        <v>dhs6118_9</v>
      </c>
      <c r="B110" s="55" t="s">
        <v>2616</v>
      </c>
      <c r="C110" s="9" t="s">
        <v>2617</v>
      </c>
      <c r="D110" s="55" t="s">
        <v>2517</v>
      </c>
      <c r="E110" s="24" t="s">
        <v>2618</v>
      </c>
      <c r="F110" s="55" t="s">
        <v>2481</v>
      </c>
      <c r="G110" s="55"/>
      <c r="H110" s="55"/>
      <c r="I110" s="55"/>
      <c r="J110" s="55"/>
      <c r="K110" s="51">
        <f t="array" ref="K110">IF(A110="","",MAX(IF(adapt!A$2:A$974=A110,adapt!G$2:G$974)))</f>
        <v>0</v>
      </c>
      <c r="L110" s="41" t="e">
        <f t="array" ref="L110">IF(ISBLANK(B110),"",INDEX(adapt!E$2:E$200,MATCH(A110,IF(adapt!G$2:G$200=K110,adapt!A$2:A$200),0)))</f>
        <v>#N/A</v>
      </c>
      <c r="M110" s="41" t="e">
        <f t="array" ref="M110">IF(ISBLANK(B110),"",INDEX(adapt!F$2:F$200,MATCH(A110,IF(adapt!G$2:G$200=K110,adapt!A$2:A$200),0)))</f>
        <v>#N/A</v>
      </c>
      <c r="N110" s="52" t="e">
        <f t="array" ref="N110">IF(ISBLANK(B110),"",INDEX(adapt!J$2:J$1976,MATCH(B110,IF(adapt!G$2:G$1976=K110,adapt!B$2:B$1976),0)))</f>
        <v>#N/A</v>
      </c>
      <c r="O110" s="53" t="str">
        <f t="array" ref="O110">IF(A110="","",IF(ISNA(N110),"no",IF(N110=0,"no",IF(N110="","no", "yes"))))</f>
        <v>no</v>
      </c>
      <c r="P110" s="52" t="str">
        <f t="shared" si="4"/>
        <v>A car or truck?</v>
      </c>
      <c r="Q110" s="52" t="str">
        <f t="shared" si="5"/>
        <v>Gari au Lori?</v>
      </c>
      <c r="R110" s="54" t="str">
        <f>IF(COUNTIFS(adapt!J:J,"yes",adapt!A:A,A110)&gt;1,"problem",IF(COUNTIFS(adapt!J:J,"yes",adapt!A:A,A110)=0,"","ok"))</f>
        <v/>
      </c>
    </row>
    <row r="111" spans="1:18" ht="24">
      <c r="A111" s="48" t="str">
        <f t="shared" si="3"/>
        <v>dhs6119</v>
      </c>
      <c r="B111" s="55" t="s">
        <v>2621</v>
      </c>
      <c r="C111" s="9" t="s">
        <v>2622</v>
      </c>
      <c r="D111" s="55" t="s">
        <v>2517</v>
      </c>
      <c r="E111" s="24">
        <v>119</v>
      </c>
      <c r="F111" s="55" t="s">
        <v>2481</v>
      </c>
      <c r="G111" s="55"/>
      <c r="H111" s="55"/>
      <c r="I111" s="55"/>
      <c r="J111" s="55"/>
      <c r="K111" s="51">
        <f t="array" ref="K111">IF(A111="","",MAX(IF(adapt!A$2:A$974=A111,adapt!G$2:G$974)))</f>
        <v>0</v>
      </c>
      <c r="L111" s="41" t="e">
        <f t="array" ref="L111">IF(ISBLANK(B111),"",INDEX(adapt!E$2:E$200,MATCH(A111,IF(adapt!G$2:G$200=K111,adapt!A$2:A$200),0)))</f>
        <v>#N/A</v>
      </c>
      <c r="M111" s="41" t="e">
        <f t="array" ref="M111">IF(ISBLANK(B111),"",INDEX(adapt!F$2:F$200,MATCH(A111,IF(adapt!G$2:G$200=K111,adapt!A$2:A$200),0)))</f>
        <v>#N/A</v>
      </c>
      <c r="N111" s="52" t="e">
        <f t="array" ref="N111">IF(ISBLANK(B111),"",INDEX(adapt!J$2:J$1976,MATCH(B111,IF(adapt!G$2:G$1976=K111,adapt!B$2:B$1976),0)))</f>
        <v>#N/A</v>
      </c>
      <c r="O111" s="53" t="str">
        <f t="array" ref="O111">IF(A111="","",IF(ISNA(N111),"no",IF(N111=0,"no",IF(N111="","no", "yes"))))</f>
        <v>no</v>
      </c>
      <c r="P111" s="52" t="str">
        <f t="shared" si="4"/>
        <v>Does any member of this household own any agricultural land?</v>
      </c>
      <c r="Q111" s="52" t="str">
        <f t="shared" si="5"/>
        <v>Je, kuna mtu yeyote wa nyumba hii humiliki shamba ya kilimo yoyote?</v>
      </c>
      <c r="R111" s="54" t="str">
        <f>IF(COUNTIFS(adapt!J:J,"yes",adapt!A:A,A111)&gt;1,"problem",IF(COUNTIFS(adapt!J:J,"yes",adapt!A:A,A111)=0,"","ok"))</f>
        <v/>
      </c>
    </row>
    <row r="112" spans="1:18" ht="36">
      <c r="A112" s="48" t="str">
        <f t="shared" si="3"/>
        <v>dhs6121</v>
      </c>
      <c r="B112" s="55" t="s">
        <v>2623</v>
      </c>
      <c r="C112" s="9" t="s">
        <v>2624</v>
      </c>
      <c r="D112" s="55" t="s">
        <v>2517</v>
      </c>
      <c r="E112" s="24">
        <v>121</v>
      </c>
      <c r="F112" s="55" t="s">
        <v>2481</v>
      </c>
      <c r="G112" s="55"/>
      <c r="H112" s="55"/>
      <c r="I112" s="55"/>
      <c r="J112" s="55"/>
      <c r="K112" s="51">
        <f t="array" ref="K112">IF(A112="","",MAX(IF(adapt!A$2:A$974=A112,adapt!G$2:G$974)))</f>
        <v>0</v>
      </c>
      <c r="L112" s="41" t="e">
        <f t="array" ref="L112">IF(ISBLANK(B112),"",INDEX(adapt!E$2:E$200,MATCH(A112,IF(adapt!G$2:G$200=K112,adapt!A$2:A$200),0)))</f>
        <v>#N/A</v>
      </c>
      <c r="M112" s="41" t="e">
        <f t="array" ref="M112">IF(ISBLANK(B112),"",INDEX(adapt!F$2:F$200,MATCH(A112,IF(adapt!G$2:G$200=K112,adapt!A$2:A$200),0)))</f>
        <v>#N/A</v>
      </c>
      <c r="N112" s="52" t="e">
        <f t="array" ref="N112">IF(ISBLANK(B112),"",INDEX(adapt!J$2:J$1976,MATCH(B112,IF(adapt!G$2:G$1976=K112,adapt!B$2:B$1976),0)))</f>
        <v>#N/A</v>
      </c>
      <c r="O112" s="53" t="str">
        <f t="array" ref="O112">IF(A112="","",IF(ISNA(N112),"no",IF(N112=0,"no",IF(N112="","no", "yes"))))</f>
        <v>no</v>
      </c>
      <c r="P112" s="52" t="str">
        <f t="shared" si="4"/>
        <v>Does this household own any livestock, herds, other farm animals, or poultry?</v>
      </c>
      <c r="Q112" s="52" t="str">
        <f t="shared" si="5"/>
        <v>Je, nyumba hii hufuga wanyama wowote, kama vile ng'ombe, wanyama wengine wa nyumbani, au kuku?</v>
      </c>
      <c r="R112" s="54" t="str">
        <f>IF(COUNTIFS(adapt!J:J,"yes",adapt!A:A,A112)&gt;1,"problem",IF(COUNTIFS(adapt!J:J,"yes",adapt!A:A,A112)=0,"","ok"))</f>
        <v/>
      </c>
    </row>
    <row r="113" spans="1:18" ht="24">
      <c r="A113" s="48" t="str">
        <f t="shared" si="3"/>
        <v>dhs6122</v>
      </c>
      <c r="B113" s="55" t="s">
        <v>2625</v>
      </c>
      <c r="C113" s="9" t="s">
        <v>2626</v>
      </c>
      <c r="D113" s="55" t="s">
        <v>2517</v>
      </c>
      <c r="E113" s="24">
        <v>122</v>
      </c>
      <c r="F113" s="55" t="s">
        <v>2481</v>
      </c>
      <c r="G113" s="55"/>
      <c r="H113" s="55"/>
      <c r="I113" s="55"/>
      <c r="J113" s="55"/>
      <c r="K113" s="51">
        <f t="array" ref="K113">IF(A113="","",MAX(IF(adapt!A$2:A$974=A113,adapt!G$2:G$974)))</f>
        <v>0</v>
      </c>
      <c r="L113" s="41" t="e">
        <f t="array" ref="L113">IF(ISBLANK(B113),"",INDEX(adapt!E$2:E$200,MATCH(A113,IF(adapt!G$2:G$200=K113,adapt!A$2:A$200),0)))</f>
        <v>#N/A</v>
      </c>
      <c r="M113" s="41" t="e">
        <f t="array" ref="M113">IF(ISBLANK(B113),"",INDEX(adapt!F$2:F$200,MATCH(A113,IF(adapt!G$2:G$200=K113,adapt!A$2:A$200),0)))</f>
        <v>#N/A</v>
      </c>
      <c r="N113" s="52" t="e">
        <f t="array" ref="N113">IF(ISBLANK(B113),"",INDEX(adapt!J$2:J$1976,MATCH(B113,IF(adapt!G$2:G$1976=K113,adapt!B$2:B$1976),0)))</f>
        <v>#N/A</v>
      </c>
      <c r="O113" s="53" t="str">
        <f t="array" ref="O113">IF(A113="","",IF(ISNA(N113),"no",IF(N113=0,"no",IF(N113="","no", "yes"))))</f>
        <v>no</v>
      </c>
      <c r="P113" s="52" t="str">
        <f t="shared" si="4"/>
        <v>Does any member of this household have a bank account?</v>
      </c>
      <c r="Q113" s="52" t="str">
        <f t="shared" si="5"/>
        <v>Je, kuna mtu yeyote wa nyumba hii huwa na akaunti ya benki?</v>
      </c>
      <c r="R113" s="54" t="str">
        <f>IF(COUNTIFS(adapt!J:J,"yes",adapt!A:A,A113)&gt;1,"problem",IF(COUNTIFS(adapt!J:J,"yes",adapt!A:A,A113)=0,"","ok"))</f>
        <v/>
      </c>
    </row>
    <row r="114" spans="1:18" ht="48">
      <c r="A114" s="48" t="str">
        <f t="shared" si="3"/>
        <v>dhs6w108_1</v>
      </c>
      <c r="B114" s="8" t="s">
        <v>3245</v>
      </c>
      <c r="C114" s="8" t="s">
        <v>3246</v>
      </c>
      <c r="D114" s="8" t="s">
        <v>2631</v>
      </c>
      <c r="E114" s="24" t="s">
        <v>2641</v>
      </c>
      <c r="F114" s="8"/>
      <c r="G114" s="55"/>
      <c r="H114" s="55"/>
      <c r="I114" s="55"/>
      <c r="J114" s="55"/>
      <c r="K114" s="51">
        <f t="array" ref="K114">IF(A114="","",MAX(IF(adapt!A$2:A$974=A114,adapt!G$2:G$974)))</f>
        <v>0</v>
      </c>
      <c r="L114" s="41" t="e">
        <f t="array" ref="L114">IF(ISBLANK(B114),"",INDEX(adapt!E$2:E$200,MATCH(A114,IF(adapt!G$2:G$200=K114,adapt!A$2:A$200),0)))</f>
        <v>#N/A</v>
      </c>
      <c r="M114" s="41" t="e">
        <f t="array" ref="M114">IF(ISBLANK(B114),"",INDEX(adapt!F$2:F$200,MATCH(A114,IF(adapt!G$2:G$200=K114,adapt!A$2:A$200),0)))</f>
        <v>#N/A</v>
      </c>
      <c r="N114" s="52" t="e">
        <f t="array" ref="N114">IF(ISBLANK(B114),"",INDEX(adapt!J$2:J$1976,MATCH(B114,IF(adapt!G$2:G$1976=K114,adapt!B$2:B$1976),0)))</f>
        <v>#N/A</v>
      </c>
      <c r="O114" s="53" t="str">
        <f t="array" ref="O114">IF(A114="","",IF(ISNA(N114),"no",IF(N114=0,"no",IF(N114="","no", "yes"))))</f>
        <v>no</v>
      </c>
      <c r="P114" s="52" t="str">
        <f t="shared" si="4"/>
        <v>Now I would like you to read this sentence to me. [swipe next and show the woman the tablet; if cannot read the whole sentence, probe: "Can you read any part of the sentence to me?"]</v>
      </c>
      <c r="Q114" s="52" t="str">
        <f t="shared" si="5"/>
        <v>Sasa ningependa unisomee hii sentensi. [swipe next and show the woman the tablet; if cannot read the whole sentence, probe: "Can you read any part of the sentence to me?"]</v>
      </c>
      <c r="R114" s="54" t="str">
        <f>IF(COUNTIFS(adapt!J:J,"yes",adapt!A:A,A114)&gt;1,"problem",IF(COUNTIFS(adapt!J:J,"yes",adapt!A:A,A114)=0,"","ok"))</f>
        <v/>
      </c>
    </row>
    <row r="115" spans="1:18">
      <c r="A115" s="48" t="str">
        <f t="shared" si="3"/>
        <v>dhs6w108_2</v>
      </c>
      <c r="B115" s="8" t="s">
        <v>2642</v>
      </c>
      <c r="C115" s="8" t="s">
        <v>2643</v>
      </c>
      <c r="D115" s="8" t="s">
        <v>2631</v>
      </c>
      <c r="E115" s="24" t="s">
        <v>2644</v>
      </c>
      <c r="F115" s="8"/>
      <c r="G115" s="55"/>
      <c r="H115" s="55"/>
      <c r="I115" s="55"/>
      <c r="J115" s="55"/>
      <c r="K115" s="51">
        <f t="array" ref="K115">IF(A115="","",MAX(IF(adapt!A$2:A$974=A115,adapt!G$2:G$974)))</f>
        <v>0</v>
      </c>
      <c r="L115" s="41" t="e">
        <f t="array" ref="L115">IF(ISBLANK(B115),"",INDEX(adapt!E$2:E$200,MATCH(A115,IF(adapt!G$2:G$200=K115,adapt!A$2:A$200),0)))</f>
        <v>#N/A</v>
      </c>
      <c r="M115" s="41" t="e">
        <f t="array" ref="M115">IF(ISBLANK(B115),"",INDEX(adapt!F$2:F$200,MATCH(A115,IF(adapt!G$2:G$200=K115,adapt!A$2:A$200),0)))</f>
        <v>#N/A</v>
      </c>
      <c r="N115" s="52" t="e">
        <f t="array" ref="N115">IF(ISBLANK(B115),"",INDEX(adapt!J$2:J$1976,MATCH(B115,IF(adapt!G$2:G$1976=K115,adapt!B$2:B$1976),0)))</f>
        <v>#N/A</v>
      </c>
      <c r="O115" s="53" t="str">
        <f t="array" ref="O115">IF(A115="","",IF(ISNA(N115),"no",IF(N115=0,"no",IF(N115="","no", "yes"))))</f>
        <v>no</v>
      </c>
      <c r="P115" s="52" t="str">
        <f t="shared" si="4"/>
        <v>The child is reading a book.</v>
      </c>
      <c r="Q115" s="52" t="str">
        <f t="shared" si="5"/>
        <v>Mtoto anasoma kitabu.</v>
      </c>
      <c r="R115" s="54" t="str">
        <f>IF(COUNTIFS(adapt!J:J,"yes",adapt!A:A,A115)&gt;1,"problem",IF(COUNTIFS(adapt!J:J,"yes",adapt!A:A,A115)=0,"","ok"))</f>
        <v/>
      </c>
    </row>
    <row r="116" spans="1:18">
      <c r="A116" s="48" t="str">
        <f t="shared" si="3"/>
        <v>dhs6w108_3</v>
      </c>
      <c r="B116" s="34" t="s">
        <v>2645</v>
      </c>
      <c r="C116" s="5" t="s">
        <v>2645</v>
      </c>
      <c r="D116" s="8" t="s">
        <v>2631</v>
      </c>
      <c r="E116" s="24" t="s">
        <v>2646</v>
      </c>
      <c r="F116" s="8" t="s">
        <v>2647</v>
      </c>
      <c r="G116" s="55"/>
      <c r="H116" s="55"/>
      <c r="I116" s="55"/>
      <c r="J116" s="55"/>
      <c r="K116" s="51">
        <f t="array" ref="K116">IF(A116="","",MAX(IF(adapt!A$2:A$974=A116,adapt!G$2:G$974)))</f>
        <v>0</v>
      </c>
      <c r="L116" s="41" t="e">
        <f t="array" ref="L116">IF(ISBLANK(B116),"",INDEX(adapt!E$2:E$200,MATCH(A116,IF(adapt!G$2:G$200=K116,adapt!A$2:A$200),0)))</f>
        <v>#N/A</v>
      </c>
      <c r="M116" s="41" t="e">
        <f t="array" ref="M116">IF(ISBLANK(B116),"",INDEX(adapt!F$2:F$200,MATCH(A116,IF(adapt!G$2:G$200=K116,adapt!A$2:A$200),0)))</f>
        <v>#N/A</v>
      </c>
      <c r="N116" s="52" t="e">
        <f t="array" ref="N116">IF(ISBLANK(B116),"",INDEX(adapt!J$2:J$1976,MATCH(B116,IF(adapt!G$2:G$1976=K116,adapt!B$2:B$1976),0)))</f>
        <v>#N/A</v>
      </c>
      <c r="O116" s="53" t="str">
        <f t="array" ref="O116">IF(A116="","",IF(ISNA(N116),"no",IF(N116=0,"no",IF(N116="","no", "yes"))))</f>
        <v>no</v>
      </c>
      <c r="P116" s="52" t="str">
        <f t="shared" si="4"/>
        <v>[Reading result]</v>
      </c>
      <c r="Q116" s="52" t="str">
        <f t="shared" si="5"/>
        <v>[Reading result]</v>
      </c>
      <c r="R116" s="54" t="str">
        <f>IF(COUNTIFS(adapt!J:J,"yes",adapt!A:A,A116)&gt;1,"problem",IF(COUNTIFS(adapt!J:J,"yes",adapt!A:A,A116)=0,"","ok"))</f>
        <v/>
      </c>
    </row>
    <row r="117" spans="1:18">
      <c r="A117" s="48" t="str">
        <f t="shared" si="3"/>
        <v>dhs6w16</v>
      </c>
      <c r="B117" s="8" t="s">
        <v>2629</v>
      </c>
      <c r="C117" s="8" t="s">
        <v>2630</v>
      </c>
      <c r="D117" s="8" t="s">
        <v>2631</v>
      </c>
      <c r="E117" s="24">
        <v>16</v>
      </c>
      <c r="F117" s="8" t="s">
        <v>2481</v>
      </c>
      <c r="G117" s="55"/>
      <c r="H117" s="55"/>
      <c r="I117" s="55"/>
      <c r="J117" s="55"/>
      <c r="K117" s="51">
        <f t="array" ref="K117">IF(A117="","",MAX(IF(adapt!A$2:A$974=A117,adapt!G$2:G$974)))</f>
        <v>0</v>
      </c>
      <c r="L117" s="41" t="e">
        <f t="array" ref="L117">IF(ISBLANK(B117),"",INDEX(adapt!E$2:E$200,MATCH(A117,IF(adapt!G$2:G$200=K117,adapt!A$2:A$200),0)))</f>
        <v>#N/A</v>
      </c>
      <c r="M117" s="41" t="e">
        <f t="array" ref="M117">IF(ISBLANK(B117),"",INDEX(adapt!F$2:F$200,MATCH(A117,IF(adapt!G$2:G$200=K117,adapt!A$2:A$200),0)))</f>
        <v>#N/A</v>
      </c>
      <c r="N117" s="52" t="e">
        <f t="array" ref="N117">IF(ISBLANK(B117),"",INDEX(adapt!J$2:J$1976,MATCH(B117,IF(adapt!G$2:G$1976=K117,adapt!B$2:B$1976),0)))</f>
        <v>#N/A</v>
      </c>
      <c r="O117" s="53" t="str">
        <f t="array" ref="O117">IF(A117="","",IF(ISNA(N117),"no",IF(N117=0,"no",IF(N117="","no", "yes"))))</f>
        <v>no</v>
      </c>
      <c r="P117" s="52" t="str">
        <f t="shared" si="4"/>
        <v>Have you ever attended school?</v>
      </c>
      <c r="Q117" s="52" t="str">
        <f t="shared" si="5"/>
        <v>Je umewahi enda shule?</v>
      </c>
      <c r="R117" s="54" t="str">
        <f>IF(COUNTIFS(adapt!J:J,"yes",adapt!A:A,A117)&gt;1,"problem",IF(COUNTIFS(adapt!J:J,"yes",adapt!A:A,A117)=0,"","ok"))</f>
        <v/>
      </c>
    </row>
    <row r="118" spans="1:18" ht="24">
      <c r="A118" s="48" t="str">
        <f t="shared" si="3"/>
        <v>dhs6w17_1</v>
      </c>
      <c r="B118" s="8" t="s">
        <v>2632</v>
      </c>
      <c r="C118" s="8" t="s">
        <v>2633</v>
      </c>
      <c r="D118" s="8" t="s">
        <v>2631</v>
      </c>
      <c r="E118" s="24" t="s">
        <v>2634</v>
      </c>
      <c r="F118" s="8" t="s">
        <v>2635</v>
      </c>
      <c r="G118" s="55"/>
      <c r="H118" s="55"/>
      <c r="I118" s="55"/>
      <c r="J118" s="55"/>
      <c r="K118" s="51">
        <f t="array" ref="K118">IF(A118="","",MAX(IF(adapt!A$2:A$974=A118,adapt!G$2:G$974)))</f>
        <v>0</v>
      </c>
      <c r="L118" s="41" t="e">
        <f t="array" ref="L118">IF(ISBLANK(B118),"",INDEX(adapt!E$2:E$200,MATCH(A118,IF(adapt!G$2:G$200=K118,adapt!A$2:A$200),0)))</f>
        <v>#N/A</v>
      </c>
      <c r="M118" s="41" t="e">
        <f t="array" ref="M118">IF(ISBLANK(B118),"",INDEX(adapt!F$2:F$200,MATCH(A118,IF(adapt!G$2:G$200=K118,adapt!A$2:A$200),0)))</f>
        <v>#N/A</v>
      </c>
      <c r="N118" s="52" t="e">
        <f t="array" ref="N118">IF(ISBLANK(B118),"",INDEX(adapt!J$2:J$1976,MATCH(B118,IF(adapt!G$2:G$1976=K118,adapt!B$2:B$1976),0)))</f>
        <v>#N/A</v>
      </c>
      <c r="O118" s="53" t="str">
        <f t="array" ref="O118">IF(A118="","",IF(ISNA(N118),"no",IF(N118=0,"no",IF(N118="","no", "yes"))))</f>
        <v>no</v>
      </c>
      <c r="P118" s="52" t="str">
        <f t="shared" si="4"/>
        <v>What is the highest level of school you have attended?</v>
      </c>
      <c r="Q118" s="52" t="str">
        <f t="shared" si="5"/>
        <v>Je, kiwango cha juu ya masoma uliyohitimu ni gani?</v>
      </c>
      <c r="R118" s="54" t="str">
        <f>IF(COUNTIFS(adapt!J:J,"yes",adapt!A:A,A118)&gt;1,"problem",IF(COUNTIFS(adapt!J:J,"yes",adapt!A:A,A118)=0,"","ok"))</f>
        <v/>
      </c>
    </row>
    <row r="119" spans="1:18" ht="24">
      <c r="A119" s="48" t="str">
        <f t="shared" si="3"/>
        <v>dhs6w17_2</v>
      </c>
      <c r="B119" s="8" t="s">
        <v>2636</v>
      </c>
      <c r="C119" s="8"/>
      <c r="D119" s="8" t="s">
        <v>2631</v>
      </c>
      <c r="E119" s="24" t="s">
        <v>2637</v>
      </c>
      <c r="F119" s="8"/>
      <c r="G119" s="55"/>
      <c r="H119" s="55"/>
      <c r="I119" s="55"/>
      <c r="J119" s="55"/>
      <c r="K119" s="51">
        <f t="array" ref="K119">IF(A119="","",MAX(IF(adapt!A$2:A$974=A119,adapt!G$2:G$974)))</f>
        <v>0</v>
      </c>
      <c r="L119" s="41" t="e">
        <f t="array" ref="L119">IF(ISBLANK(B119),"",INDEX(adapt!E$2:E$200,MATCH(A119,IF(adapt!G$2:G$200=K119,adapt!A$2:A$200),0)))</f>
        <v>#N/A</v>
      </c>
      <c r="M119" s="41" t="e">
        <f t="array" ref="M119">IF(ISBLANK(B119),"",INDEX(adapt!F$2:F$200,MATCH(A119,IF(adapt!G$2:G$200=K119,adapt!A$2:A$200),0)))</f>
        <v>#N/A</v>
      </c>
      <c r="N119" s="52" t="e">
        <f t="array" ref="N119">IF(ISBLANK(B119),"",INDEX(adapt!J$2:J$1976,MATCH(B119,IF(adapt!G$2:G$1976=K119,adapt!B$2:B$1976),0)))</f>
        <v>#N/A</v>
      </c>
      <c r="O119" s="53" t="str">
        <f t="array" ref="O119">IF(A119="","",IF(ISNA(N119),"no",IF(N119=0,"no",IF(N119="","no", "yes"))))</f>
        <v>no</v>
      </c>
      <c r="P119" s="52" t="str">
        <f t="shared" si="4"/>
        <v>What is the highest grade you completed at that level? [enter 98 if don't know]</v>
      </c>
      <c r="Q119" s="52">
        <f t="shared" si="5"/>
        <v>0</v>
      </c>
      <c r="R119" s="54" t="str">
        <f>IF(COUNTIFS(adapt!J:J,"yes",adapt!A:A,A119)&gt;1,"problem",IF(COUNTIFS(adapt!J:J,"yes",adapt!A:A,A119)=0,"","ok"))</f>
        <v/>
      </c>
    </row>
    <row r="120" spans="1:18" ht="24">
      <c r="A120" s="48" t="str">
        <f t="shared" si="3"/>
        <v>dhs6w601</v>
      </c>
      <c r="B120" s="8" t="s">
        <v>2648</v>
      </c>
      <c r="C120" s="8" t="s">
        <v>2649</v>
      </c>
      <c r="D120" s="8" t="s">
        <v>2631</v>
      </c>
      <c r="E120" s="24">
        <v>601</v>
      </c>
      <c r="F120" s="8" t="s">
        <v>2650</v>
      </c>
      <c r="G120" s="55"/>
      <c r="H120" s="55"/>
      <c r="I120" s="55"/>
      <c r="J120" s="55"/>
      <c r="K120" s="51">
        <f t="array" ref="K120">IF(A120="","",MAX(IF(adapt!A$2:A$974=A120,adapt!G$2:G$974)))</f>
        <v>0</v>
      </c>
      <c r="L120" s="41" t="e">
        <f t="array" ref="L120">IF(ISBLANK(B120),"",INDEX(adapt!E$2:E$200,MATCH(A120,IF(adapt!G$2:G$200=K120,adapt!A$2:A$200),0)))</f>
        <v>#N/A</v>
      </c>
      <c r="M120" s="41" t="e">
        <f t="array" ref="M120">IF(ISBLANK(B120),"",INDEX(adapt!F$2:F$200,MATCH(A120,IF(adapt!G$2:G$200=K120,adapt!A$2:A$200),0)))</f>
        <v>#N/A</v>
      </c>
      <c r="N120" s="52" t="e">
        <f t="array" ref="N120">IF(ISBLANK(B120),"",INDEX(adapt!J$2:J$1976,MATCH(B120,IF(adapt!G$2:G$1976=K120,adapt!B$2:B$1976),0)))</f>
        <v>#N/A</v>
      </c>
      <c r="O120" s="53" t="str">
        <f t="array" ref="O120">IF(A120="","",IF(ISNA(N120),"no",IF(N120=0,"no",IF(N120="","no", "yes"))))</f>
        <v>no</v>
      </c>
      <c r="P120" s="52" t="str">
        <f t="shared" si="4"/>
        <v>Are you currently married or living together with a man as if married?</v>
      </c>
      <c r="Q120" s="52" t="str">
        <f t="shared" si="5"/>
        <v>Sasa hivi umeolewa au unaishi na mwanaume kama kuolewa?</v>
      </c>
      <c r="R120" s="54" t="str">
        <f>IF(COUNTIFS(adapt!J:J,"yes",adapt!A:A,A120)&gt;1,"problem",IF(COUNTIFS(adapt!J:J,"yes",adapt!A:A,A120)=0,"","ok"))</f>
        <v/>
      </c>
    </row>
    <row r="121" spans="1:18" ht="24">
      <c r="A121" s="48" t="str">
        <f t="shared" si="3"/>
        <v>dhs6w602</v>
      </c>
      <c r="B121" s="8" t="s">
        <v>2651</v>
      </c>
      <c r="C121" s="8" t="s">
        <v>2652</v>
      </c>
      <c r="D121" s="8" t="s">
        <v>2631</v>
      </c>
      <c r="E121" s="24">
        <v>602</v>
      </c>
      <c r="F121" s="8" t="s">
        <v>2653</v>
      </c>
      <c r="G121" s="55"/>
      <c r="H121" s="55"/>
      <c r="I121" s="55"/>
      <c r="J121" s="55"/>
      <c r="K121" s="51">
        <f t="array" ref="K121">IF(A121="","",MAX(IF(adapt!A$2:A$974=A121,adapt!G$2:G$974)))</f>
        <v>0</v>
      </c>
      <c r="L121" s="41" t="e">
        <f t="array" ref="L121">IF(ISBLANK(B121),"",INDEX(adapt!E$2:E$200,MATCH(A121,IF(adapt!G$2:G$200=K121,adapt!A$2:A$200),0)))</f>
        <v>#N/A</v>
      </c>
      <c r="M121" s="41" t="e">
        <f t="array" ref="M121">IF(ISBLANK(B121),"",INDEX(adapt!F$2:F$200,MATCH(A121,IF(adapt!G$2:G$200=K121,adapt!A$2:A$200),0)))</f>
        <v>#N/A</v>
      </c>
      <c r="N121" s="52" t="e">
        <f t="array" ref="N121">IF(ISBLANK(B121),"",INDEX(adapt!J$2:J$1976,MATCH(B121,IF(adapt!G$2:G$1976=K121,adapt!B$2:B$1976),0)))</f>
        <v>#N/A</v>
      </c>
      <c r="O121" s="53" t="str">
        <f t="array" ref="O121">IF(A121="","",IF(ISNA(N121),"no",IF(N121=0,"no",IF(N121="","no", "yes"))))</f>
        <v>no</v>
      </c>
      <c r="P121" s="52" t="str">
        <f t="shared" si="4"/>
        <v>Have you ever been married or lived together with a man as if married?</v>
      </c>
      <c r="Q121" s="52" t="str">
        <f t="shared" si="5"/>
        <v>Je, umewahi olewa au kuishi pamoja na mwanaume kama kuolewa?</v>
      </c>
      <c r="R121" s="54" t="str">
        <f>IF(COUNTIFS(adapt!J:J,"yes",adapt!A:A,A121)&gt;1,"problem",IF(COUNTIFS(adapt!J:J,"yes",adapt!A:A,A121)=0,"","ok"))</f>
        <v/>
      </c>
    </row>
    <row r="122" spans="1:18">
      <c r="A122" s="48" t="str">
        <f t="shared" si="3"/>
        <v>dhs6w603</v>
      </c>
      <c r="B122" s="8" t="s">
        <v>2654</v>
      </c>
      <c r="C122" s="8" t="s">
        <v>2655</v>
      </c>
      <c r="D122" s="8" t="s">
        <v>2631</v>
      </c>
      <c r="E122" s="24">
        <v>603</v>
      </c>
      <c r="F122" s="5" t="s">
        <v>2656</v>
      </c>
      <c r="G122" s="55"/>
      <c r="H122" s="55"/>
      <c r="I122" s="55"/>
      <c r="J122" s="55"/>
      <c r="K122" s="51">
        <f t="array" ref="K122">IF(A122="","",MAX(IF(adapt!A$2:A$974=A122,adapt!G$2:G$974)))</f>
        <v>0</v>
      </c>
      <c r="L122" s="41" t="e">
        <f t="array" ref="L122">IF(ISBLANK(B122),"",INDEX(adapt!E$2:E$200,MATCH(A122,IF(adapt!G$2:G$200=K122,adapt!A$2:A$200),0)))</f>
        <v>#N/A</v>
      </c>
      <c r="M122" s="41" t="e">
        <f t="array" ref="M122">IF(ISBLANK(B122),"",INDEX(adapt!F$2:F$200,MATCH(A122,IF(adapt!G$2:G$200=K122,adapt!A$2:A$200),0)))</f>
        <v>#N/A</v>
      </c>
      <c r="N122" s="52" t="e">
        <f t="array" ref="N122">IF(ISBLANK(B122),"",INDEX(adapt!J$2:J$1976,MATCH(B122,IF(adapt!G$2:G$1976=K122,adapt!B$2:B$1976),0)))</f>
        <v>#N/A</v>
      </c>
      <c r="O122" s="53" t="str">
        <f t="array" ref="O122">IF(A122="","",IF(ISNA(N122),"no",IF(N122=0,"no",IF(N122="","no", "yes"))))</f>
        <v>no</v>
      </c>
      <c r="P122" s="52" t="str">
        <f t="shared" si="4"/>
        <v>What is your marital status now?</v>
      </c>
      <c r="Q122" s="52" t="str">
        <f t="shared" si="5"/>
        <v>Hali yako ya ndoa ni?</v>
      </c>
      <c r="R122" s="54" t="str">
        <f>IF(COUNTIFS(adapt!J:J,"yes",adapt!A:A,A122)&gt;1,"problem",IF(COUNTIFS(adapt!J:J,"yes",adapt!A:A,A122)=0,"","ok"))</f>
        <v/>
      </c>
    </row>
    <row r="123" spans="1:18" ht="24">
      <c r="A123" s="48" t="str">
        <f t="shared" si="3"/>
        <v>dhs6w604</v>
      </c>
      <c r="B123" s="8" t="s">
        <v>2657</v>
      </c>
      <c r="C123" s="8" t="s">
        <v>2658</v>
      </c>
      <c r="D123" s="8" t="s">
        <v>2631</v>
      </c>
      <c r="E123" s="24">
        <v>604</v>
      </c>
      <c r="F123" s="8" t="s">
        <v>2659</v>
      </c>
      <c r="G123" s="55"/>
      <c r="H123" s="55"/>
      <c r="I123" s="55"/>
      <c r="J123" s="55"/>
      <c r="K123" s="51">
        <f t="array" ref="K123">IF(A123="","",MAX(IF(adapt!A$2:A$974=A123,adapt!G$2:G$974)))</f>
        <v>0</v>
      </c>
      <c r="L123" s="41" t="e">
        <f t="array" ref="L123">IF(ISBLANK(B123),"",INDEX(adapt!E$2:E$200,MATCH(A123,IF(adapt!G$2:G$200=K123,adapt!A$2:A$200),0)))</f>
        <v>#N/A</v>
      </c>
      <c r="M123" s="41" t="e">
        <f t="array" ref="M123">IF(ISBLANK(B123),"",INDEX(adapt!F$2:F$200,MATCH(A123,IF(adapt!G$2:G$200=K123,adapt!A$2:A$200),0)))</f>
        <v>#N/A</v>
      </c>
      <c r="N123" s="52" t="e">
        <f t="array" ref="N123">IF(ISBLANK(B123),"",INDEX(adapt!J$2:J$1976,MATCH(B123,IF(adapt!G$2:G$1976=K123,adapt!B$2:B$1976),0)))</f>
        <v>#N/A</v>
      </c>
      <c r="O123" s="53" t="str">
        <f t="array" ref="O123">IF(A123="","",IF(ISNA(N123),"no",IF(N123=0,"no",IF(N123="","no", "yes"))))</f>
        <v>no</v>
      </c>
      <c r="P123" s="52" t="str">
        <f t="shared" si="4"/>
        <v>Is your (husband/partner) living with you now or is he staying elsewhere?</v>
      </c>
      <c r="Q123" s="52" t="str">
        <f t="shared" si="5"/>
        <v>Mumeo/mpenzi wako anaishi pamoja na wewe sasa hivi au hukaa mahali pengine?</v>
      </c>
      <c r="R123" s="54" t="str">
        <f>IF(COUNTIFS(adapt!J:J,"yes",adapt!A:A,A123)&gt;1,"problem",IF(COUNTIFS(adapt!J:J,"yes",adapt!A:A,A123)=0,"","ok"))</f>
        <v/>
      </c>
    </row>
    <row r="124" spans="1:18" ht="36">
      <c r="A124" s="48" t="str">
        <f t="shared" si="3"/>
        <v>dhs6w606</v>
      </c>
      <c r="B124" s="8" t="s">
        <v>2660</v>
      </c>
      <c r="C124" s="8" t="s">
        <v>3442</v>
      </c>
      <c r="D124" s="8" t="s">
        <v>2631</v>
      </c>
      <c r="E124" s="24">
        <v>606</v>
      </c>
      <c r="F124" s="5" t="s">
        <v>2661</v>
      </c>
      <c r="G124" s="55"/>
      <c r="H124" s="55"/>
      <c r="I124" s="55"/>
      <c r="J124" s="55"/>
      <c r="K124" s="51">
        <f t="array" ref="K124">IF(A124="","",MAX(IF(adapt!A$2:A$974=A124,adapt!G$2:G$974)))</f>
        <v>0</v>
      </c>
      <c r="L124" s="41" t="e">
        <f t="array" ref="L124">IF(ISBLANK(B124),"",INDEX(adapt!E$2:E$200,MATCH(A124,IF(adapt!G$2:G$200=K124,adapt!A$2:A$200),0)))</f>
        <v>#N/A</v>
      </c>
      <c r="M124" s="41" t="e">
        <f t="array" ref="M124">IF(ISBLANK(B124),"",INDEX(adapt!F$2:F$200,MATCH(A124,IF(adapt!G$2:G$200=K124,adapt!A$2:A$200),0)))</f>
        <v>#N/A</v>
      </c>
      <c r="N124" s="52" t="e">
        <f t="array" ref="N124">IF(ISBLANK(B124),"",INDEX(adapt!J$2:J$1976,MATCH(B124,IF(adapt!G$2:G$1976=K124,adapt!B$2:B$1976),0)))</f>
        <v>#N/A</v>
      </c>
      <c r="O124" s="53" t="str">
        <f t="array" ref="O124">IF(A124="","",IF(ISNA(N124),"no",IF(N124=0,"no",IF(N124="","no", "yes"))))</f>
        <v>no</v>
      </c>
      <c r="P124" s="52" t="str">
        <f t="shared" si="4"/>
        <v>Does your (husband/partner) have other wives or does he live with other women as if married?</v>
      </c>
      <c r="Q124" s="52" t="str">
        <f t="shared" si="5"/>
        <v>Je, (mume / mpenzi) wako ako na wake wengine au huishi na wanawake wengine kama kwamba wameoana?</v>
      </c>
      <c r="R124" s="54" t="str">
        <f>IF(COUNTIFS(adapt!J:J,"yes",adapt!A:A,A124)&gt;1,"problem",IF(COUNTIFS(adapt!J:J,"yes",adapt!A:A,A124)=0,"","ok"))</f>
        <v/>
      </c>
    </row>
    <row r="125" spans="1:18" ht="36">
      <c r="A125" s="48" t="str">
        <f t="shared" si="3"/>
        <v>dhs6w607</v>
      </c>
      <c r="B125" s="8" t="s">
        <v>2662</v>
      </c>
      <c r="C125" s="8" t="s">
        <v>2663</v>
      </c>
      <c r="D125" s="8" t="s">
        <v>2631</v>
      </c>
      <c r="E125" s="24">
        <v>607</v>
      </c>
      <c r="F125" s="8"/>
      <c r="G125" s="55"/>
      <c r="H125" s="55"/>
      <c r="I125" s="55"/>
      <c r="J125" s="55"/>
      <c r="K125" s="51">
        <f t="array" ref="K125">IF(A125="","",MAX(IF(adapt!A$2:A$974=A125,adapt!G$2:G$974)))</f>
        <v>0</v>
      </c>
      <c r="L125" s="41" t="e">
        <f t="array" ref="L125">IF(ISBLANK(B125),"",INDEX(adapt!E$2:E$200,MATCH(A125,IF(adapt!G$2:G$200=K125,adapt!A$2:A$200),0)))</f>
        <v>#N/A</v>
      </c>
      <c r="M125" s="41" t="e">
        <f t="array" ref="M125">IF(ISBLANK(B125),"",INDEX(adapt!F$2:F$200,MATCH(A125,IF(adapt!G$2:G$200=K125,adapt!A$2:A$200),0)))</f>
        <v>#N/A</v>
      </c>
      <c r="N125" s="52" t="e">
        <f t="array" ref="N125">IF(ISBLANK(B125),"",INDEX(adapt!J$2:J$1976,MATCH(B125,IF(adapt!G$2:G$1976=K125,adapt!B$2:B$1976),0)))</f>
        <v>#N/A</v>
      </c>
      <c r="O125" s="53" t="str">
        <f t="array" ref="O125">IF(A125="","",IF(ISNA(N125),"no",IF(N125=0,"no",IF(N125="","no", "yes"))))</f>
        <v>no</v>
      </c>
      <c r="P125" s="52" t="str">
        <f t="shared" si="4"/>
        <v>Including yourself, in total, how many wives or live-in partners does he have?</v>
      </c>
      <c r="Q125" s="52" t="str">
        <f t="shared" si="5"/>
        <v>Ikiwa ni pamoja na wewe mwenyewe, kwa ujumla, Je wake wangapi au wapenzi wangapi ako nao?</v>
      </c>
      <c r="R125" s="54" t="str">
        <f>IF(COUNTIFS(adapt!J:J,"yes",adapt!A:A,A125)&gt;1,"problem",IF(COUNTIFS(adapt!J:J,"yes",adapt!A:A,A125)=0,"","ok"))</f>
        <v/>
      </c>
    </row>
    <row r="126" spans="1:18">
      <c r="A126" s="48" t="str">
        <f t="shared" si="3"/>
        <v>dhs6w608</v>
      </c>
      <c r="B126" s="8" t="s">
        <v>2664</v>
      </c>
      <c r="C126" s="8" t="s">
        <v>2665</v>
      </c>
      <c r="D126" s="8" t="s">
        <v>2631</v>
      </c>
      <c r="E126" s="24">
        <v>608</v>
      </c>
      <c r="F126" s="8"/>
      <c r="G126" s="55"/>
      <c r="H126" s="55"/>
      <c r="I126" s="55"/>
      <c r="J126" s="55"/>
      <c r="K126" s="51">
        <f t="array" ref="K126">IF(A126="","",MAX(IF(adapt!A$2:A$974=A126,adapt!G$2:G$974)))</f>
        <v>0</v>
      </c>
      <c r="L126" s="41" t="e">
        <f t="array" ref="L126">IF(ISBLANK(B126),"",INDEX(adapt!E$2:E$200,MATCH(A126,IF(adapt!G$2:G$200=K126,adapt!A$2:A$200),0)))</f>
        <v>#N/A</v>
      </c>
      <c r="M126" s="41" t="e">
        <f t="array" ref="M126">IF(ISBLANK(B126),"",INDEX(adapt!F$2:F$200,MATCH(A126,IF(adapt!G$2:G$200=K126,adapt!A$2:A$200),0)))</f>
        <v>#N/A</v>
      </c>
      <c r="N126" s="52" t="e">
        <f t="array" ref="N126">IF(ISBLANK(B126),"",INDEX(adapt!J$2:J$1976,MATCH(B126,IF(adapt!G$2:G$1976=K126,adapt!B$2:B$1976),0)))</f>
        <v>#N/A</v>
      </c>
      <c r="O126" s="53" t="str">
        <f t="array" ref="O126">IF(A126="","",IF(ISNA(N126),"no",IF(N126=0,"no",IF(N126="","no", "yes"))))</f>
        <v>no</v>
      </c>
      <c r="P126" s="52" t="str">
        <f t="shared" si="4"/>
        <v>Are you the first, second, ... wife?</v>
      </c>
      <c r="Q126" s="52" t="str">
        <f t="shared" si="5"/>
        <v>Je, wewe ni mke wa kwanza, wa pili?</v>
      </c>
      <c r="R126" s="54" t="str">
        <f>IF(COUNTIFS(adapt!J:J,"yes",adapt!A:A,A126)&gt;1,"problem",IF(COUNTIFS(adapt!J:J,"yes",adapt!A:A,A126)=0,"","ok"))</f>
        <v/>
      </c>
    </row>
    <row r="127" spans="1:18" ht="24">
      <c r="A127" s="48" t="str">
        <f t="shared" si="3"/>
        <v>dhs6w807</v>
      </c>
      <c r="B127" s="8" t="s">
        <v>2668</v>
      </c>
      <c r="C127" s="8" t="s">
        <v>2669</v>
      </c>
      <c r="D127" s="8" t="s">
        <v>2631</v>
      </c>
      <c r="E127" s="24">
        <v>807</v>
      </c>
      <c r="F127" s="8" t="s">
        <v>2481</v>
      </c>
      <c r="G127" s="55"/>
      <c r="H127" s="55"/>
      <c r="I127" s="55"/>
      <c r="J127" s="55"/>
      <c r="K127" s="51">
        <f t="array" ref="K127">IF(A127="","",MAX(IF(adapt!A$2:A$974=A127,adapt!G$2:G$974)))</f>
        <v>0</v>
      </c>
      <c r="L127" s="41" t="e">
        <f t="array" ref="L127">IF(ISBLANK(B127),"",INDEX(adapt!E$2:E$200,MATCH(A127,IF(adapt!G$2:G$200=K127,adapt!A$2:A$200),0)))</f>
        <v>#N/A</v>
      </c>
      <c r="M127" s="41" t="e">
        <f t="array" ref="M127">IF(ISBLANK(B127),"",INDEX(adapt!F$2:F$200,MATCH(A127,IF(adapt!G$2:G$200=K127,adapt!A$2:A$200),0)))</f>
        <v>#N/A</v>
      </c>
      <c r="N127" s="52" t="e">
        <f t="array" ref="N127">IF(ISBLANK(B127),"",INDEX(adapt!J$2:J$1976,MATCH(B127,IF(adapt!G$2:G$1976=K127,adapt!B$2:B$1976),0)))</f>
        <v>#N/A</v>
      </c>
      <c r="O127" s="53" t="str">
        <f t="array" ref="O127">IF(A127="","",IF(ISNA(N127),"no",IF(N127=0,"no",IF(N127="","no", "yes"))))</f>
        <v>no</v>
      </c>
      <c r="P127" s="52" t="str">
        <f t="shared" si="4"/>
        <v>Aside from your own housework, have you done any work in the last seven days?</v>
      </c>
      <c r="Q127" s="52" t="str">
        <f t="shared" si="5"/>
        <v>Kando na kazi zako za nyumbani kwako, umefanya kazi yoyote katika siku saba zilizopita?</v>
      </c>
      <c r="R127" s="54" t="str">
        <f>IF(COUNTIFS(adapt!J:J,"yes",adapt!A:A,A127)&gt;1,"problem",IF(COUNTIFS(adapt!J:J,"yes",adapt!A:A,A127)=0,"","ok"))</f>
        <v/>
      </c>
    </row>
    <row r="128" spans="1:18" ht="72">
      <c r="A128" s="48" t="str">
        <f t="shared" si="3"/>
        <v>dhs6w808</v>
      </c>
      <c r="B128" s="8" t="s">
        <v>2670</v>
      </c>
      <c r="C128" s="8" t="s">
        <v>2671</v>
      </c>
      <c r="D128" s="8" t="s">
        <v>2631</v>
      </c>
      <c r="E128" s="24">
        <v>808</v>
      </c>
      <c r="F128" s="8" t="s">
        <v>2481</v>
      </c>
      <c r="G128" s="55"/>
      <c r="H128" s="55"/>
      <c r="I128" s="55"/>
      <c r="J128" s="55"/>
      <c r="K128" s="51">
        <f t="array" ref="K128">IF(A128="","",MAX(IF(adapt!A$2:A$974=A128,adapt!G$2:G$974)))</f>
        <v>0</v>
      </c>
      <c r="L128" s="41" t="e">
        <f t="array" ref="L128">IF(ISBLANK(B128),"",INDEX(adapt!E$2:E$200,MATCH(A128,IF(adapt!G$2:G$200=K128,adapt!A$2:A$200),0)))</f>
        <v>#N/A</v>
      </c>
      <c r="M128" s="41" t="e">
        <f t="array" ref="M128">IF(ISBLANK(B128),"",INDEX(adapt!F$2:F$200,MATCH(A128,IF(adapt!G$2:G$200=K128,adapt!A$2:A$200),0)))</f>
        <v>#N/A</v>
      </c>
      <c r="N128" s="52" t="e">
        <f t="array" ref="N128">IF(ISBLANK(B128),"",INDEX(adapt!J$2:J$1976,MATCH(B128,IF(adapt!G$2:G$1976=K128,adapt!B$2:B$1976),0)))</f>
        <v>#N/A</v>
      </c>
      <c r="O128" s="53" t="str">
        <f t="array" ref="O128">IF(A128="","",IF(ISNA(N128),"no",IF(N128=0,"no",IF(N128="","no", "yes"))))</f>
        <v>no</v>
      </c>
      <c r="P128" s="52" t="str">
        <f t="shared" si="4"/>
        <v>As you know, some women take up jobs for which they are paid in cash or kind. Others sell things, have a small business or work on the family farm or in the family business. In the last seven days, have you done any of these things or any other work?</v>
      </c>
      <c r="Q128" s="52" t="str">
        <f t="shared" si="5"/>
        <v>Kama ujuavyo, baadhi ya wanawake hufanya kazi ambazo wanalipwa pesa au vitu zingine. Wengine huuza vitu, kuwa na biashara ndogo au kazi katika shamba la familia au katika biashara ya familia. Katika siku saba zilizopita, umefanya moja wapo ya vitu hivi au kazi nyingine yoyote?</v>
      </c>
      <c r="R128" s="54" t="str">
        <f>IF(COUNTIFS(adapt!J:J,"yes",adapt!A:A,A128)&gt;1,"problem",IF(COUNTIFS(adapt!J:J,"yes",adapt!A:A,A128)=0,"","ok"))</f>
        <v/>
      </c>
    </row>
    <row r="129" spans="1:18" ht="48">
      <c r="A129" s="48" t="str">
        <f t="shared" si="3"/>
        <v>dhs6w809</v>
      </c>
      <c r="B129" s="8" t="s">
        <v>2672</v>
      </c>
      <c r="C129" s="8" t="s">
        <v>3443</v>
      </c>
      <c r="D129" s="8" t="s">
        <v>2631</v>
      </c>
      <c r="E129" s="24">
        <v>809</v>
      </c>
      <c r="F129" s="8" t="s">
        <v>2481</v>
      </c>
      <c r="G129" s="55"/>
      <c r="H129" s="55"/>
      <c r="I129" s="55"/>
      <c r="J129" s="55"/>
      <c r="K129" s="51">
        <f t="array" ref="K129">IF(A129="","",MAX(IF(adapt!A$2:A$974=A129,adapt!G$2:G$974)))</f>
        <v>0</v>
      </c>
      <c r="L129" s="41" t="e">
        <f t="array" ref="L129">IF(ISBLANK(B129),"",INDEX(adapt!E$2:E$200,MATCH(A129,IF(adapt!G$2:G$200=K129,adapt!A$2:A$200),0)))</f>
        <v>#N/A</v>
      </c>
      <c r="M129" s="41" t="e">
        <f t="array" ref="M129">IF(ISBLANK(B129),"",INDEX(adapt!F$2:F$200,MATCH(A129,IF(adapt!G$2:G$200=K129,adapt!A$2:A$200),0)))</f>
        <v>#N/A</v>
      </c>
      <c r="N129" s="52" t="e">
        <f t="array" ref="N129">IF(ISBLANK(B129),"",INDEX(adapt!J$2:J$1976,MATCH(B129,IF(adapt!G$2:G$1976=K129,adapt!B$2:B$1976),0)))</f>
        <v>#N/A</v>
      </c>
      <c r="O129" s="53" t="str">
        <f t="array" ref="O129">IF(A129="","",IF(ISNA(N129),"no",IF(N129=0,"no",IF(N129="","no", "yes"))))</f>
        <v>no</v>
      </c>
      <c r="P129" s="52" t="str">
        <f t="shared" si="4"/>
        <v>Although you did not work in the last seven days, do you have any job or business from which you were absent for leave, illness, vacation, maternity leave, or any other such reason?</v>
      </c>
      <c r="Q129" s="52" t="str">
        <f t="shared" si="5"/>
        <v>Ingawa haukufanya kazi katika siku saba zilizopita, Je, una kazi yoyote au biashara ambapo umekua likizoni, mgonjwa, likizo ya uzazi, au sababu nyingine yoyote?</v>
      </c>
      <c r="R129" s="54" t="str">
        <f>IF(COUNTIFS(adapt!J:J,"yes",adapt!A:A,A129)&gt;1,"problem",IF(COUNTIFS(adapt!J:J,"yes",adapt!A:A,A129)=0,"","ok"))</f>
        <v/>
      </c>
    </row>
    <row r="130" spans="1:18">
      <c r="A130" s="48" t="str">
        <f t="shared" ref="A130:A193" si="6">CONCATENATE(D130,E130)</f>
        <v>dhs6w810</v>
      </c>
      <c r="B130" s="8" t="s">
        <v>2673</v>
      </c>
      <c r="C130" s="8" t="s">
        <v>2674</v>
      </c>
      <c r="D130" s="8" t="s">
        <v>2631</v>
      </c>
      <c r="E130" s="24">
        <v>810</v>
      </c>
      <c r="F130" s="8" t="s">
        <v>2481</v>
      </c>
      <c r="G130" s="55"/>
      <c r="H130" s="55"/>
      <c r="I130" s="55"/>
      <c r="J130" s="55"/>
      <c r="K130" s="51">
        <f t="array" ref="K130">IF(A130="","",MAX(IF(adapt!A$2:A$974=A130,adapt!G$2:G$974)))</f>
        <v>0</v>
      </c>
      <c r="L130" s="41" t="e">
        <f t="array" ref="L130">IF(ISBLANK(B130),"",INDEX(adapt!E$2:E$200,MATCH(A130,IF(adapt!G$2:G$200=K130,adapt!A$2:A$200),0)))</f>
        <v>#N/A</v>
      </c>
      <c r="M130" s="41" t="e">
        <f t="array" ref="M130">IF(ISBLANK(B130),"",INDEX(adapt!F$2:F$200,MATCH(A130,IF(adapt!G$2:G$200=K130,adapt!A$2:A$200),0)))</f>
        <v>#N/A</v>
      </c>
      <c r="N130" s="52" t="e">
        <f t="array" ref="N130">IF(ISBLANK(B130),"",INDEX(adapt!J$2:J$1976,MATCH(B130,IF(adapt!G$2:G$1976=K130,adapt!B$2:B$1976),0)))</f>
        <v>#N/A</v>
      </c>
      <c r="O130" s="53" t="str">
        <f t="array" ref="O130">IF(A130="","",IF(ISNA(N130),"no",IF(N130=0,"no",IF(N130="","no", "yes"))))</f>
        <v>no</v>
      </c>
      <c r="P130" s="52" t="str">
        <f t="shared" ref="P130:P193" si="7">IF(ISBLANK(B130),"",IF(O130="no",B130,L130))</f>
        <v>Have you done any work in the last 12 months?</v>
      </c>
      <c r="Q130" s="52" t="str">
        <f t="shared" ref="Q130:Q193" si="8">IF(ISBLANK(B130),"",IF(O130="no",C130,M130))</f>
        <v>Umefanya kazi yoyote katika miezi 12 iliyopita?</v>
      </c>
      <c r="R130" s="54" t="str">
        <f>IF(COUNTIFS(adapt!J:J,"yes",adapt!A:A,A130)&gt;1,"problem",IF(COUNTIFS(adapt!J:J,"yes",adapt!A:A,A130)=0,"","ok"))</f>
        <v/>
      </c>
    </row>
    <row r="131" spans="1:18" ht="24">
      <c r="A131" s="48" t="str">
        <f t="shared" si="6"/>
        <v>dhs6w811</v>
      </c>
      <c r="B131" s="8" t="s">
        <v>2675</v>
      </c>
      <c r="C131" s="8"/>
      <c r="D131" s="8" t="s">
        <v>2631</v>
      </c>
      <c r="E131" s="24">
        <v>811</v>
      </c>
      <c r="F131" s="8"/>
      <c r="G131" s="55"/>
      <c r="H131" s="55"/>
      <c r="I131" s="55"/>
      <c r="J131" s="55"/>
      <c r="K131" s="51">
        <f t="array" ref="K131">IF(A131="","",MAX(IF(adapt!A$2:A$974=A131,adapt!G$2:G$974)))</f>
        <v>0</v>
      </c>
      <c r="L131" s="41" t="e">
        <f t="array" ref="L131">IF(ISBLANK(B131),"",INDEX(adapt!E$2:E$200,MATCH(A131,IF(adapt!G$2:G$200=K131,adapt!A$2:A$200),0)))</f>
        <v>#N/A</v>
      </c>
      <c r="M131" s="41" t="e">
        <f t="array" ref="M131">IF(ISBLANK(B131),"",INDEX(adapt!F$2:F$200,MATCH(A131,IF(adapt!G$2:G$200=K131,adapt!A$2:A$200),0)))</f>
        <v>#N/A</v>
      </c>
      <c r="N131" s="52" t="e">
        <f t="array" ref="N131">IF(ISBLANK(B131),"",INDEX(adapt!J$2:J$1976,MATCH(B131,IF(adapt!G$2:G$1976=K131,adapt!B$2:B$1976),0)))</f>
        <v>#N/A</v>
      </c>
      <c r="O131" s="53" t="str">
        <f t="array" ref="O131">IF(A131="","",IF(ISNA(N131),"no",IF(N131=0,"no",IF(N131="","no", "yes"))))</f>
        <v>no</v>
      </c>
      <c r="P131" s="52" t="str">
        <f t="shared" si="7"/>
        <v>What is your occupation, that is, what kind of work do you mainly do?</v>
      </c>
      <c r="Q131" s="52">
        <f t="shared" si="8"/>
        <v>0</v>
      </c>
      <c r="R131" s="54" t="str">
        <f>IF(COUNTIFS(adapt!J:J,"yes",adapt!A:A,A131)&gt;1,"problem",IF(COUNTIFS(adapt!J:J,"yes",adapt!A:A,A131)=0,"","ok"))</f>
        <v/>
      </c>
    </row>
    <row r="132" spans="1:18" ht="24">
      <c r="A132" s="48" t="str">
        <f t="shared" si="6"/>
        <v>dhs6w812</v>
      </c>
      <c r="B132" s="8" t="s">
        <v>2676</v>
      </c>
      <c r="C132" s="8" t="s">
        <v>2677</v>
      </c>
      <c r="D132" s="8" t="s">
        <v>2631</v>
      </c>
      <c r="E132" s="24">
        <v>812</v>
      </c>
      <c r="F132" s="8" t="s">
        <v>2678</v>
      </c>
      <c r="G132" s="55"/>
      <c r="H132" s="55"/>
      <c r="I132" s="55"/>
      <c r="J132" s="55"/>
      <c r="K132" s="51">
        <f t="array" ref="K132">IF(A132="","",MAX(IF(adapt!A$2:A$974=A132,adapt!G$2:G$974)))</f>
        <v>0</v>
      </c>
      <c r="L132" s="41" t="e">
        <f t="array" ref="L132">IF(ISBLANK(B132),"",INDEX(adapt!E$2:E$200,MATCH(A132,IF(adapt!G$2:G$200=K132,adapt!A$2:A$200),0)))</f>
        <v>#N/A</v>
      </c>
      <c r="M132" s="41" t="e">
        <f t="array" ref="M132">IF(ISBLANK(B132),"",INDEX(adapt!F$2:F$200,MATCH(A132,IF(adapt!G$2:G$200=K132,adapt!A$2:A$200),0)))</f>
        <v>#N/A</v>
      </c>
      <c r="N132" s="52" t="e">
        <f t="array" ref="N132">IF(ISBLANK(B132),"",INDEX(adapt!J$2:J$1976,MATCH(B132,IF(adapt!G$2:G$1976=K132,adapt!B$2:B$1976),0)))</f>
        <v>#N/A</v>
      </c>
      <c r="O132" s="53" t="str">
        <f t="array" ref="O132">IF(A132="","",IF(ISNA(N132),"no",IF(N132=0,"no",IF(N132="","no", "yes"))))</f>
        <v>no</v>
      </c>
      <c r="P132" s="52" t="str">
        <f t="shared" si="7"/>
        <v>Do you do this work for a member of your family, for someone else, or are you self-employed?</v>
      </c>
      <c r="Q132" s="52" t="str">
        <f t="shared" si="8"/>
        <v>Je, unafanyia mmoja wa familia yako kazi hii, mtu mwingine, au ni wewe kujiajiri?</v>
      </c>
      <c r="R132" s="54" t="str">
        <f>IF(COUNTIFS(adapt!J:J,"yes",adapt!A:A,A132)&gt;1,"problem",IF(COUNTIFS(adapt!J:J,"yes",adapt!A:A,A132)=0,"","ok"))</f>
        <v/>
      </c>
    </row>
    <row r="133" spans="1:18" ht="36">
      <c r="A133" s="48" t="str">
        <f t="shared" si="6"/>
        <v>dhs6w813</v>
      </c>
      <c r="B133" s="8" t="s">
        <v>2679</v>
      </c>
      <c r="C133" s="8" t="s">
        <v>2680</v>
      </c>
      <c r="D133" s="8" t="s">
        <v>2631</v>
      </c>
      <c r="E133" s="24">
        <v>813</v>
      </c>
      <c r="F133" s="8" t="s">
        <v>2681</v>
      </c>
      <c r="G133" s="55"/>
      <c r="H133" s="55"/>
      <c r="I133" s="55"/>
      <c r="J133" s="55"/>
      <c r="K133" s="51">
        <f t="array" ref="K133">IF(A133="","",MAX(IF(adapt!A$2:A$974=A133,adapt!G$2:G$974)))</f>
        <v>0</v>
      </c>
      <c r="L133" s="41" t="e">
        <f t="array" ref="L133">IF(ISBLANK(B133),"",INDEX(adapt!E$2:E$200,MATCH(A133,IF(adapt!G$2:G$200=K133,adapt!A$2:A$200),0)))</f>
        <v>#N/A</v>
      </c>
      <c r="M133" s="41" t="e">
        <f t="array" ref="M133">IF(ISBLANK(B133),"",INDEX(adapt!F$2:F$200,MATCH(A133,IF(adapt!G$2:G$200=K133,adapt!A$2:A$200),0)))</f>
        <v>#N/A</v>
      </c>
      <c r="N133" s="52" t="e">
        <f t="array" ref="N133">IF(ISBLANK(B133),"",INDEX(adapt!J$2:J$1976,MATCH(B133,IF(adapt!G$2:G$1976=K133,adapt!B$2:B$1976),0)))</f>
        <v>#N/A</v>
      </c>
      <c r="O133" s="53" t="str">
        <f t="array" ref="O133">IF(A133="","",IF(ISNA(N133),"no",IF(N133=0,"no",IF(N133="","no", "yes"))))</f>
        <v>no</v>
      </c>
      <c r="P133" s="52" t="str">
        <f t="shared" si="7"/>
        <v>Do you usually work throughout the year, or do you work seasonally, or only once in a while?</v>
      </c>
      <c r="Q133" s="52" t="str">
        <f t="shared" si="8"/>
        <v>Kwa kawaida, Je wewe hufanya kazi kwa mwaka mzima, au unafanya kazi wakati mwingine, au mara moja tu kwa wakati?</v>
      </c>
      <c r="R133" s="54" t="str">
        <f>IF(COUNTIFS(adapt!J:J,"yes",adapt!A:A,A133)&gt;1,"problem",IF(COUNTIFS(adapt!J:J,"yes",adapt!A:A,A133)=0,"","ok"))</f>
        <v/>
      </c>
    </row>
    <row r="134" spans="1:18" ht="24">
      <c r="A134" s="48" t="str">
        <f t="shared" si="6"/>
        <v>dhs6w814</v>
      </c>
      <c r="B134" s="8" t="s">
        <v>2682</v>
      </c>
      <c r="C134" s="8" t="s">
        <v>2683</v>
      </c>
      <c r="D134" s="8" t="s">
        <v>2631</v>
      </c>
      <c r="E134" s="24">
        <v>814</v>
      </c>
      <c r="F134" s="8" t="s">
        <v>2684</v>
      </c>
      <c r="G134" s="55"/>
      <c r="H134" s="55"/>
      <c r="I134" s="55"/>
      <c r="J134" s="55"/>
      <c r="K134" s="51">
        <f t="array" ref="K134">IF(A134="","",MAX(IF(adapt!A$2:A$974=A134,adapt!G$2:G$974)))</f>
        <v>0</v>
      </c>
      <c r="L134" s="41" t="e">
        <f t="array" ref="L134">IF(ISBLANK(B134),"",INDEX(adapt!E$2:E$200,MATCH(A134,IF(adapt!G$2:G$200=K134,adapt!A$2:A$200),0)))</f>
        <v>#N/A</v>
      </c>
      <c r="M134" s="41" t="e">
        <f t="array" ref="M134">IF(ISBLANK(B134),"",INDEX(adapt!F$2:F$200,MATCH(A134,IF(adapt!G$2:G$200=K134,adapt!A$2:A$200),0)))</f>
        <v>#N/A</v>
      </c>
      <c r="N134" s="52" t="e">
        <f t="array" ref="N134">IF(ISBLANK(B134),"",INDEX(adapt!J$2:J$1976,MATCH(B134,IF(adapt!G$2:G$1976=K134,adapt!B$2:B$1976),0)))</f>
        <v>#N/A</v>
      </c>
      <c r="O134" s="53" t="str">
        <f t="array" ref="O134">IF(A134="","",IF(ISNA(N134),"no",IF(N134=0,"no",IF(N134="","no", "yes"))))</f>
        <v>no</v>
      </c>
      <c r="P134" s="52" t="str">
        <f t="shared" si="7"/>
        <v>Are you paid in cash or kind for this work or are you not paid at all?</v>
      </c>
      <c r="Q134" s="52" t="str">
        <f t="shared" si="8"/>
        <v>Je, wewe hulipwa pesa taslimu au kivingine au haulipwi hata?</v>
      </c>
      <c r="R134" s="54" t="str">
        <f>IF(COUNTIFS(adapt!J:J,"yes",adapt!A:A,A134)&gt;1,"problem",IF(COUNTIFS(adapt!J:J,"yes",adapt!A:A,A134)=0,"","ok"))</f>
        <v/>
      </c>
    </row>
    <row r="135" spans="1:18" ht="36">
      <c r="A135" s="48" t="str">
        <f t="shared" si="6"/>
        <v>dhs6w817</v>
      </c>
      <c r="B135" s="8" t="s">
        <v>2685</v>
      </c>
      <c r="C135" s="8" t="s">
        <v>3389</v>
      </c>
      <c r="D135" s="8" t="s">
        <v>2631</v>
      </c>
      <c r="E135" s="24">
        <v>817</v>
      </c>
      <c r="F135" s="8" t="s">
        <v>2686</v>
      </c>
      <c r="G135" s="55"/>
      <c r="H135" s="55"/>
      <c r="I135" s="55"/>
      <c r="J135" s="55"/>
      <c r="K135" s="51">
        <f t="array" ref="K135">IF(A135="","",MAX(IF(adapt!A$2:A$974=A135,adapt!G$2:G$974)))</f>
        <v>0</v>
      </c>
      <c r="L135" s="41" t="e">
        <f t="array" ref="L135">IF(ISBLANK(B135),"",INDEX(adapt!E$2:E$200,MATCH(A135,IF(adapt!G$2:G$200=K135,adapt!A$2:A$200),0)))</f>
        <v>#N/A</v>
      </c>
      <c r="M135" s="41" t="e">
        <f t="array" ref="M135">IF(ISBLANK(B135),"",INDEX(adapt!F$2:F$200,MATCH(A135,IF(adapt!G$2:G$200=K135,adapt!A$2:A$200),0)))</f>
        <v>#N/A</v>
      </c>
      <c r="N135" s="52" t="e">
        <f t="array" ref="N135">IF(ISBLANK(B135),"",INDEX(adapt!J$2:J$1976,MATCH(B135,IF(adapt!G$2:G$1976=K135,adapt!B$2:B$1976),0)))</f>
        <v>#N/A</v>
      </c>
      <c r="O135" s="53" t="str">
        <f t="array" ref="O135">IF(A135="","",IF(ISNA(N135),"no",IF(N135=0,"no",IF(N135="","no", "yes"))))</f>
        <v>no</v>
      </c>
      <c r="P135" s="52" t="str">
        <f t="shared" si="7"/>
        <v>Who usually decides how the money you earn will be used: you, your (husband/partner), or you and your (husband/partner) jointly?</v>
      </c>
      <c r="Q135" s="52" t="str">
        <f t="shared" si="8"/>
        <v>Kawaida nani anaamua jinsi pesa uliyolipwa zitatumika: wewe, mumeo/mpenzi wako, au wewe pamoja na mumeo/mpenzi wako?</v>
      </c>
      <c r="R135" s="54" t="str">
        <f>IF(COUNTIFS(adapt!J:J,"yes",adapt!A:A,A135)&gt;1,"problem",IF(COUNTIFS(adapt!J:J,"yes",adapt!A:A,A135)=0,"","ok"))</f>
        <v/>
      </c>
    </row>
    <row r="136" spans="1:18" ht="36">
      <c r="A136" s="48" t="str">
        <f t="shared" si="6"/>
        <v>dhs6w818</v>
      </c>
      <c r="B136" s="8" t="s">
        <v>2687</v>
      </c>
      <c r="C136" s="8" t="s">
        <v>3444</v>
      </c>
      <c r="D136" s="8" t="s">
        <v>2631</v>
      </c>
      <c r="E136" s="24">
        <v>818</v>
      </c>
      <c r="F136" s="8" t="s">
        <v>2688</v>
      </c>
      <c r="G136" s="55"/>
      <c r="H136" s="55"/>
      <c r="I136" s="55"/>
      <c r="J136" s="55"/>
      <c r="K136" s="51">
        <f t="array" ref="K136">IF(A136="","",MAX(IF(adapt!A$2:A$974=A136,adapt!G$2:G$974)))</f>
        <v>0</v>
      </c>
      <c r="L136" s="41" t="e">
        <f t="array" ref="L136">IF(ISBLANK(B136),"",INDEX(adapt!E$2:E$200,MATCH(A136,IF(adapt!G$2:G$200=K136,adapt!A$2:A$200),0)))</f>
        <v>#N/A</v>
      </c>
      <c r="M136" s="41" t="e">
        <f t="array" ref="M136">IF(ISBLANK(B136),"",INDEX(adapt!F$2:F$200,MATCH(A136,IF(adapt!G$2:G$200=K136,adapt!A$2:A$200),0)))</f>
        <v>#N/A</v>
      </c>
      <c r="N136" s="52" t="e">
        <f t="array" ref="N136">IF(ISBLANK(B136),"",INDEX(adapt!J$2:J$1976,MATCH(B136,IF(adapt!G$2:G$1976=K136,adapt!B$2:B$1976),0)))</f>
        <v>#N/A</v>
      </c>
      <c r="O136" s="53" t="str">
        <f t="array" ref="O136">IF(A136="","",IF(ISNA(N136),"no",IF(N136=0,"no",IF(N136="","no", "yes"))))</f>
        <v>no</v>
      </c>
      <c r="P136" s="52" t="str">
        <f t="shared" si="7"/>
        <v>Would you say that the money that you earn is more than what your (husband/partner) earns, less than what he earns, or about the same?</v>
      </c>
      <c r="Q136" s="52" t="str">
        <f t="shared" si="8"/>
        <v>Unaweza kusema kuwa pesa uliyolipwa ni zaidi ya kile mumeo/mpenzi wako anapata, chini ya kile yeye anapata, au sawa?</v>
      </c>
      <c r="R136" s="54" t="str">
        <f>IF(COUNTIFS(adapt!J:J,"yes",adapt!A:A,A136)&gt;1,"problem",IF(COUNTIFS(adapt!J:J,"yes",adapt!A:A,A136)=0,"","ok"))</f>
        <v/>
      </c>
    </row>
    <row r="137" spans="1:18" ht="24">
      <c r="A137" s="48" t="str">
        <f t="shared" si="6"/>
        <v>dhs6w821</v>
      </c>
      <c r="B137" s="8" t="s">
        <v>2689</v>
      </c>
      <c r="C137" s="8" t="s">
        <v>2690</v>
      </c>
      <c r="D137" s="8" t="s">
        <v>2631</v>
      </c>
      <c r="E137" s="24">
        <v>821</v>
      </c>
      <c r="F137" s="8" t="s">
        <v>2691</v>
      </c>
      <c r="G137" s="55"/>
      <c r="H137" s="55"/>
      <c r="I137" s="55"/>
      <c r="J137" s="55"/>
      <c r="K137" s="51">
        <f t="array" ref="K137">IF(A137="","",MAX(IF(adapt!A$2:A$974=A137,adapt!G$2:G$974)))</f>
        <v>0</v>
      </c>
      <c r="L137" s="41" t="e">
        <f t="array" ref="L137">IF(ISBLANK(B137),"",INDEX(adapt!E$2:E$200,MATCH(A137,IF(adapt!G$2:G$200=K137,adapt!A$2:A$200),0)))</f>
        <v>#N/A</v>
      </c>
      <c r="M137" s="41" t="e">
        <f t="array" ref="M137">IF(ISBLANK(B137),"",INDEX(adapt!F$2:F$200,MATCH(A137,IF(adapt!G$2:G$200=K137,adapt!A$2:A$200),0)))</f>
        <v>#N/A</v>
      </c>
      <c r="N137" s="52" t="e">
        <f t="array" ref="N137">IF(ISBLANK(B137),"",INDEX(adapt!J$2:J$1976,MATCH(B137,IF(adapt!G$2:G$1976=K137,adapt!B$2:B$1976),0)))</f>
        <v>#N/A</v>
      </c>
      <c r="O137" s="53" t="str">
        <f t="array" ref="O137">IF(A137="","",IF(ISNA(N137),"no",IF(N137=0,"no",IF(N137="","no", "yes"))))</f>
        <v>no</v>
      </c>
      <c r="P137" s="52" t="str">
        <f t="shared" si="7"/>
        <v>Who usually makes decisions about making major household purchases?</v>
      </c>
      <c r="Q137" s="52" t="str">
        <f t="shared" si="8"/>
        <v>Kwa kawaida nani hufanya uaamuzi kuhusu ununuzi wa vitu vikubwa kwa nyumba?</v>
      </c>
      <c r="R137" s="54" t="str">
        <f>IF(COUNTIFS(adapt!J:J,"yes",adapt!A:A,A137)&gt;1,"problem",IF(COUNTIFS(adapt!J:J,"yes",adapt!A:A,A137)=0,"","ok"))</f>
        <v/>
      </c>
    </row>
    <row r="138" spans="1:18" ht="48">
      <c r="A138" s="48" t="str">
        <f t="shared" si="6"/>
        <v>dhs7w102</v>
      </c>
      <c r="B138" s="55" t="s">
        <v>3231</v>
      </c>
      <c r="C138" s="5" t="s">
        <v>3388</v>
      </c>
      <c r="D138" s="55" t="s">
        <v>2697</v>
      </c>
      <c r="E138" s="24">
        <v>102</v>
      </c>
      <c r="F138" s="55"/>
      <c r="G138" s="55"/>
      <c r="H138" s="55"/>
      <c r="I138" s="55"/>
      <c r="J138" s="55"/>
      <c r="K138" s="51">
        <f t="array" ref="K138">IF(A138="","",MAX(IF(adapt!A$2:A$974=A138,adapt!G$2:G$974)))</f>
        <v>0</v>
      </c>
      <c r="L138" s="41" t="e">
        <f t="array" ref="L138">IF(ISBLANK(B138),"",INDEX(adapt!E$2:E$200,MATCH(A138,IF(adapt!G$2:G$200=K138,adapt!A$2:A$200),0)))</f>
        <v>#N/A</v>
      </c>
      <c r="M138" s="41" t="e">
        <f t="array" ref="M138">IF(ISBLANK(B138),"",INDEX(adapt!F$2:F$200,MATCH(A138,IF(adapt!G$2:G$200=K138,adapt!A$2:A$200),0)))</f>
        <v>#N/A</v>
      </c>
      <c r="N138" s="52" t="e">
        <f t="array" ref="N138">IF(ISBLANK(B138),"",INDEX(adapt!J$2:J$1976,MATCH(B138,IF(adapt!G$2:G$1976=K138,adapt!B$2:B$1976),0)))</f>
        <v>#N/A</v>
      </c>
      <c r="O138" s="53" t="str">
        <f t="array" ref="O138">IF(A138="","",IF(ISNA(N138),"no",IF(N138=0,"no",IF(N138="","no", "yes"))))</f>
        <v>no</v>
      </c>
      <c r="P138" s="52" t="str">
        <f t="shared" si="7"/>
        <v>How long have you been living continuously in [NAME OF CURRENT CITY, TOWN OR VILLAGE OF RESIDENCE]? [in years; enter 0 for less than 1 year]</v>
      </c>
      <c r="Q138" s="52" t="str">
        <f t="shared" si="8"/>
        <v>Ni kwa muda gani umekua ukiishi [in years; enter 0 for less than 1 year]</v>
      </c>
      <c r="R138" s="54" t="str">
        <f>IF(COUNTIFS(adapt!J:J,"yes",adapt!A:A,A138)&gt;1,"problem",IF(COUNTIFS(adapt!J:J,"yes",adapt!A:A,A138)=0,"","ok"))</f>
        <v/>
      </c>
    </row>
    <row r="139" spans="1:18" ht="48">
      <c r="A139" s="48" t="str">
        <f t="shared" si="6"/>
        <v>dhs7w201</v>
      </c>
      <c r="B139" s="55" t="s">
        <v>2702</v>
      </c>
      <c r="C139" s="9" t="s">
        <v>3376</v>
      </c>
      <c r="D139" s="55" t="s">
        <v>2697</v>
      </c>
      <c r="E139" s="24">
        <v>201</v>
      </c>
      <c r="F139" s="55" t="s">
        <v>2481</v>
      </c>
      <c r="G139" s="55"/>
      <c r="H139" s="55"/>
      <c r="I139" s="55"/>
      <c r="J139" s="55"/>
      <c r="K139" s="51">
        <f t="array" ref="K139">IF(A139="","",MAX(IF(adapt!A$2:A$974=A139,adapt!G$2:G$974)))</f>
        <v>0</v>
      </c>
      <c r="L139" s="41" t="e">
        <f t="array" ref="L139">IF(ISBLANK(B139),"",INDEX(adapt!E$2:E$200,MATCH(A139,IF(adapt!G$2:G$200=K139,adapt!A$2:A$200),0)))</f>
        <v>#N/A</v>
      </c>
      <c r="M139" s="41" t="e">
        <f t="array" ref="M139">IF(ISBLANK(B139),"",INDEX(adapt!F$2:F$200,MATCH(A139,IF(adapt!G$2:G$200=K139,adapt!A$2:A$200),0)))</f>
        <v>#N/A</v>
      </c>
      <c r="N139" s="52" t="e">
        <f t="array" ref="N139">IF(ISBLANK(B139),"",INDEX(adapt!J$2:J$1976,MATCH(B139,IF(adapt!G$2:G$1976=K139,adapt!B$2:B$1976),0)))</f>
        <v>#N/A</v>
      </c>
      <c r="O139" s="53" t="str">
        <f t="array" ref="O139">IF(A139="","",IF(ISNA(N139),"no",IF(N139=0,"no",IF(N139="","no", "yes"))))</f>
        <v>no</v>
      </c>
      <c r="P139" s="52" t="str">
        <f t="shared" si="7"/>
        <v xml:space="preserve">Now I would like to ask about all the births you have had during your life. Have you ever given birth?               _x000D_               </v>
      </c>
      <c r="Q139" s="52" t="str">
        <f t="shared" si="8"/>
        <v>Sasa ningependa kuuliza kuhusu kuzaa kwako kwote katika maisha yako yote. Je, umewahi kuzaa?</v>
      </c>
      <c r="R139" s="54" t="str">
        <f>IF(COUNTIFS(adapt!J:J,"yes",adapt!A:A,A139)&gt;1,"problem",IF(COUNTIFS(adapt!J:J,"yes",adapt!A:A,A139)=0,"","ok"))</f>
        <v/>
      </c>
    </row>
    <row r="140" spans="1:18" ht="24">
      <c r="A140" s="48" t="str">
        <f t="shared" si="6"/>
        <v>dhs7w202</v>
      </c>
      <c r="B140" s="55" t="s">
        <v>2703</v>
      </c>
      <c r="C140" s="86" t="s">
        <v>3377</v>
      </c>
      <c r="D140" s="55" t="s">
        <v>2697</v>
      </c>
      <c r="E140" s="24">
        <v>202</v>
      </c>
      <c r="F140" s="55" t="s">
        <v>2481</v>
      </c>
      <c r="G140" s="55"/>
      <c r="H140" s="55"/>
      <c r="I140" s="55"/>
      <c r="J140" s="55"/>
      <c r="K140" s="51">
        <f t="array" ref="K140">IF(A140="","",MAX(IF(adapt!A$2:A$974=A140,adapt!G$2:G$974)))</f>
        <v>0</v>
      </c>
      <c r="L140" s="41" t="e">
        <f t="array" ref="L140">IF(ISBLANK(B140),"",INDEX(adapt!E$2:E$200,MATCH(A140,IF(adapt!G$2:G$200=K140,adapt!A$2:A$200),0)))</f>
        <v>#N/A</v>
      </c>
      <c r="M140" s="41" t="e">
        <f t="array" ref="M140">IF(ISBLANK(B140),"",INDEX(adapt!F$2:F$200,MATCH(A140,IF(adapt!G$2:G$200=K140,adapt!A$2:A$200),0)))</f>
        <v>#N/A</v>
      </c>
      <c r="N140" s="52" t="e">
        <f t="array" ref="N140">IF(ISBLANK(B140),"",INDEX(adapt!J$2:J$1976,MATCH(B140,IF(adapt!G$2:G$1976=K140,adapt!B$2:B$1976),0)))</f>
        <v>#N/A</v>
      </c>
      <c r="O140" s="53" t="str">
        <f t="array" ref="O140">IF(A140="","",IF(ISNA(N140),"no",IF(N140=0,"no",IF(N140="","no", "yes"))))</f>
        <v>no</v>
      </c>
      <c r="P140" s="52" t="str">
        <f t="shared" si="7"/>
        <v>Do you have any sons or daughters to whom you have given birth who are now living with you?</v>
      </c>
      <c r="Q140" s="52" t="str">
        <f t="shared" si="8"/>
        <v>Una watoto wa kiume au wa kike wowote ambao umezaa na wanaishi na wewe sasa?</v>
      </c>
      <c r="R140" s="54" t="str">
        <f>IF(COUNTIFS(adapt!J:J,"yes",adapt!A:A,A140)&gt;1,"problem",IF(COUNTIFS(adapt!J:J,"yes",adapt!A:A,A140)=0,"","ok"))</f>
        <v/>
      </c>
    </row>
    <row r="141" spans="1:18" ht="24">
      <c r="A141" s="48" t="str">
        <f t="shared" si="6"/>
        <v>dhs7w203</v>
      </c>
      <c r="B141" s="55" t="s">
        <v>2713</v>
      </c>
      <c r="C141" s="86" t="s">
        <v>3378</v>
      </c>
      <c r="D141" s="55" t="s">
        <v>2697</v>
      </c>
      <c r="E141" s="24">
        <v>203</v>
      </c>
      <c r="F141" s="55"/>
      <c r="G141" s="55"/>
      <c r="H141" s="55"/>
      <c r="I141" s="55"/>
      <c r="J141" s="55"/>
      <c r="K141" s="51">
        <f t="array" ref="K141">IF(A141="","",MAX(IF(adapt!A$2:A$974=A141,adapt!G$2:G$974)))</f>
        <v>0</v>
      </c>
      <c r="L141" s="41" t="e">
        <f t="array" ref="L141">IF(ISBLANK(B141),"",INDEX(adapt!E$2:E$200,MATCH(A141,IF(adapt!G$2:G$200=K141,adapt!A$2:A$200),0)))</f>
        <v>#N/A</v>
      </c>
      <c r="M141" s="41" t="e">
        <f t="array" ref="M141">IF(ISBLANK(B141),"",INDEX(adapt!F$2:F$200,MATCH(A141,IF(adapt!G$2:G$200=K141,adapt!A$2:A$200),0)))</f>
        <v>#N/A</v>
      </c>
      <c r="N141" s="52" t="e">
        <f t="array" ref="N141">IF(ISBLANK(B141),"",INDEX(adapt!J$2:J$1976,MATCH(B141,IF(adapt!G$2:G$1976=K141,adapt!B$2:B$1976),0)))</f>
        <v>#N/A</v>
      </c>
      <c r="O141" s="53" t="str">
        <f t="array" ref="O141">IF(A141="","",IF(ISNA(N141),"no",IF(N141=0,"no",IF(N141="","no", "yes"))))</f>
        <v>no</v>
      </c>
      <c r="P141" s="52" t="str">
        <f t="shared" si="7"/>
        <v>How many sons and daughters live with you?</v>
      </c>
      <c r="Q141" s="52" t="str">
        <f t="shared" si="8"/>
        <v>Ni watoto wa kiume na wa kike wangapi huishi na wewe?</v>
      </c>
      <c r="R141" s="54" t="str">
        <f>IF(COUNTIFS(adapt!J:J,"yes",adapt!A:A,A141)&gt;1,"problem",IF(COUNTIFS(adapt!J:J,"yes",adapt!A:A,A141)=0,"","ok"))</f>
        <v/>
      </c>
    </row>
    <row r="142" spans="1:18" ht="24">
      <c r="A142" s="48" t="str">
        <f t="shared" si="6"/>
        <v>dhs7w204</v>
      </c>
      <c r="B142" s="55" t="s">
        <v>2704</v>
      </c>
      <c r="C142" s="86" t="s">
        <v>3379</v>
      </c>
      <c r="D142" s="55" t="s">
        <v>2697</v>
      </c>
      <c r="E142" s="24">
        <v>204</v>
      </c>
      <c r="F142" s="55" t="s">
        <v>2481</v>
      </c>
      <c r="G142" s="55"/>
      <c r="H142" s="55"/>
      <c r="I142" s="55"/>
      <c r="J142" s="55"/>
      <c r="K142" s="51">
        <f t="array" ref="K142">IF(A142="","",MAX(IF(adapt!A$2:A$974=A142,adapt!G$2:G$974)))</f>
        <v>0</v>
      </c>
      <c r="L142" s="41" t="e">
        <f t="array" ref="L142">IF(ISBLANK(B142),"",INDEX(adapt!E$2:E$200,MATCH(A142,IF(adapt!G$2:G$200=K142,adapt!A$2:A$200),0)))</f>
        <v>#N/A</v>
      </c>
      <c r="M142" s="41" t="e">
        <f t="array" ref="M142">IF(ISBLANK(B142),"",INDEX(adapt!F$2:F$200,MATCH(A142,IF(adapt!G$2:G$200=K142,adapt!A$2:A$200),0)))</f>
        <v>#N/A</v>
      </c>
      <c r="N142" s="52" t="e">
        <f t="array" ref="N142">IF(ISBLANK(B142),"",INDEX(adapt!J$2:J$1976,MATCH(B142,IF(adapt!G$2:G$1976=K142,adapt!B$2:B$1976),0)))</f>
        <v>#N/A</v>
      </c>
      <c r="O142" s="53" t="str">
        <f t="array" ref="O142">IF(A142="","",IF(ISNA(N142),"no",IF(N142=0,"no",IF(N142="","no", "yes"))))</f>
        <v>no</v>
      </c>
      <c r="P142" s="52" t="str">
        <f t="shared" si="7"/>
        <v>Do you have any sons or daughters to whom you have given birth who do NOT live with you?</v>
      </c>
      <c r="Q142" s="52" t="str">
        <f t="shared" si="8"/>
        <v>Una watoto wa kiume au wa kike wowote ambao umezaa na hawaishi na wewe?</v>
      </c>
      <c r="R142" s="54" t="str">
        <f>IF(COUNTIFS(adapt!J:J,"yes",adapt!A:A,A142)&gt;1,"problem",IF(COUNTIFS(adapt!J:J,"yes",adapt!A:A,A142)=0,"","ok"))</f>
        <v/>
      </c>
    </row>
    <row r="143" spans="1:18" ht="24">
      <c r="A143" s="48" t="str">
        <f t="shared" si="6"/>
        <v>dhs7w205</v>
      </c>
      <c r="B143" s="55" t="s">
        <v>2714</v>
      </c>
      <c r="C143" s="86" t="s">
        <v>3380</v>
      </c>
      <c r="D143" s="55" t="s">
        <v>2697</v>
      </c>
      <c r="E143" s="24">
        <v>205</v>
      </c>
      <c r="F143" s="55"/>
      <c r="G143" s="55"/>
      <c r="H143" s="55"/>
      <c r="I143" s="55"/>
      <c r="J143" s="55"/>
      <c r="K143" s="51">
        <f t="array" ref="K143">IF(A143="","",MAX(IF(adapt!A$2:A$974=A143,adapt!G$2:G$974)))</f>
        <v>0</v>
      </c>
      <c r="L143" s="41" t="e">
        <f t="array" ref="L143">IF(ISBLANK(B143),"",INDEX(adapt!E$2:E$200,MATCH(A143,IF(adapt!G$2:G$200=K143,adapt!A$2:A$200),0)))</f>
        <v>#N/A</v>
      </c>
      <c r="M143" s="41" t="e">
        <f t="array" ref="M143">IF(ISBLANK(B143),"",INDEX(adapt!F$2:F$200,MATCH(A143,IF(adapt!G$2:G$200=K143,adapt!A$2:A$200),0)))</f>
        <v>#N/A</v>
      </c>
      <c r="N143" s="52" t="e">
        <f t="array" ref="N143">IF(ISBLANK(B143),"",INDEX(adapt!J$2:J$1976,MATCH(B143,IF(adapt!G$2:G$1976=K143,adapt!B$2:B$1976),0)))</f>
        <v>#N/A</v>
      </c>
      <c r="O143" s="53" t="str">
        <f t="array" ref="O143">IF(A143="","",IF(ISNA(N143),"no",IF(N143=0,"no",IF(N143="","no", "yes"))))</f>
        <v>no</v>
      </c>
      <c r="P143" s="52" t="str">
        <f t="shared" si="7"/>
        <v>How many of your sons and daughters are alive but do NOT live with you?</v>
      </c>
      <c r="Q143" s="52" t="str">
        <f t="shared" si="8"/>
        <v>Kati ya watoto wako wa kiume na wa kike, ni wangapi wako hai lakini hawaishi na wewe?</v>
      </c>
      <c r="R143" s="54" t="str">
        <f>IF(COUNTIFS(adapt!J:J,"yes",adapt!A:A,A143)&gt;1,"problem",IF(COUNTIFS(adapt!J:J,"yes",adapt!A:A,A143)=0,"","ok"))</f>
        <v/>
      </c>
    </row>
    <row r="144" spans="1:18" ht="72">
      <c r="A144" s="48" t="str">
        <f t="shared" si="6"/>
        <v>dhs7w206</v>
      </c>
      <c r="B144" s="55" t="s">
        <v>2712</v>
      </c>
      <c r="C144" s="86" t="s">
        <v>3381</v>
      </c>
      <c r="D144" s="55" t="s">
        <v>2697</v>
      </c>
      <c r="E144" s="24">
        <v>206</v>
      </c>
      <c r="F144" s="55" t="s">
        <v>2481</v>
      </c>
      <c r="G144" s="55"/>
      <c r="H144" s="55"/>
      <c r="I144" s="55"/>
      <c r="J144" s="55"/>
      <c r="K144" s="51">
        <f t="array" ref="K144">IF(A144="","",MAX(IF(adapt!A$2:A$974=A144,adapt!G$2:G$974)))</f>
        <v>0</v>
      </c>
      <c r="L144" s="41" t="e">
        <f t="array" ref="L144">IF(ISBLANK(B144),"",INDEX(adapt!E$2:E$200,MATCH(A144,IF(adapt!G$2:G$200=K144,adapt!A$2:A$200),0)))</f>
        <v>#N/A</v>
      </c>
      <c r="M144" s="41" t="e">
        <f t="array" ref="M144">IF(ISBLANK(B144),"",INDEX(adapt!F$2:F$200,MATCH(A144,IF(adapt!G$2:G$200=K144,adapt!A$2:A$200),0)))</f>
        <v>#N/A</v>
      </c>
      <c r="N144" s="52" t="e">
        <f t="array" ref="N144">IF(ISBLANK(B144),"",INDEX(adapt!J$2:J$1976,MATCH(B144,IF(adapt!G$2:G$1976=K144,adapt!B$2:B$1976),0)))</f>
        <v>#N/A</v>
      </c>
      <c r="O144" s="53" t="str">
        <f t="array" ref="O144">IF(A144="","",IF(ISNA(N144),"no",IF(N144=0,"no",IF(N144="","no", "yes"))))</f>
        <v>no</v>
      </c>
      <c r="P144" s="52" t="str">
        <f t="shared" si="7"/>
        <v>Have you ever given birth to a boy or girl who was born alive but later died? [IF NO, PROBE: Any baby who cried, who made any movement, sound, or effort to breathe, or who showed any other signs of life even if for a very short time?]</v>
      </c>
      <c r="Q144" s="52" t="str">
        <f t="shared" si="8"/>
        <v>Umewahi jifungua mvulana au msichana aliyezaliwa akiwa mzima lakini akafa baadaye? [IF NO, PROBE: Any baby who cried, who made any movement, sound, or effort to breathe, or who showed any other signs of life even if for a very short time?]</v>
      </c>
      <c r="R144" s="54" t="str">
        <f>IF(COUNTIFS(adapt!J:J,"yes",adapt!A:A,A144)&gt;1,"problem",IF(COUNTIFS(adapt!J:J,"yes",adapt!A:A,A144)=0,"","ok"))</f>
        <v/>
      </c>
    </row>
    <row r="145" spans="1:22" ht="24">
      <c r="A145" s="48" t="str">
        <f t="shared" si="6"/>
        <v>dhs7w207</v>
      </c>
      <c r="B145" s="55" t="s">
        <v>2808</v>
      </c>
      <c r="C145" s="86" t="s">
        <v>3382</v>
      </c>
      <c r="D145" s="55" t="s">
        <v>2697</v>
      </c>
      <c r="E145" s="24">
        <v>207</v>
      </c>
      <c r="F145" s="55"/>
      <c r="G145" s="55"/>
      <c r="H145" s="55"/>
      <c r="I145" s="55"/>
      <c r="J145" s="55"/>
      <c r="K145" s="51">
        <f t="array" ref="K145">IF(A145="","",MAX(IF(adapt!A$2:A$974=A145,adapt!G$2:G$974)))</f>
        <v>0</v>
      </c>
      <c r="L145" s="41" t="e">
        <f t="array" ref="L145">IF(ISBLANK(B145),"",INDEX(adapt!E$2:E$200,MATCH(A145,IF(adapt!G$2:G$200=K145,adapt!A$2:A$200),0)))</f>
        <v>#N/A</v>
      </c>
      <c r="M145" s="41" t="e">
        <f t="array" ref="M145">IF(ISBLANK(B145),"",INDEX(adapt!F$2:F$200,MATCH(A145,IF(adapt!G$2:G$200=K145,adapt!A$2:A$200),0)))</f>
        <v>#N/A</v>
      </c>
      <c r="N145" s="52" t="e">
        <f t="array" ref="N145">IF(ISBLANK(B145),"",INDEX(adapt!J$2:J$1976,MATCH(B145,IF(adapt!G$2:G$1976=K145,adapt!B$2:B$1976),0)))</f>
        <v>#N/A</v>
      </c>
      <c r="O145" s="53" t="str">
        <f t="array" ref="O145">IF(A145="","",IF(ISNA(N145),"no",IF(N145=0,"no",IF(N145="","no", "yes"))))</f>
        <v>no</v>
      </c>
      <c r="P145" s="52" t="str">
        <f t="shared" si="7"/>
        <v>How many boys and girls died? [If she refuses to answer, enter 0]</v>
      </c>
      <c r="Q145" s="52" t="str">
        <f t="shared" si="8"/>
        <v>Ni wavulana na wasichana wangapi walifariki? [If she refuses to answer, enter 0]</v>
      </c>
      <c r="R145" s="54" t="str">
        <f>IF(COUNTIFS(adapt!J:J,"yes",adapt!A:A,A145)&gt;1,"problem",IF(COUNTIFS(adapt!J:J,"yes",adapt!A:A,A145)=0,"","ok"))</f>
        <v/>
      </c>
    </row>
    <row r="146" spans="1:22">
      <c r="A146" s="48" t="str">
        <f t="shared" si="6"/>
        <v>dhs7w226</v>
      </c>
      <c r="B146" s="55" t="s">
        <v>2705</v>
      </c>
      <c r="C146" s="5" t="s">
        <v>3383</v>
      </c>
      <c r="D146" s="55" t="s">
        <v>2697</v>
      </c>
      <c r="E146" s="24">
        <v>226</v>
      </c>
      <c r="F146" s="55" t="s">
        <v>2709</v>
      </c>
      <c r="G146" s="55"/>
      <c r="H146" s="55"/>
      <c r="I146" s="55"/>
      <c r="J146" s="55"/>
      <c r="K146" s="51">
        <f t="array" ref="K146">IF(A146="","",MAX(IF(adapt!A$2:A$974=A146,adapt!G$2:G$974)))</f>
        <v>0</v>
      </c>
      <c r="L146" s="41" t="e">
        <f t="array" ref="L146">IF(ISBLANK(B146),"",INDEX(adapt!E$2:E$200,MATCH(A146,IF(adapt!G$2:G$200=K146,adapt!A$2:A$200),0)))</f>
        <v>#N/A</v>
      </c>
      <c r="M146" s="41" t="e">
        <f t="array" ref="M146">IF(ISBLANK(B146),"",INDEX(adapt!F$2:F$200,MATCH(A146,IF(adapt!G$2:G$200=K146,adapt!A$2:A$200),0)))</f>
        <v>#N/A</v>
      </c>
      <c r="N146" s="52" t="e">
        <f t="array" ref="N146">IF(ISBLANK(B146),"",INDEX(adapt!J$2:J$1976,MATCH(B146,IF(adapt!G$2:G$1976=K146,adapt!B$2:B$1976),0)))</f>
        <v>#N/A</v>
      </c>
      <c r="O146" s="53" t="str">
        <f t="array" ref="O146">IF(A146="","",IF(ISNA(N146),"no",IF(N146=0,"no",IF(N146="","no", "yes"))))</f>
        <v>no</v>
      </c>
      <c r="P146" s="52" t="str">
        <f t="shared" si="7"/>
        <v>Are you pregnant now?</v>
      </c>
      <c r="Q146" s="52" t="str">
        <f t="shared" si="8"/>
        <v>Je, una mimba sasa?</v>
      </c>
      <c r="R146" s="54" t="str">
        <f>IF(COUNTIFS(adapt!J:J,"yes",adapt!A:A,A146)&gt;1,"problem",IF(COUNTIFS(adapt!J:J,"yes",adapt!A:A,A146)=0,"","ok"))</f>
        <v/>
      </c>
    </row>
    <row r="147" spans="1:22">
      <c r="A147" s="48" t="str">
        <f t="shared" si="6"/>
        <v>dhs7w227</v>
      </c>
      <c r="B147" s="55" t="s">
        <v>2706</v>
      </c>
      <c r="C147" s="5" t="s">
        <v>3384</v>
      </c>
      <c r="D147" s="55" t="s">
        <v>2697</v>
      </c>
      <c r="E147" s="28">
        <v>227</v>
      </c>
      <c r="F147" s="55"/>
      <c r="G147" s="55"/>
      <c r="H147" s="55"/>
      <c r="I147" s="55"/>
      <c r="J147" s="55"/>
      <c r="K147" s="51">
        <f t="array" ref="K147">IF(A147="","",MAX(IF(adapt!A$2:A$974=A147,adapt!G$2:G$974)))</f>
        <v>0</v>
      </c>
      <c r="L147" s="41" t="e">
        <f t="array" ref="L147">IF(ISBLANK(B147),"",INDEX(adapt!E$2:E$200,MATCH(A147,IF(adapt!G$2:G$200=K147,adapt!A$2:A$200),0)))</f>
        <v>#N/A</v>
      </c>
      <c r="M147" s="41" t="e">
        <f t="array" ref="M147">IF(ISBLANK(B147),"",INDEX(adapt!F$2:F$200,MATCH(A147,IF(adapt!G$2:G$200=K147,adapt!A$2:A$200),0)))</f>
        <v>#N/A</v>
      </c>
      <c r="N147" s="52" t="e">
        <f t="array" ref="N147">IF(ISBLANK(B147),"",INDEX(adapt!J$2:J$1976,MATCH(B147,IF(adapt!G$2:G$1976=K147,adapt!B$2:B$1976),0)))</f>
        <v>#N/A</v>
      </c>
      <c r="O147" s="53" t="str">
        <f t="array" ref="O147">IF(A147="","",IF(ISNA(N147),"no",IF(N147=0,"no",IF(N147="","no", "yes"))))</f>
        <v>no</v>
      </c>
      <c r="P147" s="52" t="str">
        <f t="shared" si="7"/>
        <v>How many months pregnant are you?</v>
      </c>
      <c r="Q147" s="52" t="str">
        <f t="shared" si="8"/>
        <v>Mimba yako ni miezi ngapi</v>
      </c>
      <c r="R147" s="54" t="str">
        <f>IF(COUNTIFS(adapt!J:J,"yes",adapt!A:A,A147)&gt;1,"problem",IF(COUNTIFS(adapt!J:J,"yes",adapt!A:A,A147)=0,"","ok"))</f>
        <v/>
      </c>
    </row>
    <row r="148" spans="1:22" ht="24">
      <c r="A148" s="48" t="str">
        <f t="shared" si="6"/>
        <v>dhs7w228</v>
      </c>
      <c r="B148" s="55" t="s">
        <v>2707</v>
      </c>
      <c r="C148" s="5" t="s">
        <v>3445</v>
      </c>
      <c r="D148" s="55" t="s">
        <v>2697</v>
      </c>
      <c r="E148" s="28">
        <v>228</v>
      </c>
      <c r="F148" s="55" t="s">
        <v>2481</v>
      </c>
      <c r="G148" s="55"/>
      <c r="H148" s="55"/>
      <c r="I148" s="55"/>
      <c r="J148" s="55"/>
      <c r="K148" s="51">
        <f t="array" ref="K148">IF(A148="","",MAX(IF(adapt!A$2:A$974=A148,adapt!G$2:G$974)))</f>
        <v>0</v>
      </c>
      <c r="L148" s="41" t="e">
        <f t="array" ref="L148">IF(ISBLANK(B148),"",INDEX(adapt!E$2:E$200,MATCH(A148,IF(adapt!G$2:G$200=K148,adapt!A$2:A$200),0)))</f>
        <v>#N/A</v>
      </c>
      <c r="M148" s="41" t="e">
        <f t="array" ref="M148">IF(ISBLANK(B148),"",INDEX(adapt!F$2:F$200,MATCH(A148,IF(adapt!G$2:G$200=K148,adapt!A$2:A$200),0)))</f>
        <v>#N/A</v>
      </c>
      <c r="N148" s="52" t="e">
        <f t="array" ref="N148">IF(ISBLANK(B148),"",INDEX(adapt!J$2:J$1976,MATCH(B148,IF(adapt!G$2:G$1976=K148,adapt!B$2:B$1976),0)))</f>
        <v>#N/A</v>
      </c>
      <c r="O148" s="53" t="str">
        <f t="array" ref="O148">IF(A148="","",IF(ISNA(N148),"no",IF(N148=0,"no",IF(N148="","no", "yes"))))</f>
        <v>no</v>
      </c>
      <c r="P148" s="52" t="str">
        <f t="shared" si="7"/>
        <v>When you got pregnant, did you want to get pregnant at that time?</v>
      </c>
      <c r="Q148" s="52" t="str">
        <f t="shared" si="8"/>
        <v>Ulipopata mimba, ulitaka kuipata wakati huo?</v>
      </c>
      <c r="R148" s="54" t="str">
        <f>IF(COUNTIFS(adapt!J:J,"yes",adapt!A:A,A148)&gt;1,"problem",IF(COUNTIFS(adapt!J:J,"yes",adapt!A:A,A148)=0,"","ok"))</f>
        <v/>
      </c>
    </row>
    <row r="149" spans="1:22" ht="36">
      <c r="A149" s="48" t="str">
        <f t="shared" si="6"/>
        <v>dhs7w230</v>
      </c>
      <c r="B149" s="55" t="s">
        <v>2708</v>
      </c>
      <c r="C149" s="5" t="s">
        <v>3385</v>
      </c>
      <c r="D149" s="55" t="s">
        <v>2697</v>
      </c>
      <c r="E149" s="28">
        <v>230</v>
      </c>
      <c r="F149" s="55" t="s">
        <v>2481</v>
      </c>
      <c r="G149" s="55"/>
      <c r="H149" s="55"/>
      <c r="I149" s="55"/>
      <c r="J149" s="55"/>
      <c r="K149" s="51">
        <f t="array" ref="K149">IF(A149="","",MAX(IF(adapt!A$2:A$974=A149,adapt!G$2:G$974)))</f>
        <v>0</v>
      </c>
      <c r="L149" s="41" t="e">
        <f t="array" ref="L149">IF(ISBLANK(B149),"",INDEX(adapt!E$2:E$200,MATCH(A149,IF(adapt!G$2:G$200=K149,adapt!A$2:A$200),0)))</f>
        <v>#N/A</v>
      </c>
      <c r="M149" s="41" t="e">
        <f t="array" ref="M149">IF(ISBLANK(B149),"",INDEX(adapt!F$2:F$200,MATCH(A149,IF(adapt!G$2:G$200=K149,adapt!A$2:A$200),0)))</f>
        <v>#N/A</v>
      </c>
      <c r="N149" s="52" t="e">
        <f t="array" ref="N149">IF(ISBLANK(B149),"",INDEX(adapt!J$2:J$1976,MATCH(B149,IF(adapt!G$2:G$1976=K149,adapt!B$2:B$1976),0)))</f>
        <v>#N/A</v>
      </c>
      <c r="O149" s="53" t="str">
        <f t="array" ref="O149">IF(A149="","",IF(ISNA(N149),"no",IF(N149=0,"no",IF(N149="","no", "yes"))))</f>
        <v>no</v>
      </c>
      <c r="P149" s="52" t="str">
        <f t="shared" si="7"/>
        <v>Have you ever had a pregnancy that miscarried, was aborted, or ended in a stillbirth?</v>
      </c>
      <c r="Q149" s="52" t="str">
        <f t="shared" si="8"/>
        <v>Umewahi kuwa na ujauzito ambapo mimba hiyo ilitoka, ilitolewa au ilifika kikomo kwa kujifungua mtoto aliyekufa?</v>
      </c>
      <c r="R149" s="54" t="str">
        <f>IF(COUNTIFS(adapt!J:J,"yes",adapt!A:A,A149)&gt;1,"problem",IF(COUNTIFS(adapt!J:J,"yes",adapt!A:A,A149)=0,"","ok"))</f>
        <v/>
      </c>
    </row>
    <row r="150" spans="1:22" ht="24">
      <c r="A150" s="48" t="str">
        <f t="shared" si="6"/>
        <v>dhs7w408</v>
      </c>
      <c r="B150" s="55" t="s">
        <v>3249</v>
      </c>
      <c r="C150" s="5" t="s">
        <v>3386</v>
      </c>
      <c r="D150" s="55" t="s">
        <v>2697</v>
      </c>
      <c r="E150" s="28">
        <v>408</v>
      </c>
      <c r="F150" s="55" t="s">
        <v>2481</v>
      </c>
      <c r="G150" s="55"/>
      <c r="H150" s="55"/>
      <c r="I150" s="55"/>
      <c r="J150" s="55"/>
      <c r="K150" s="51">
        <f t="array" ref="K150">IF(A150="","",MAX(IF(adapt!A$2:A$974=A150,adapt!G$2:G$974)))</f>
        <v>0</v>
      </c>
      <c r="L150" s="41" t="e">
        <f t="array" ref="L150">IF(ISBLANK(B150),"",INDEX(adapt!E$2:E$200,MATCH(A150,IF(adapt!G$2:G$200=K150,adapt!A$2:A$200),0)))</f>
        <v>#N/A</v>
      </c>
      <c r="M150" s="41" t="e">
        <f t="array" ref="M150">IF(ISBLANK(B150),"",INDEX(adapt!F$2:F$200,MATCH(A150,IF(adapt!G$2:G$200=K150,adapt!A$2:A$200),0)))</f>
        <v>#N/A</v>
      </c>
      <c r="N150" s="52" t="e">
        <f t="array" ref="N150">IF(ISBLANK(B150),"",INDEX(adapt!J$2:J$1976,MATCH(B150,IF(adapt!G$2:G$1976=K150,adapt!B$2:B$1976),0)))</f>
        <v>#N/A</v>
      </c>
      <c r="O150" s="53" t="str">
        <f t="array" ref="O150">IF(A150="","",IF(ISNA(N150),"no",IF(N150=0,"no",IF(N150="","no", "yes"))))</f>
        <v>no</v>
      </c>
      <c r="P150" s="52" t="str">
        <f t="shared" si="7"/>
        <v>How many times did you receive antenatal care during this pregnancy? [if more than 4, cap at 4]</v>
      </c>
      <c r="Q150" s="52" t="str">
        <f t="shared" si="8"/>
        <v>Ni mara ngapi umepata matunzo ya kabla ya kujifungua wakati wa mimba hii?</v>
      </c>
      <c r="R150" s="54" t="str">
        <f>IF(COUNTIFS(adapt!J:J,"yes",adapt!A:A,A150)&gt;1,"problem",IF(COUNTIFS(adapt!J:J,"yes",adapt!A:A,A150)=0,"","ok"))</f>
        <v/>
      </c>
    </row>
    <row r="151" spans="1:22" ht="36">
      <c r="A151" s="48" t="str">
        <f t="shared" si="6"/>
        <v>dhs7w408b</v>
      </c>
      <c r="B151" s="55" t="s">
        <v>3250</v>
      </c>
      <c r="C151" s="5" t="s">
        <v>3387</v>
      </c>
      <c r="D151" s="55" t="s">
        <v>2697</v>
      </c>
      <c r="E151" s="28" t="s">
        <v>2844</v>
      </c>
      <c r="F151" s="55" t="s">
        <v>2481</v>
      </c>
      <c r="G151" s="55"/>
      <c r="H151" s="55"/>
      <c r="I151" s="55"/>
      <c r="J151" s="55"/>
      <c r="K151" s="51">
        <f t="array" ref="K151">IF(A151="","",MAX(IF(adapt!A$2:A$974=A151,adapt!G$2:G$974)))</f>
        <v>0</v>
      </c>
      <c r="L151" s="41" t="e">
        <f t="array" ref="L151">IF(ISBLANK(B151),"",INDEX(adapt!E$2:E$200,MATCH(A151,IF(adapt!G$2:G$200=K151,adapt!A$2:A$200),0)))</f>
        <v>#N/A</v>
      </c>
      <c r="M151" s="41" t="e">
        <f t="array" ref="M151">IF(ISBLANK(B151),"",INDEX(adapt!F$2:F$200,MATCH(A151,IF(adapt!G$2:G$200=K151,adapt!A$2:A$200),0)))</f>
        <v>#N/A</v>
      </c>
      <c r="N151" s="52" t="e">
        <f t="array" ref="N151">IF(ISBLANK(B151),"",INDEX(adapt!J$2:J$1976,MATCH(B151,IF(adapt!G$2:G$1976=K151,adapt!B$2:B$1976),0)))</f>
        <v>#N/A</v>
      </c>
      <c r="O151" s="53" t="str">
        <f t="array" ref="O151">IF(A151="","",IF(ISNA(N151),"no",IF(N151=0,"no",IF(N151="","no", "yes"))))</f>
        <v>no</v>
      </c>
      <c r="P151" s="52" t="str">
        <f t="shared" si="7"/>
        <v>How many times did you receive antenatal care during your last pregnancy? [if more than 4, cap at 4]</v>
      </c>
      <c r="Q151" s="52" t="str">
        <f t="shared" si="8"/>
        <v>Ni mara ngapi umepata matunzo ya kabla ya kujifungua wakati wa mimba yako ya mwisho?</v>
      </c>
      <c r="R151" s="54" t="str">
        <f>IF(COUNTIFS(adapt!J:J,"yes",adapt!A:A,A151)&gt;1,"problem",IF(COUNTIFS(adapt!J:J,"yes",adapt!A:A,A151)=0,"","ok"))</f>
        <v/>
      </c>
    </row>
    <row r="152" spans="1:22" ht="24">
      <c r="A152" s="48" t="str">
        <f t="shared" si="6"/>
        <v>epds1</v>
      </c>
      <c r="B152" s="55" t="s">
        <v>500</v>
      </c>
      <c r="C152" s="39" t="s">
        <v>628</v>
      </c>
      <c r="D152" s="55" t="s">
        <v>345</v>
      </c>
      <c r="E152" s="23">
        <v>1</v>
      </c>
      <c r="F152" s="55" t="s">
        <v>369</v>
      </c>
      <c r="G152" s="55" t="s">
        <v>1733</v>
      </c>
      <c r="H152" s="55" t="s">
        <v>2144</v>
      </c>
      <c r="I152" s="55" t="s">
        <v>1771</v>
      </c>
      <c r="J152" s="58"/>
      <c r="K152" s="51">
        <f t="array" ref="K152">IF(A152="","",MAX(IF(adapt!A$2:A$974=A152,adapt!G$2:G$974)))</f>
        <v>42188</v>
      </c>
      <c r="L152" s="41">
        <f t="array" ref="L152">IF(ISBLANK(B152),"",INDEX(adapt!E$2:E$200,MATCH(A152,IF(adapt!G$2:G$200=K152,adapt!A$2:A$200),0)))</f>
        <v>0</v>
      </c>
      <c r="M152" s="41">
        <f t="array" ref="M152">IF(ISBLANK(B152),"",INDEX(adapt!F$2:F$200,MATCH(A152,IF(adapt!G$2:G$200=K152,adapt!A$2:A$200),0)))</f>
        <v>0</v>
      </c>
      <c r="N152" s="52">
        <f t="array" ref="N152">IF(ISBLANK(B152),"",INDEX(adapt!J$2:J$1976,MATCH(B152,IF(adapt!G$2:G$1976=K152,adapt!B$2:B$1976),0)))</f>
        <v>0</v>
      </c>
      <c r="O152" s="53" t="str">
        <f t="array" ref="O152">IF(A152="","",IF(ISNA(N152),"no",IF(N152=0,"no",IF(N152="","no", "yes"))))</f>
        <v>no</v>
      </c>
      <c r="P152" s="52" t="str">
        <f t="shared" si="7"/>
        <v xml:space="preserve">I have been able to laugh and see the funny side of things </v>
      </c>
      <c r="Q152" s="52" t="str">
        <f t="shared" si="8"/>
        <v>Nimeweza kucheka na kuona jambo la kuchekesha katika mambo</v>
      </c>
      <c r="R152" s="54" t="str">
        <f>IF(COUNTIFS(adapt!J:J,"yes",adapt!A:A,A152)&gt;1,"problem",IF(COUNTIFS(adapt!J:J,"yes",adapt!A:A,A152)=0,"","ok"))</f>
        <v/>
      </c>
      <c r="T152" s="5">
        <v>34</v>
      </c>
      <c r="U152" s="5">
        <v>10</v>
      </c>
      <c r="V152" s="5">
        <v>10</v>
      </c>
    </row>
    <row r="153" spans="1:22" ht="24">
      <c r="A153" s="48" t="str">
        <f t="shared" si="6"/>
        <v>epds10</v>
      </c>
      <c r="B153" s="55" t="s">
        <v>507</v>
      </c>
      <c r="C153" s="9" t="s">
        <v>3301</v>
      </c>
      <c r="D153" s="55" t="s">
        <v>345</v>
      </c>
      <c r="E153" s="23">
        <v>10</v>
      </c>
      <c r="F153" s="55" t="s">
        <v>530</v>
      </c>
      <c r="G153" s="55" t="s">
        <v>1694</v>
      </c>
      <c r="H153" s="55" t="s">
        <v>2140</v>
      </c>
      <c r="I153" s="55" t="s">
        <v>1883</v>
      </c>
      <c r="J153" s="58"/>
      <c r="K153" s="51">
        <f t="array" ref="K153">IF(A153="","",MAX(IF(adapt!A$2:A$974=A153,adapt!G$2:G$974)))</f>
        <v>42189</v>
      </c>
      <c r="L153" s="41" t="str">
        <f t="array" ref="L153">IF(ISBLANK(B153),"",INDEX(adapt!E$2:E$200,MATCH(A153,IF(adapt!G$2:G$200=K153,adapt!A$2:A$200),0)))</f>
        <v>Thoughts of harming myself have occurred to me</v>
      </c>
      <c r="M153" s="41" t="str">
        <f t="array" ref="M153">IF(ISBLANK(B153),"",INDEX(adapt!F$2:F$200,MATCH(A153,IF(adapt!G$2:G$200=K153,adapt!A$2:A$200),0)))</f>
        <v>Mawazo ya kujiumiza mwenyewe yamenijia</v>
      </c>
      <c r="N153" s="52" t="str">
        <f t="array" ref="N153">IF(ISBLANK(B153),"",INDEX(adapt!J$2:J$1976,MATCH(B153,IF(adapt!G$2:G$1976=K153,adapt!B$2:B$1976),0)))</f>
        <v>yes</v>
      </c>
      <c r="O153" s="53" t="str">
        <f t="array" ref="O153">IF(A153="","",IF(ISNA(N153),"no",IF(N153=0,"no",IF(N153="","no", "yes"))))</f>
        <v>yes</v>
      </c>
      <c r="P153" s="52" t="str">
        <f t="shared" si="7"/>
        <v>Thoughts of harming myself have occurred to me</v>
      </c>
      <c r="Q153" s="52" t="str">
        <f t="shared" si="8"/>
        <v>Mawazo ya kujiumiza mwenyewe yamenijia</v>
      </c>
      <c r="R153" s="54" t="str">
        <f>IF(COUNTIFS(adapt!J:J,"yes",adapt!A:A,A153)&gt;1,"problem",IF(COUNTIFS(adapt!J:J,"yes",adapt!A:A,A153)=0,"","ok"))</f>
        <v>ok</v>
      </c>
      <c r="T153" s="5">
        <v>0</v>
      </c>
      <c r="U153" s="5">
        <v>52</v>
      </c>
      <c r="V153" s="5">
        <v>52</v>
      </c>
    </row>
    <row r="154" spans="1:22">
      <c r="A154" s="48" t="str">
        <f t="shared" si="6"/>
        <v>epds1r</v>
      </c>
      <c r="B154" s="55" t="s">
        <v>2943</v>
      </c>
      <c r="C154" s="5" t="s">
        <v>3284</v>
      </c>
      <c r="D154" s="55" t="s">
        <v>345</v>
      </c>
      <c r="E154" s="28" t="s">
        <v>2951</v>
      </c>
      <c r="F154" s="55"/>
      <c r="G154" s="55"/>
      <c r="H154" s="55"/>
      <c r="I154" s="55"/>
      <c r="J154" s="55"/>
      <c r="K154" s="51">
        <f t="array" ref="K154">IF(A154="","",MAX(IF(adapt!A$2:A$974=A154,adapt!G$2:G$974)))</f>
        <v>42188</v>
      </c>
      <c r="L154" s="41">
        <f t="array" ref="L154">IF(ISBLANK(B154),"",INDEX(adapt!E$2:E$200,MATCH(A154,IF(adapt!G$2:G$200=K154,adapt!A$2:A$200),0)))</f>
        <v>0</v>
      </c>
      <c r="M154" s="41">
        <f t="array" ref="M154">IF(ISBLANK(B154),"",INDEX(adapt!F$2:F$200,MATCH(A154,IF(adapt!G$2:G$200=K154,adapt!A$2:A$200),0)))</f>
        <v>0</v>
      </c>
      <c r="N154" s="52">
        <f t="array" ref="N154">IF(ISBLANK(B154),"",INDEX(adapt!J$2:J$1976,MATCH(B154,IF(adapt!G$2:G$1976=K154,adapt!B$2:B$1976),0)))</f>
        <v>0</v>
      </c>
      <c r="O154" s="53" t="str">
        <f t="array" ref="O154">IF(A154="","",IF(ISNA(N154),"no",IF(N154=0,"no",IF(N154="","no", "yes"))))</f>
        <v>no</v>
      </c>
      <c r="P154" s="52" t="str">
        <f t="shared" si="7"/>
        <v>feeling unable to laugh or have fun?</v>
      </c>
      <c r="Q154" s="52" t="str">
        <f t="shared" si="8"/>
        <v>kuhisi hauna uwezo wa kucheka au kufurahia?</v>
      </c>
      <c r="R154" s="54" t="str">
        <f>IF(COUNTIFS(adapt!J:J,"yes",adapt!A:A,A154)&gt;1,"problem",IF(COUNTIFS(adapt!J:J,"yes",adapt!A:A,A154)=0,"","ok"))</f>
        <v/>
      </c>
    </row>
    <row r="155" spans="1:22">
      <c r="A155" s="48" t="str">
        <f t="shared" si="6"/>
        <v>epds2</v>
      </c>
      <c r="B155" s="55" t="s">
        <v>501</v>
      </c>
      <c r="C155" s="16" t="s">
        <v>629</v>
      </c>
      <c r="D155" s="55" t="s">
        <v>345</v>
      </c>
      <c r="E155" s="23">
        <v>2</v>
      </c>
      <c r="F155" s="55" t="s">
        <v>526</v>
      </c>
      <c r="G155" s="55" t="s">
        <v>1733</v>
      </c>
      <c r="H155" s="55" t="s">
        <v>2145</v>
      </c>
      <c r="I155" s="55" t="s">
        <v>1772</v>
      </c>
      <c r="J155" s="58"/>
      <c r="K155" s="51">
        <f t="array" ref="K155">IF(A155="","",MAX(IF(adapt!A$2:A$974=A155,adapt!G$2:G$974)))</f>
        <v>42188</v>
      </c>
      <c r="L155" s="41">
        <f t="array" ref="L155">IF(ISBLANK(B155),"",INDEX(adapt!E$2:E$200,MATCH(A155,IF(adapt!G$2:G$200=K155,adapt!A$2:A$200),0)))</f>
        <v>0</v>
      </c>
      <c r="M155" s="41">
        <f t="array" ref="M155">IF(ISBLANK(B155),"",INDEX(adapt!F$2:F$200,MATCH(A155,IF(adapt!G$2:G$200=K155,adapt!A$2:A$200),0)))</f>
        <v>0</v>
      </c>
      <c r="N155" s="52">
        <f t="array" ref="N155">IF(ISBLANK(B155),"",INDEX(adapt!J$2:J$1976,MATCH(B155,IF(adapt!G$2:G$1976=K155,adapt!B$2:B$1976),0)))</f>
        <v>0</v>
      </c>
      <c r="O155" s="53" t="str">
        <f t="array" ref="O155">IF(A155="","",IF(ISNA(N155),"no",IF(N155=0,"no",IF(N155="","no", "yes"))))</f>
        <v>no</v>
      </c>
      <c r="P155" s="52" t="str">
        <f t="shared" si="7"/>
        <v xml:space="preserve">I have looked forward with enjoyment to things </v>
      </c>
      <c r="Q155" s="52" t="str">
        <f t="shared" si="8"/>
        <v>Nimetarajia mambo kwa furaha</v>
      </c>
      <c r="R155" s="54" t="str">
        <f>IF(COUNTIFS(adapt!J:J,"yes",adapt!A:A,A155)&gt;1,"problem",IF(COUNTIFS(adapt!J:J,"yes",adapt!A:A,A155)=0,"","ok"))</f>
        <v/>
      </c>
      <c r="T155" s="5">
        <v>35</v>
      </c>
      <c r="U155" s="5">
        <v>15</v>
      </c>
      <c r="V155" s="5">
        <v>15</v>
      </c>
    </row>
    <row r="156" spans="1:22" ht="24">
      <c r="A156" s="48" t="str">
        <f t="shared" si="6"/>
        <v>epds3</v>
      </c>
      <c r="B156" s="55" t="s">
        <v>502</v>
      </c>
      <c r="C156" s="9" t="s">
        <v>630</v>
      </c>
      <c r="D156" s="55" t="s">
        <v>345</v>
      </c>
      <c r="E156" s="23">
        <v>3</v>
      </c>
      <c r="F156" s="55" t="s">
        <v>370</v>
      </c>
      <c r="G156" s="55" t="s">
        <v>1719</v>
      </c>
      <c r="H156" s="55" t="s">
        <v>2152</v>
      </c>
      <c r="I156" s="55"/>
      <c r="J156" s="58"/>
      <c r="K156" s="51">
        <f t="array" ref="K156">IF(A156="","",MAX(IF(adapt!A$2:A$974=A156,adapt!G$2:G$974)))</f>
        <v>42188</v>
      </c>
      <c r="L156" s="41">
        <f t="array" ref="L156">IF(ISBLANK(B156),"",INDEX(adapt!E$2:E$200,MATCH(A156,IF(adapt!G$2:G$200=K156,adapt!A$2:A$200),0)))</f>
        <v>0</v>
      </c>
      <c r="M156" s="41">
        <f t="array" ref="M156">IF(ISBLANK(B156),"",INDEX(adapt!F$2:F$200,MATCH(A156,IF(adapt!G$2:G$200=K156,adapt!A$2:A$200),0)))</f>
        <v>0</v>
      </c>
      <c r="N156" s="52">
        <f t="array" ref="N156">IF(ISBLANK(B156),"",INDEX(adapt!J$2:J$1976,MATCH(B156,IF(adapt!G$2:G$1976=K156,adapt!B$2:B$1976),0)))</f>
        <v>0</v>
      </c>
      <c r="O156" s="53" t="str">
        <f t="array" ref="O156">IF(A156="","",IF(ISNA(N156),"no",IF(N156=0,"no",IF(N156="","no", "yes"))))</f>
        <v>no</v>
      </c>
      <c r="P156" s="52" t="str">
        <f t="shared" si="7"/>
        <v xml:space="preserve">I have blamed myself unnecessarily when things went wrong </v>
      </c>
      <c r="Q156" s="52" t="str">
        <f t="shared" si="8"/>
        <v>Nimejilaumu bila sababu wakati mambo yalipoenda vibaya</v>
      </c>
      <c r="R156" s="54" t="str">
        <f>IF(COUNTIFS(adapt!J:J,"yes",adapt!A:A,A156)&gt;1,"problem",IF(COUNTIFS(adapt!J:J,"yes",adapt!A:A,A156)=0,"","ok"))</f>
        <v/>
      </c>
      <c r="T156" s="5">
        <v>49</v>
      </c>
      <c r="U156" s="5">
        <v>26</v>
      </c>
      <c r="V156" s="5">
        <v>26</v>
      </c>
    </row>
    <row r="157" spans="1:22" ht="24">
      <c r="A157" s="48" t="str">
        <f t="shared" si="6"/>
        <v>epds4</v>
      </c>
      <c r="B157" s="55" t="s">
        <v>514</v>
      </c>
      <c r="C157" s="9" t="s">
        <v>631</v>
      </c>
      <c r="D157" s="55" t="s">
        <v>345</v>
      </c>
      <c r="E157" s="23">
        <v>4</v>
      </c>
      <c r="F157" s="55" t="s">
        <v>527</v>
      </c>
      <c r="G157" s="55" t="s">
        <v>2142</v>
      </c>
      <c r="H157" s="55" t="s">
        <v>2142</v>
      </c>
      <c r="I157" s="55" t="s">
        <v>1773</v>
      </c>
      <c r="J157" s="58"/>
      <c r="K157" s="51">
        <f t="array" ref="K157">IF(A157="","",MAX(IF(adapt!A$2:A$974=A157,adapt!G$2:G$974)))</f>
        <v>42187</v>
      </c>
      <c r="L157" s="41">
        <f t="array" ref="L157">IF(ISBLANK(B157),"",INDEX(adapt!E$2:E$200,MATCH(A157,IF(adapt!G$2:G$200=K157,adapt!A$2:A$200),0)))</f>
        <v>0</v>
      </c>
      <c r="M157" s="41">
        <f t="array" ref="M157">IF(ISBLANK(B157),"",INDEX(adapt!F$2:F$200,MATCH(A157,IF(adapt!G$2:G$200=K157,adapt!A$2:A$200),0)))</f>
        <v>0</v>
      </c>
      <c r="N157" s="52">
        <f t="array" ref="N157">IF(ISBLANK(B157),"",INDEX(adapt!J$2:J$1976,MATCH(B157,IF(adapt!G$2:G$1976=K157,adapt!B$2:B$1976),0)))</f>
        <v>0</v>
      </c>
      <c r="O157" s="53" t="str">
        <f t="array" ref="O157">IF(A157="","",IF(ISNA(N157),"no",IF(N157=0,"no",IF(N157="","no", "yes"))))</f>
        <v>no</v>
      </c>
      <c r="P157" s="52" t="str">
        <f t="shared" si="7"/>
        <v xml:space="preserve">I have been anxious or worried for no good reason </v>
      </c>
      <c r="Q157" s="52" t="str">
        <f t="shared" si="8"/>
        <v>Nimekuwa na wasiwasi bila sababu nzuri</v>
      </c>
      <c r="R157" s="54" t="str">
        <f>IF(COUNTIFS(adapt!J:J,"yes",adapt!A:A,A157)&gt;1,"problem",IF(COUNTIFS(adapt!J:J,"yes",adapt!A:A,A157)=0,"","ok"))</f>
        <v/>
      </c>
      <c r="T157" s="5">
        <v>0</v>
      </c>
      <c r="U157" s="5">
        <v>1</v>
      </c>
      <c r="V157" s="5">
        <v>1</v>
      </c>
    </row>
    <row r="158" spans="1:22" ht="24">
      <c r="A158" s="48" t="str">
        <f t="shared" si="6"/>
        <v>epds5</v>
      </c>
      <c r="B158" s="55" t="s">
        <v>515</v>
      </c>
      <c r="C158" s="16" t="s">
        <v>3398</v>
      </c>
      <c r="D158" s="55" t="s">
        <v>345</v>
      </c>
      <c r="E158" s="23">
        <v>5</v>
      </c>
      <c r="F158" s="55" t="s">
        <v>371</v>
      </c>
      <c r="G158" s="55" t="s">
        <v>1720</v>
      </c>
      <c r="H158" s="55" t="s">
        <v>2165</v>
      </c>
      <c r="I158" s="55" t="s">
        <v>1783</v>
      </c>
      <c r="J158" s="58"/>
      <c r="K158" s="51">
        <f t="array" ref="K158">IF(A158="","",MAX(IF(adapt!A$2:A$974=A158,adapt!G$2:G$974)))</f>
        <v>42187</v>
      </c>
      <c r="L158" s="41">
        <f t="array" ref="L158">IF(ISBLANK(B158),"",INDEX(adapt!E$2:E$200,MATCH(A158,IF(adapt!G$2:G$200=K158,adapt!A$2:A$200),0)))</f>
        <v>0</v>
      </c>
      <c r="M158" s="41">
        <f t="array" ref="M158">IF(ISBLANK(B158),"",INDEX(adapt!F$2:F$200,MATCH(A158,IF(adapt!G$2:G$200=K158,adapt!A$2:A$200),0)))</f>
        <v>0</v>
      </c>
      <c r="N158" s="52">
        <f t="array" ref="N158">IF(ISBLANK(B158),"",INDEX(adapt!J$2:J$1976,MATCH(B158,IF(adapt!G$2:G$1976=K158,adapt!B$2:B$1976),0)))</f>
        <v>0</v>
      </c>
      <c r="O158" s="53" t="str">
        <f t="array" ref="O158">IF(A158="","",IF(ISNA(N158),"no",IF(N158=0,"no",IF(N158="","no", "yes"))))</f>
        <v>no</v>
      </c>
      <c r="P158" s="52" t="str">
        <f t="shared" si="7"/>
        <v xml:space="preserve">I have felt scared or panicky for no very good reason </v>
      </c>
      <c r="Q158" s="52" t="str">
        <f t="shared" si="8"/>
        <v>Nimeshikwa na uoga au hofu bila sababu nzuri</v>
      </c>
      <c r="R158" s="54" t="str">
        <f>IF(COUNTIFS(adapt!J:J,"yes",adapt!A:A,A158)&gt;1,"problem",IF(COUNTIFS(adapt!J:J,"yes",adapt!A:A,A158)=0,"","ok"))</f>
        <v/>
      </c>
      <c r="T158" s="5">
        <v>15</v>
      </c>
      <c r="U158" s="5">
        <v>45</v>
      </c>
      <c r="V158" s="5">
        <v>45</v>
      </c>
    </row>
    <row r="159" spans="1:22">
      <c r="A159" s="48" t="str">
        <f t="shared" si="6"/>
        <v>epds6</v>
      </c>
      <c r="B159" s="55" t="s">
        <v>503</v>
      </c>
      <c r="C159" s="5" t="s">
        <v>3446</v>
      </c>
      <c r="D159" s="55" t="s">
        <v>345</v>
      </c>
      <c r="E159" s="23">
        <v>6</v>
      </c>
      <c r="F159" s="55" t="s">
        <v>528</v>
      </c>
      <c r="G159" s="55" t="s">
        <v>1737</v>
      </c>
      <c r="H159" s="55" t="s">
        <v>1737</v>
      </c>
      <c r="I159" s="55"/>
      <c r="J159" s="58"/>
      <c r="K159" s="51">
        <f t="array" ref="K159">IF(A159="","",MAX(IF(adapt!A$2:A$974=A159,adapt!G$2:G$974)))</f>
        <v>42188</v>
      </c>
      <c r="L159" s="41">
        <f t="array" ref="L159">IF(ISBLANK(B159),"",INDEX(adapt!E$2:E$200,MATCH(A159,IF(adapt!G$2:G$200=K159,adapt!A$2:A$200),0)))</f>
        <v>0</v>
      </c>
      <c r="M159" s="41">
        <f t="array" ref="M159">IF(ISBLANK(B159),"",INDEX(adapt!F$2:F$200,MATCH(A159,IF(adapt!G$2:G$200=K159,adapt!A$2:A$200),0)))</f>
        <v>0</v>
      </c>
      <c r="N159" s="52">
        <f t="array" ref="N159">IF(ISBLANK(B159),"",INDEX(adapt!J$2:J$1976,MATCH(B159,IF(adapt!G$2:G$1976=K159,adapt!B$2:B$1976),0)))</f>
        <v>0</v>
      </c>
      <c r="O159" s="53" t="str">
        <f t="array" ref="O159">IF(A159="","",IF(ISNA(N159),"no",IF(N159=0,"no",IF(N159="","no", "yes"))))</f>
        <v>no</v>
      </c>
      <c r="P159" s="52" t="str">
        <f t="shared" si="7"/>
        <v xml:space="preserve">Things have been getting on top of me </v>
      </c>
      <c r="Q159" s="52" t="str">
        <f t="shared" si="8"/>
        <v>Vitu vimekuwa vikinishinda</v>
      </c>
      <c r="R159" s="54" t="str">
        <f>IF(COUNTIFS(adapt!J:J,"yes",adapt!A:A,A159)&gt;1,"problem",IF(COUNTIFS(adapt!J:J,"yes",adapt!A:A,A159)=0,"","ok"))</f>
        <v/>
      </c>
      <c r="T159" s="5">
        <v>36</v>
      </c>
      <c r="U159" s="5">
        <v>39</v>
      </c>
      <c r="V159" s="5">
        <v>39</v>
      </c>
    </row>
    <row r="160" spans="1:22" ht="24">
      <c r="A160" s="48" t="str">
        <f t="shared" si="6"/>
        <v>epds7</v>
      </c>
      <c r="B160" s="55" t="s">
        <v>504</v>
      </c>
      <c r="C160" s="5" t="s">
        <v>3303</v>
      </c>
      <c r="D160" s="55" t="s">
        <v>345</v>
      </c>
      <c r="E160" s="23">
        <v>7</v>
      </c>
      <c r="F160" s="55" t="s">
        <v>372</v>
      </c>
      <c r="G160" s="55" t="s">
        <v>1753</v>
      </c>
      <c r="H160" s="55" t="s">
        <v>2148</v>
      </c>
      <c r="I160" s="55" t="s">
        <v>1863</v>
      </c>
      <c r="J160" s="58"/>
      <c r="K160" s="51">
        <f t="array" ref="K160">IF(A160="","",MAX(IF(adapt!A$2:A$974=A160,adapt!G$2:G$974)))</f>
        <v>42187</v>
      </c>
      <c r="L160" s="41">
        <f t="array" ref="L160">IF(ISBLANK(B160),"",INDEX(adapt!E$2:E$200,MATCH(A160,IF(adapt!G$2:G$200=K160,adapt!A$2:A$200),0)))</f>
        <v>0</v>
      </c>
      <c r="M160" s="41">
        <f t="array" ref="M160">IF(ISBLANK(B160),"",INDEX(adapt!F$2:F$200,MATCH(A160,IF(adapt!G$2:G$200=K160,adapt!A$2:A$200),0)))</f>
        <v>0</v>
      </c>
      <c r="N160" s="52">
        <f t="array" ref="N160">IF(ISBLANK(B160),"",INDEX(adapt!J$2:J$1976,MATCH(B160,IF(adapt!G$2:G$1976=K160,adapt!B$2:B$1976),0)))</f>
        <v>0</v>
      </c>
      <c r="O160" s="53" t="str">
        <f t="array" ref="O160">IF(A160="","",IF(ISNA(N160),"no",IF(N160=0,"no",IF(N160="","no", "yes"))))</f>
        <v>no</v>
      </c>
      <c r="P160" s="52" t="str">
        <f t="shared" si="7"/>
        <v xml:space="preserve">I have been so unhappy that I have had difficulty sleeping </v>
      </c>
      <c r="Q160" s="52" t="str">
        <f t="shared" si="8"/>
        <v>Nimekosa furaha sana hadi imekuwa vigumu kupata usingizi</v>
      </c>
      <c r="R160" s="54" t="str">
        <f>IF(COUNTIFS(adapt!J:J,"yes",adapt!A:A,A160)&gt;1,"problem",IF(COUNTIFS(adapt!J:J,"yes",adapt!A:A,A160)=0,"","ok"))</f>
        <v/>
      </c>
      <c r="T160" s="5">
        <v>0</v>
      </c>
      <c r="U160" s="5">
        <v>0</v>
      </c>
      <c r="V160" s="5">
        <v>111</v>
      </c>
    </row>
    <row r="161" spans="1:22">
      <c r="A161" s="48" t="str">
        <f t="shared" si="6"/>
        <v>epds8</v>
      </c>
      <c r="B161" s="55" t="s">
        <v>505</v>
      </c>
      <c r="C161" s="5" t="s">
        <v>3361</v>
      </c>
      <c r="D161" s="55" t="s">
        <v>345</v>
      </c>
      <c r="E161" s="23">
        <v>8</v>
      </c>
      <c r="F161" s="55" t="s">
        <v>529</v>
      </c>
      <c r="G161" s="55" t="s">
        <v>1721</v>
      </c>
      <c r="H161" s="55" t="s">
        <v>2144</v>
      </c>
      <c r="I161" s="55"/>
      <c r="J161" s="58"/>
      <c r="K161" s="51">
        <f t="array" ref="K161">IF(A161="","",MAX(IF(adapt!A$2:A$974=A161,adapt!G$2:G$974)))</f>
        <v>42187</v>
      </c>
      <c r="L161" s="41">
        <f t="array" ref="L161">IF(ISBLANK(B161),"",INDEX(adapt!E$2:E$200,MATCH(A161,IF(adapt!G$2:G$200=K161,adapt!A$2:A$200),0)))</f>
        <v>0</v>
      </c>
      <c r="M161" s="41">
        <f t="array" ref="M161">IF(ISBLANK(B161),"",INDEX(adapt!F$2:F$200,MATCH(A161,IF(adapt!G$2:G$200=K161,adapt!A$2:A$200),0)))</f>
        <v>0</v>
      </c>
      <c r="N161" s="52">
        <f t="array" ref="N161">IF(ISBLANK(B161),"",INDEX(adapt!J$2:J$1976,MATCH(B161,IF(adapt!G$2:G$1976=K161,adapt!B$2:B$1976),0)))</f>
        <v>0</v>
      </c>
      <c r="O161" s="53" t="str">
        <f t="array" ref="O161">IF(A161="","",IF(ISNA(N161),"no",IF(N161=0,"no",IF(N161="","no", "yes"))))</f>
        <v>no</v>
      </c>
      <c r="P161" s="52" t="str">
        <f t="shared" si="7"/>
        <v xml:space="preserve">I have felt sad or miserable </v>
      </c>
      <c r="Q161" s="52" t="str">
        <f t="shared" si="8"/>
        <v>Nimekuwa na huzuni au mwenye kujihurumia</v>
      </c>
      <c r="R161" s="54" t="str">
        <f>IF(COUNTIFS(adapt!J:J,"yes",adapt!A:A,A161)&gt;1,"problem",IF(COUNTIFS(adapt!J:J,"yes",adapt!A:A,A161)=0,"","ok"))</f>
        <v/>
      </c>
      <c r="T161" s="5">
        <v>45</v>
      </c>
      <c r="U161" s="5">
        <v>9</v>
      </c>
      <c r="V161" s="5">
        <v>9</v>
      </c>
    </row>
    <row r="162" spans="1:22">
      <c r="A162" s="48" t="str">
        <f t="shared" si="6"/>
        <v>epds9</v>
      </c>
      <c r="B162" s="55" t="s">
        <v>506</v>
      </c>
      <c r="C162" s="5" t="s">
        <v>3305</v>
      </c>
      <c r="D162" s="55" t="s">
        <v>345</v>
      </c>
      <c r="E162" s="23">
        <v>9</v>
      </c>
      <c r="F162" s="55" t="s">
        <v>373</v>
      </c>
      <c r="G162" s="55" t="s">
        <v>1731</v>
      </c>
      <c r="H162" s="55" t="s">
        <v>2144</v>
      </c>
      <c r="I162" s="55"/>
      <c r="J162" s="58"/>
      <c r="K162" s="51">
        <f t="array" ref="K162">IF(A162="","",MAX(IF(adapt!A$2:A$974=A162,adapt!G$2:G$974)))</f>
        <v>42187</v>
      </c>
      <c r="L162" s="41">
        <f t="array" ref="L162">IF(ISBLANK(B162),"",INDEX(adapt!E$2:E$200,MATCH(A162,IF(adapt!G$2:G$200=K162,adapt!A$2:A$200),0)))</f>
        <v>0</v>
      </c>
      <c r="M162" s="41">
        <f t="array" ref="M162">IF(ISBLANK(B162),"",INDEX(adapt!F$2:F$200,MATCH(A162,IF(adapt!G$2:G$200=K162,adapt!A$2:A$200),0)))</f>
        <v>0</v>
      </c>
      <c r="N162" s="52">
        <f t="array" ref="N162">IF(ISBLANK(B162),"",INDEX(adapt!J$2:J$1976,MATCH(B162,IF(adapt!G$2:G$1976=K162,adapt!B$2:B$1976),0)))</f>
        <v>0</v>
      </c>
      <c r="O162" s="53" t="str">
        <f t="array" ref="O162">IF(A162="","",IF(ISNA(N162),"no",IF(N162=0,"no",IF(N162="","no", "yes"))))</f>
        <v>no</v>
      </c>
      <c r="P162" s="52" t="str">
        <f t="shared" si="7"/>
        <v xml:space="preserve">I have been so unhappy that I have been crying </v>
      </c>
      <c r="Q162" s="52" t="str">
        <f t="shared" si="8"/>
        <v>Nimekosa furaha sana hadi nimekuwa nikilia</v>
      </c>
      <c r="R162" s="54" t="str">
        <f>IF(COUNTIFS(adapt!J:J,"yes",adapt!A:A,A162)&gt;1,"problem",IF(COUNTIFS(adapt!J:J,"yes",adapt!A:A,A162)=0,"","ok"))</f>
        <v/>
      </c>
      <c r="T162" s="5">
        <v>0</v>
      </c>
      <c r="U162" s="5">
        <v>8</v>
      </c>
      <c r="V162" s="5">
        <v>8</v>
      </c>
    </row>
    <row r="163" spans="1:22" ht="60">
      <c r="A163" s="48" t="str">
        <f t="shared" si="6"/>
        <v>epdsIns1</v>
      </c>
      <c r="B163" s="55" t="s">
        <v>3232</v>
      </c>
      <c r="C163" s="9" t="s">
        <v>3300</v>
      </c>
      <c r="D163" s="55" t="s">
        <v>345</v>
      </c>
      <c r="E163" s="28" t="s">
        <v>2854</v>
      </c>
      <c r="F163" s="55"/>
      <c r="G163" s="55"/>
      <c r="H163" s="55"/>
      <c r="I163" s="55"/>
      <c r="J163" s="55"/>
      <c r="K163" s="51">
        <f t="array" ref="K163">IF(A163="","",MAX(IF(adapt!A$2:A$974=A163,adapt!G$2:G$974)))</f>
        <v>42189</v>
      </c>
      <c r="L163" s="41" t="str">
        <f t="array" ref="L163">IF(ISBLANK(B163),"",INDEX(adapt!E$2:E$200,MATCH(A163,IF(adapt!G$2:G$200=K163,adapt!A$2:A$200),0)))</f>
        <v>As you are pregnant or have recently had a baby, we would like to know how you are feeling. Please select the answer that comes closest to how you have felt in THE PAST 7 DAYS, not just how you feel today.</v>
      </c>
      <c r="M163" s="41" t="str">
        <f t="array" ref="M163">IF(ISBLANK(B163),"",INDEX(adapt!F$2:F$200,MATCH(A163,IF(adapt!G$2:G$200=K163,adapt!A$2:A$200),0)))</f>
        <v>Kwa vile una mimba au umezaa hivi karibuni, tungependa kujua jinsi unavyojisikia. Tafadhali chagua jibu linaloeleza jinsi ulivyojisikia SIKU SABA ZILIZOPITA- sio jinsi unavyojiskia leo tu.</v>
      </c>
      <c r="N163" s="52" t="str">
        <f t="array" ref="N163">IF(ISBLANK(B163),"",INDEX(adapt!J$2:J$1976,MATCH(B163,IF(adapt!G$2:G$1976=K163,adapt!B$2:B$1976),0)))</f>
        <v>yes</v>
      </c>
      <c r="O163" s="53" t="str">
        <f t="array" ref="O163">IF(A163="","",IF(ISNA(N163),"no",IF(N163=0,"no",IF(N163="","no", "yes"))))</f>
        <v>yes</v>
      </c>
      <c r="P163" s="52" t="str">
        <f t="shared" si="7"/>
        <v>As you are pregnant or have recently had a baby, we would like to know how you are feeling. Please select the answer that comes closest to how you have felt in THE PAST 7 DAYS, not just how you feel today.</v>
      </c>
      <c r="Q163" s="52" t="str">
        <f t="shared" si="8"/>
        <v>Kwa vile una mimba au umezaa hivi karibuni, tungependa kujua jinsi unavyojisikia. Tafadhali chagua jibu linaloeleza jinsi ulivyojisikia SIKU SABA ZILIZOPITA- sio jinsi unavyojiskia leo tu.</v>
      </c>
      <c r="R163" s="54" t="str">
        <f>IF(COUNTIFS(adapt!J:J,"yes",adapt!A:A,A163)&gt;1,"problem",IF(COUNTIFS(adapt!J:J,"yes",adapt!A:A,A163)=0,"","ok"))</f>
        <v>ok</v>
      </c>
    </row>
    <row r="164" spans="1:22" ht="24">
      <c r="A164" s="48" t="str">
        <f t="shared" si="6"/>
        <v>epdsIns2</v>
      </c>
      <c r="B164" s="55" t="s">
        <v>2865</v>
      </c>
      <c r="C164" s="55" t="s">
        <v>2865</v>
      </c>
      <c r="D164" s="55" t="s">
        <v>345</v>
      </c>
      <c r="E164" s="28" t="s">
        <v>2866</v>
      </c>
      <c r="F164" s="55"/>
      <c r="G164" s="55"/>
      <c r="H164" s="55"/>
      <c r="I164" s="55"/>
      <c r="J164" s="55"/>
      <c r="K164" s="51">
        <f t="array" ref="K164">IF(A164="","",MAX(IF(adapt!A$2:A$974=A164,adapt!G$2:G$974)))</f>
        <v>0</v>
      </c>
      <c r="L164" s="41" t="e">
        <f t="array" ref="L164">IF(ISBLANK(B164),"",INDEX(adapt!E$2:E$200,MATCH(A164,IF(adapt!G$2:G$200=K164,adapt!A$2:A$200),0)))</f>
        <v>#N/A</v>
      </c>
      <c r="M164" s="41" t="e">
        <f t="array" ref="M164">IF(ISBLANK(B164),"",INDEX(adapt!F$2:F$200,MATCH(A164,IF(adapt!G$2:G$200=K164,adapt!A$2:A$200),0)))</f>
        <v>#N/A</v>
      </c>
      <c r="N164" s="52" t="e">
        <f t="array" ref="N164">IF(ISBLANK(B164),"",INDEX(adapt!J$2:J$1976,MATCH(B164,IF(adapt!G$2:G$1976=K164,adapt!B$2:B$1976),0)))</f>
        <v>#N/A</v>
      </c>
      <c r="O164" s="53" t="str">
        <f t="array" ref="O164">IF(A164="","",IF(ISNA(N164),"no",IF(N164=0,"no",IF(N164="","no", "yes"))))</f>
        <v>no</v>
      </c>
      <c r="P164" s="52" t="str">
        <f t="shared" si="7"/>
        <v>[remind her that this time we are asking about just the past 1 week]</v>
      </c>
      <c r="Q164" s="52" t="str">
        <f t="shared" si="8"/>
        <v>[remind her that this time we are asking about just the past 1 week]</v>
      </c>
      <c r="R164" s="54" t="str">
        <f>IF(COUNTIFS(adapt!J:J,"yes",adapt!A:A,A164)&gt;1,"problem",IF(COUNTIFS(adapt!J:J,"yes",adapt!A:A,A164)=0,"","ok"))</f>
        <v/>
      </c>
    </row>
    <row r="165" spans="1:22">
      <c r="A165" s="48" t="str">
        <f t="shared" si="6"/>
        <v>ghq601</v>
      </c>
      <c r="B165" s="55" t="s">
        <v>405</v>
      </c>
      <c r="C165" s="9"/>
      <c r="D165" s="55" t="s">
        <v>1707</v>
      </c>
      <c r="E165" s="24">
        <v>1</v>
      </c>
      <c r="F165" s="55" t="s">
        <v>532</v>
      </c>
      <c r="G165" s="55" t="s">
        <v>1749</v>
      </c>
      <c r="H165" s="55" t="s">
        <v>2160</v>
      </c>
      <c r="I165" s="55" t="s">
        <v>1841</v>
      </c>
      <c r="J165" s="55"/>
      <c r="K165" s="51">
        <f t="array" ref="K165">IF(A165="","",MAX(IF(adapt!A$2:A$974=A165,adapt!G$2:G$974)))</f>
        <v>0</v>
      </c>
      <c r="L165" s="41" t="e">
        <f t="array" ref="L165">IF(ISBLANK(B165),"",INDEX(adapt!E$2:E$200,MATCH(A165,IF(adapt!G$2:G$200=K165,adapt!A$2:A$200),0)))</f>
        <v>#N/A</v>
      </c>
      <c r="M165" s="41" t="e">
        <f t="array" ref="M165">IF(ISBLANK(B165),"",INDEX(adapt!F$2:F$200,MATCH(A165,IF(adapt!G$2:G$200=K165,adapt!A$2:A$200),0)))</f>
        <v>#N/A</v>
      </c>
      <c r="N165" s="52" t="e">
        <f t="array" ref="N165">IF(ISBLANK(B165),"",INDEX(adapt!J$2:J$1976,MATCH(B165,IF(adapt!G$2:G$1976=K165,adapt!B$2:B$1976),0)))</f>
        <v>#N/A</v>
      </c>
      <c r="O165" s="53" t="str">
        <f t="array" ref="O165">IF(A165="","",IF(ISNA(N165),"no",IF(N165=0,"no",IF(N165="","no", "yes"))))</f>
        <v>no</v>
      </c>
      <c r="P165" s="52" t="str">
        <f t="shared" si="7"/>
        <v xml:space="preserve">been feeling perfectly well and in good health </v>
      </c>
      <c r="Q165" s="52">
        <f t="shared" si="8"/>
        <v>0</v>
      </c>
      <c r="R165" s="54" t="str">
        <f>IF(COUNTIFS(adapt!J:J,"yes",adapt!A:A,A165)&gt;1,"problem",IF(COUNTIFS(adapt!J:J,"yes",adapt!A:A,A165)=0,"","ok"))</f>
        <v/>
      </c>
      <c r="T165" s="5">
        <v>39</v>
      </c>
      <c r="U165" s="5">
        <v>42</v>
      </c>
      <c r="V165" s="5">
        <v>42</v>
      </c>
    </row>
    <row r="166" spans="1:22">
      <c r="A166" s="48" t="str">
        <f t="shared" si="6"/>
        <v>ghq6010</v>
      </c>
      <c r="B166" s="55" t="s">
        <v>414</v>
      </c>
      <c r="C166" s="16"/>
      <c r="D166" s="55" t="s">
        <v>1707</v>
      </c>
      <c r="E166" s="24">
        <v>10</v>
      </c>
      <c r="F166" s="55" t="s">
        <v>531</v>
      </c>
      <c r="G166" s="55" t="s">
        <v>1749</v>
      </c>
      <c r="H166" s="55" t="s">
        <v>2160</v>
      </c>
      <c r="I166" s="55" t="s">
        <v>1846</v>
      </c>
      <c r="J166" s="55"/>
      <c r="K166" s="51">
        <f t="array" ref="K166">IF(A166="","",MAX(IF(adapt!A$2:A$974=A166,adapt!G$2:G$974)))</f>
        <v>0</v>
      </c>
      <c r="L166" s="41" t="e">
        <f t="array" ref="L166">IF(ISBLANK(B166),"",INDEX(adapt!E$2:E$200,MATCH(A166,IF(adapt!G$2:G$200=K166,adapt!A$2:A$200),0)))</f>
        <v>#N/A</v>
      </c>
      <c r="M166" s="41" t="e">
        <f t="array" ref="M166">IF(ISBLANK(B166),"",INDEX(adapt!F$2:F$200,MATCH(A166,IF(adapt!G$2:G$200=K166,adapt!A$2:A$200),0)))</f>
        <v>#N/A</v>
      </c>
      <c r="N166" s="52" t="e">
        <f t="array" ref="N166">IF(ISBLANK(B166),"",INDEX(adapt!J$2:J$1976,MATCH(B166,IF(adapt!G$2:G$1976=K166,adapt!B$2:B$1976),0)))</f>
        <v>#N/A</v>
      </c>
      <c r="O166" s="53" t="str">
        <f t="array" ref="O166">IF(A166="","",IF(ISNA(N166),"no",IF(N166=0,"no",IF(N166="","no", "yes"))))</f>
        <v>no</v>
      </c>
      <c r="P166" s="52" t="str">
        <f t="shared" si="7"/>
        <v xml:space="preserve">been perspiring (sweating) a lot </v>
      </c>
      <c r="Q166" s="52">
        <f t="shared" si="8"/>
        <v>0</v>
      </c>
      <c r="R166" s="54" t="str">
        <f>IF(COUNTIFS(adapt!J:J,"yes",adapt!A:A,A166)&gt;1,"problem",IF(COUNTIFS(adapt!J:J,"yes",adapt!A:A,A166)=0,"","ok"))</f>
        <v/>
      </c>
      <c r="T166" s="5">
        <v>0</v>
      </c>
      <c r="U166" s="5">
        <v>0</v>
      </c>
      <c r="V166" s="5">
        <v>145</v>
      </c>
    </row>
    <row r="167" spans="1:22" ht="24">
      <c r="A167" s="48" t="str">
        <f t="shared" si="6"/>
        <v>ghq6011</v>
      </c>
      <c r="B167" s="55" t="s">
        <v>415</v>
      </c>
      <c r="C167" s="9"/>
      <c r="D167" s="55" t="s">
        <v>1707</v>
      </c>
      <c r="E167" s="24">
        <v>11</v>
      </c>
      <c r="F167" s="55" t="s">
        <v>531</v>
      </c>
      <c r="G167" s="55" t="s">
        <v>1716</v>
      </c>
      <c r="H167" s="55" t="s">
        <v>2148</v>
      </c>
      <c r="I167" s="55" t="s">
        <v>1862</v>
      </c>
      <c r="J167" s="55"/>
      <c r="K167" s="51">
        <f t="array" ref="K167">IF(A167="","",MAX(IF(adapt!A$2:A$974=A167,adapt!G$2:G$974)))</f>
        <v>0</v>
      </c>
      <c r="L167" s="41" t="e">
        <f t="array" ref="L167">IF(ISBLANK(B167),"",INDEX(adapt!E$2:E$200,MATCH(A167,IF(adapt!G$2:G$200=K167,adapt!A$2:A$200),0)))</f>
        <v>#N/A</v>
      </c>
      <c r="M167" s="41" t="e">
        <f t="array" ref="M167">IF(ISBLANK(B167),"",INDEX(adapt!F$2:F$200,MATCH(A167,IF(adapt!G$2:G$200=K167,adapt!A$2:A$200),0)))</f>
        <v>#N/A</v>
      </c>
      <c r="N167" s="52" t="e">
        <f t="array" ref="N167">IF(ISBLANK(B167),"",INDEX(adapt!J$2:J$1976,MATCH(B167,IF(adapt!G$2:G$1976=K167,adapt!B$2:B$1976),0)))</f>
        <v>#N/A</v>
      </c>
      <c r="O167" s="53" t="str">
        <f t="array" ref="O167">IF(A167="","",IF(ISNA(N167),"no",IF(N167=0,"no",IF(N167="","no", "yes"))))</f>
        <v>no</v>
      </c>
      <c r="P167" s="52" t="str">
        <f t="shared" si="7"/>
        <v xml:space="preserve">found yourself waking early and unable to get back to sleep </v>
      </c>
      <c r="Q167" s="52">
        <f t="shared" si="8"/>
        <v>0</v>
      </c>
      <c r="R167" s="54" t="str">
        <f>IF(COUNTIFS(adapt!J:J,"yes",adapt!A:A,A167)&gt;1,"problem",IF(COUNTIFS(adapt!J:J,"yes",adapt!A:A,A167)=0,"","ok"))</f>
        <v/>
      </c>
      <c r="T167" s="5">
        <v>60</v>
      </c>
      <c r="U167" s="5">
        <v>33</v>
      </c>
      <c r="V167" s="5">
        <v>33</v>
      </c>
    </row>
    <row r="168" spans="1:22" ht="24">
      <c r="A168" s="48" t="str">
        <f t="shared" si="6"/>
        <v>ghq6012</v>
      </c>
      <c r="B168" s="55" t="s">
        <v>416</v>
      </c>
      <c r="C168" s="16"/>
      <c r="D168" s="55" t="s">
        <v>1707</v>
      </c>
      <c r="E168" s="24">
        <v>12</v>
      </c>
      <c r="F168" s="55" t="s">
        <v>531</v>
      </c>
      <c r="G168" s="55" t="s">
        <v>1716</v>
      </c>
      <c r="H168" s="55" t="s">
        <v>2148</v>
      </c>
      <c r="I168" s="55" t="s">
        <v>1862</v>
      </c>
      <c r="J168" s="55"/>
      <c r="K168" s="51">
        <f t="array" ref="K168">IF(A168="","",MAX(IF(adapt!A$2:A$974=A168,adapt!G$2:G$974)))</f>
        <v>0</v>
      </c>
      <c r="L168" s="41" t="e">
        <f t="array" ref="L168">IF(ISBLANK(B168),"",INDEX(adapt!E$2:E$200,MATCH(A168,IF(adapt!G$2:G$200=K168,adapt!A$2:A$200),0)))</f>
        <v>#N/A</v>
      </c>
      <c r="M168" s="41" t="e">
        <f t="array" ref="M168">IF(ISBLANK(B168),"",INDEX(adapt!F$2:F$200,MATCH(A168,IF(adapt!G$2:G$200=K168,adapt!A$2:A$200),0)))</f>
        <v>#N/A</v>
      </c>
      <c r="N168" s="52" t="e">
        <f t="array" ref="N168">IF(ISBLANK(B168),"",INDEX(adapt!J$2:J$1976,MATCH(B168,IF(adapt!G$2:G$1976=K168,adapt!B$2:B$1976),0)))</f>
        <v>#N/A</v>
      </c>
      <c r="O168" s="53" t="str">
        <f t="array" ref="O168">IF(A168="","",IF(ISNA(N168),"no",IF(N168=0,"no",IF(N168="","no", "yes"))))</f>
        <v>no</v>
      </c>
      <c r="P168" s="52" t="str">
        <f t="shared" si="7"/>
        <v xml:space="preserve">been getting up feeling your sleep hasn't refreshed you </v>
      </c>
      <c r="Q168" s="52">
        <f t="shared" si="8"/>
        <v>0</v>
      </c>
      <c r="R168" s="54" t="str">
        <f>IF(COUNTIFS(adapt!J:J,"yes",adapt!A:A,A168)&gt;1,"problem",IF(COUNTIFS(adapt!J:J,"yes",adapt!A:A,A168)=0,"","ok"))</f>
        <v/>
      </c>
      <c r="T168" s="5">
        <v>0</v>
      </c>
      <c r="U168" s="5">
        <v>0</v>
      </c>
      <c r="V168" s="5">
        <v>110</v>
      </c>
    </row>
    <row r="169" spans="1:22">
      <c r="A169" s="48" t="str">
        <f t="shared" si="6"/>
        <v>ghq6013</v>
      </c>
      <c r="B169" s="55" t="s">
        <v>417</v>
      </c>
      <c r="C169" s="9"/>
      <c r="D169" s="55" t="s">
        <v>1707</v>
      </c>
      <c r="E169" s="24">
        <v>13</v>
      </c>
      <c r="F169" s="55" t="s">
        <v>531</v>
      </c>
      <c r="G169" s="55" t="s">
        <v>1717</v>
      </c>
      <c r="H169" s="55" t="s">
        <v>2150</v>
      </c>
      <c r="I169" s="55" t="s">
        <v>1811</v>
      </c>
      <c r="J169" s="55"/>
      <c r="K169" s="51">
        <f t="array" ref="K169">IF(A169="","",MAX(IF(adapt!A$2:A$974=A169,adapt!G$2:G$974)))</f>
        <v>0</v>
      </c>
      <c r="L169" s="41" t="e">
        <f t="array" ref="L169">IF(ISBLANK(B169),"",INDEX(adapt!E$2:E$200,MATCH(A169,IF(adapt!G$2:G$200=K169,adapt!A$2:A$200),0)))</f>
        <v>#N/A</v>
      </c>
      <c r="M169" s="41" t="e">
        <f t="array" ref="M169">IF(ISBLANK(B169),"",INDEX(adapt!F$2:F$200,MATCH(A169,IF(adapt!G$2:G$200=K169,adapt!A$2:A$200),0)))</f>
        <v>#N/A</v>
      </c>
      <c r="N169" s="52" t="e">
        <f t="array" ref="N169">IF(ISBLANK(B169),"",INDEX(adapt!J$2:J$1976,MATCH(B169,IF(adapt!G$2:G$1976=K169,adapt!B$2:B$1976),0)))</f>
        <v>#N/A</v>
      </c>
      <c r="O169" s="53" t="str">
        <f t="array" ref="O169">IF(A169="","",IF(ISNA(N169),"no",IF(N169=0,"no",IF(N169="","no", "yes"))))</f>
        <v>no</v>
      </c>
      <c r="P169" s="52" t="str">
        <f t="shared" si="7"/>
        <v xml:space="preserve">been feeling too tired and exhausted even to eat </v>
      </c>
      <c r="Q169" s="52">
        <f t="shared" si="8"/>
        <v>0</v>
      </c>
      <c r="R169" s="54" t="str">
        <f>IF(COUNTIFS(adapt!J:J,"yes",adapt!A:A,A169)&gt;1,"problem",IF(COUNTIFS(adapt!J:J,"yes",adapt!A:A,A169)=0,"","ok"))</f>
        <v/>
      </c>
      <c r="T169" s="5">
        <v>0</v>
      </c>
      <c r="U169" s="5">
        <v>0</v>
      </c>
      <c r="V169" s="5">
        <v>85</v>
      </c>
    </row>
    <row r="170" spans="1:22">
      <c r="A170" s="48" t="str">
        <f t="shared" si="6"/>
        <v>ghq6014</v>
      </c>
      <c r="B170" s="55" t="s">
        <v>418</v>
      </c>
      <c r="C170" s="16"/>
      <c r="D170" s="55" t="s">
        <v>1707</v>
      </c>
      <c r="E170" s="24">
        <v>14</v>
      </c>
      <c r="F170" s="55" t="s">
        <v>531</v>
      </c>
      <c r="G170" s="55" t="s">
        <v>2142</v>
      </c>
      <c r="H170" s="55" t="s">
        <v>2148</v>
      </c>
      <c r="I170" s="55" t="s">
        <v>1888</v>
      </c>
      <c r="J170" s="55"/>
      <c r="K170" s="51">
        <f t="array" ref="K170">IF(A170="","",MAX(IF(adapt!A$2:A$974=A170,adapt!G$2:G$974)))</f>
        <v>0</v>
      </c>
      <c r="L170" s="41" t="e">
        <f t="array" ref="L170">IF(ISBLANK(B170),"",INDEX(adapt!E$2:E$200,MATCH(A170,IF(adapt!G$2:G$200=K170,adapt!A$2:A$200),0)))</f>
        <v>#N/A</v>
      </c>
      <c r="M170" s="41" t="e">
        <f t="array" ref="M170">IF(ISBLANK(B170),"",INDEX(adapt!F$2:F$200,MATCH(A170,IF(adapt!G$2:G$200=K170,adapt!A$2:A$200),0)))</f>
        <v>#N/A</v>
      </c>
      <c r="N170" s="52" t="e">
        <f t="array" ref="N170">IF(ISBLANK(B170),"",INDEX(adapt!J$2:J$1976,MATCH(B170,IF(adapt!G$2:G$1976=K170,adapt!B$2:B$1976),0)))</f>
        <v>#N/A</v>
      </c>
      <c r="O170" s="53" t="str">
        <f t="array" ref="O170">IF(A170="","",IF(ISNA(N170),"no",IF(N170=0,"no",IF(N170="","no", "yes"))))</f>
        <v>no</v>
      </c>
      <c r="P170" s="52" t="str">
        <f t="shared" si="7"/>
        <v xml:space="preserve">lost much sleep over worry </v>
      </c>
      <c r="Q170" s="52">
        <f t="shared" si="8"/>
        <v>0</v>
      </c>
      <c r="R170" s="54" t="str">
        <f>IF(COUNTIFS(adapt!J:J,"yes",adapt!A:A,A170)&gt;1,"problem",IF(COUNTIFS(adapt!J:J,"yes",adapt!A:A,A170)=0,"","ok"))</f>
        <v/>
      </c>
      <c r="T170" s="5">
        <v>0</v>
      </c>
      <c r="U170" s="5">
        <v>32</v>
      </c>
      <c r="V170" s="5">
        <v>32</v>
      </c>
    </row>
    <row r="171" spans="1:22">
      <c r="A171" s="48" t="str">
        <f t="shared" si="6"/>
        <v>ghq6015</v>
      </c>
      <c r="B171" s="55" t="s">
        <v>419</v>
      </c>
      <c r="C171" s="9"/>
      <c r="D171" s="55" t="s">
        <v>1707</v>
      </c>
      <c r="E171" s="24">
        <v>15</v>
      </c>
      <c r="F171" s="55" t="s">
        <v>538</v>
      </c>
      <c r="G171" s="55" t="s">
        <v>1746</v>
      </c>
      <c r="H171" s="55" t="s">
        <v>2153</v>
      </c>
      <c r="I171" s="55" t="s">
        <v>1816</v>
      </c>
      <c r="J171" s="55"/>
      <c r="K171" s="51">
        <f t="array" ref="K171">IF(A171="","",MAX(IF(adapt!A$2:A$974=A171,adapt!G$2:G$974)))</f>
        <v>0</v>
      </c>
      <c r="L171" s="41" t="e">
        <f t="array" ref="L171">IF(ISBLANK(B171),"",INDEX(adapt!E$2:E$200,MATCH(A171,IF(adapt!G$2:G$200=K171,adapt!A$2:A$200),0)))</f>
        <v>#N/A</v>
      </c>
      <c r="M171" s="41" t="e">
        <f t="array" ref="M171">IF(ISBLANK(B171),"",INDEX(adapt!F$2:F$200,MATCH(A171,IF(adapt!G$2:G$200=K171,adapt!A$2:A$200),0)))</f>
        <v>#N/A</v>
      </c>
      <c r="N171" s="52" t="e">
        <f t="array" ref="N171">IF(ISBLANK(B171),"",INDEX(adapt!J$2:J$1976,MATCH(B171,IF(adapt!G$2:G$1976=K171,adapt!B$2:B$1976),0)))</f>
        <v>#N/A</v>
      </c>
      <c r="O171" s="53" t="str">
        <f t="array" ref="O171">IF(A171="","",IF(ISNA(N171),"no",IF(N171=0,"no",IF(N171="","no", "yes"))))</f>
        <v>no</v>
      </c>
      <c r="P171" s="52" t="str">
        <f t="shared" si="7"/>
        <v xml:space="preserve">been feeling mentally alert and wide awake </v>
      </c>
      <c r="Q171" s="52">
        <f t="shared" si="8"/>
        <v>0</v>
      </c>
      <c r="R171" s="54" t="str">
        <f>IF(COUNTIFS(adapt!J:J,"yes",adapt!A:A,A171)&gt;1,"problem",IF(COUNTIFS(adapt!J:J,"yes",adapt!A:A,A171)=0,"","ok"))</f>
        <v/>
      </c>
      <c r="T171" s="5">
        <v>0</v>
      </c>
      <c r="U171" s="5">
        <v>0</v>
      </c>
      <c r="V171" s="5">
        <v>79</v>
      </c>
    </row>
    <row r="172" spans="1:22">
      <c r="A172" s="48" t="str">
        <f t="shared" si="6"/>
        <v>ghq6016</v>
      </c>
      <c r="B172" s="55" t="s">
        <v>420</v>
      </c>
      <c r="C172" s="9"/>
      <c r="D172" s="55" t="s">
        <v>1707</v>
      </c>
      <c r="E172" s="24">
        <v>16</v>
      </c>
      <c r="F172" s="55" t="s">
        <v>539</v>
      </c>
      <c r="G172" s="55" t="s">
        <v>1717</v>
      </c>
      <c r="H172" s="55" t="s">
        <v>2150</v>
      </c>
      <c r="I172" s="55" t="s">
        <v>1811</v>
      </c>
      <c r="J172" s="55"/>
      <c r="K172" s="51">
        <f t="array" ref="K172">IF(A172="","",MAX(IF(adapt!A$2:A$974=A172,adapt!G$2:G$974)))</f>
        <v>0</v>
      </c>
      <c r="L172" s="41" t="e">
        <f t="array" ref="L172">IF(ISBLANK(B172),"",INDEX(adapt!E$2:E$200,MATCH(A172,IF(adapt!G$2:G$200=K172,adapt!A$2:A$200),0)))</f>
        <v>#N/A</v>
      </c>
      <c r="M172" s="41" t="e">
        <f t="array" ref="M172">IF(ISBLANK(B172),"",INDEX(adapt!F$2:F$200,MATCH(A172,IF(adapt!G$2:G$200=K172,adapt!A$2:A$200),0)))</f>
        <v>#N/A</v>
      </c>
      <c r="N172" s="52" t="e">
        <f t="array" ref="N172">IF(ISBLANK(B172),"",INDEX(adapt!J$2:J$1976,MATCH(B172,IF(adapt!G$2:G$1976=K172,adapt!B$2:B$1976),0)))</f>
        <v>#N/A</v>
      </c>
      <c r="O172" s="53" t="str">
        <f t="array" ref="O172">IF(A172="","",IF(ISNA(N172),"no",IF(N172=0,"no",IF(N172="","no", "yes"))))</f>
        <v>no</v>
      </c>
      <c r="P172" s="52" t="str">
        <f t="shared" si="7"/>
        <v xml:space="preserve">been feeling full of energy </v>
      </c>
      <c r="Q172" s="52">
        <f t="shared" si="8"/>
        <v>0</v>
      </c>
      <c r="R172" s="54" t="str">
        <f>IF(COUNTIFS(adapt!J:J,"yes",adapt!A:A,A172)&gt;1,"problem",IF(COUNTIFS(adapt!J:J,"yes",adapt!A:A,A172)=0,"","ok"))</f>
        <v/>
      </c>
      <c r="T172" s="5">
        <v>9</v>
      </c>
      <c r="U172" s="5">
        <v>20</v>
      </c>
      <c r="V172" s="5">
        <v>20</v>
      </c>
    </row>
    <row r="173" spans="1:22">
      <c r="A173" s="48" t="str">
        <f t="shared" si="6"/>
        <v>ghq6017</v>
      </c>
      <c r="B173" s="55" t="s">
        <v>421</v>
      </c>
      <c r="C173" s="9"/>
      <c r="D173" s="55" t="s">
        <v>1707</v>
      </c>
      <c r="E173" s="24">
        <v>17</v>
      </c>
      <c r="F173" s="55" t="s">
        <v>531</v>
      </c>
      <c r="G173" s="55" t="s">
        <v>1716</v>
      </c>
      <c r="H173" s="55" t="s">
        <v>2148</v>
      </c>
      <c r="I173" s="55" t="s">
        <v>1863</v>
      </c>
      <c r="J173" s="55"/>
      <c r="K173" s="51">
        <f t="array" ref="K173">IF(A173="","",MAX(IF(adapt!A$2:A$974=A173,adapt!G$2:G$974)))</f>
        <v>0</v>
      </c>
      <c r="L173" s="41" t="e">
        <f t="array" ref="L173">IF(ISBLANK(B173),"",INDEX(adapt!E$2:E$200,MATCH(A173,IF(adapt!G$2:G$200=K173,adapt!A$2:A$200),0)))</f>
        <v>#N/A</v>
      </c>
      <c r="M173" s="41" t="e">
        <f t="array" ref="M173">IF(ISBLANK(B173),"",INDEX(adapt!F$2:F$200,MATCH(A173,IF(adapt!G$2:G$200=K173,adapt!A$2:A$200),0)))</f>
        <v>#N/A</v>
      </c>
      <c r="N173" s="52" t="e">
        <f t="array" ref="N173">IF(ISBLANK(B173),"",INDEX(adapt!J$2:J$1976,MATCH(B173,IF(adapt!G$2:G$1976=K173,adapt!B$2:B$1976),0)))</f>
        <v>#N/A</v>
      </c>
      <c r="O173" s="53" t="str">
        <f t="array" ref="O173">IF(A173="","",IF(ISNA(N173),"no",IF(N173=0,"no",IF(N173="","no", "yes"))))</f>
        <v>no</v>
      </c>
      <c r="P173" s="52" t="str">
        <f t="shared" si="7"/>
        <v xml:space="preserve">had difficulty in getting off to sleep </v>
      </c>
      <c r="Q173" s="52">
        <f t="shared" si="8"/>
        <v>0</v>
      </c>
      <c r="R173" s="54" t="str">
        <f>IF(COUNTIFS(adapt!J:J,"yes",adapt!A:A,A173)&gt;1,"problem",IF(COUNTIFS(adapt!J:J,"yes",adapt!A:A,A173)=0,"","ok"))</f>
        <v/>
      </c>
      <c r="T173" s="5">
        <v>61</v>
      </c>
      <c r="U173" s="5">
        <v>33</v>
      </c>
      <c r="V173" s="5">
        <v>33</v>
      </c>
    </row>
    <row r="174" spans="1:22">
      <c r="A174" s="48" t="str">
        <f t="shared" si="6"/>
        <v>ghq6018</v>
      </c>
      <c r="B174" s="55" t="s">
        <v>422</v>
      </c>
      <c r="C174" s="16"/>
      <c r="D174" s="55" t="s">
        <v>1707</v>
      </c>
      <c r="E174" s="24">
        <v>18</v>
      </c>
      <c r="F174" s="55" t="s">
        <v>531</v>
      </c>
      <c r="G174" s="55" t="s">
        <v>1753</v>
      </c>
      <c r="H174" s="55" t="s">
        <v>2148</v>
      </c>
      <c r="I174" s="55" t="s">
        <v>1864</v>
      </c>
      <c r="J174" s="55"/>
      <c r="K174" s="51">
        <f t="array" ref="K174">IF(A174="","",MAX(IF(adapt!A$2:A$974=A174,adapt!G$2:G$974)))</f>
        <v>0</v>
      </c>
      <c r="L174" s="41" t="e">
        <f t="array" ref="L174">IF(ISBLANK(B174),"",INDEX(adapt!E$2:E$200,MATCH(A174,IF(adapt!G$2:G$200=K174,adapt!A$2:A$200),0)))</f>
        <v>#N/A</v>
      </c>
      <c r="M174" s="41" t="e">
        <f t="array" ref="M174">IF(ISBLANK(B174),"",INDEX(adapt!F$2:F$200,MATCH(A174,IF(adapt!G$2:G$200=K174,adapt!A$2:A$200),0)))</f>
        <v>#N/A</v>
      </c>
      <c r="N174" s="52" t="e">
        <f t="array" ref="N174">IF(ISBLANK(B174),"",INDEX(adapt!J$2:J$1976,MATCH(B174,IF(adapt!G$2:G$1976=K174,adapt!B$2:B$1976),0)))</f>
        <v>#N/A</v>
      </c>
      <c r="O174" s="53" t="str">
        <f t="array" ref="O174">IF(A174="","",IF(ISNA(N174),"no",IF(N174=0,"no",IF(N174="","no", "yes"))))</f>
        <v>no</v>
      </c>
      <c r="P174" s="52" t="str">
        <f t="shared" si="7"/>
        <v xml:space="preserve">had difficulty in staying asleep once you are off </v>
      </c>
      <c r="Q174" s="52">
        <f t="shared" si="8"/>
        <v>0</v>
      </c>
      <c r="R174" s="54" t="str">
        <f>IF(COUNTIFS(adapt!J:J,"yes",adapt!A:A,A174)&gt;1,"problem",IF(COUNTIFS(adapt!J:J,"yes",adapt!A:A,A174)=0,"","ok"))</f>
        <v/>
      </c>
      <c r="T174" s="5">
        <v>0</v>
      </c>
      <c r="U174" s="5">
        <v>33</v>
      </c>
      <c r="V174" s="5">
        <v>33</v>
      </c>
    </row>
    <row r="175" spans="1:22">
      <c r="A175" s="48" t="str">
        <f t="shared" si="6"/>
        <v>ghq6019</v>
      </c>
      <c r="B175" s="55" t="s">
        <v>423</v>
      </c>
      <c r="C175" s="9"/>
      <c r="D175" s="55" t="s">
        <v>1707</v>
      </c>
      <c r="E175" s="24">
        <v>19</v>
      </c>
      <c r="F175" s="55" t="s">
        <v>531</v>
      </c>
      <c r="G175" s="55" t="s">
        <v>1753</v>
      </c>
      <c r="H175" s="55" t="s">
        <v>2148</v>
      </c>
      <c r="I175" s="55" t="s">
        <v>1865</v>
      </c>
      <c r="J175" s="55"/>
      <c r="K175" s="51">
        <f t="array" ref="K175">IF(A175="","",MAX(IF(adapt!A$2:A$974=A175,adapt!G$2:G$974)))</f>
        <v>0</v>
      </c>
      <c r="L175" s="41" t="e">
        <f t="array" ref="L175">IF(ISBLANK(B175),"",INDEX(adapt!E$2:E$200,MATCH(A175,IF(adapt!G$2:G$200=K175,adapt!A$2:A$200),0)))</f>
        <v>#N/A</v>
      </c>
      <c r="M175" s="41" t="e">
        <f t="array" ref="M175">IF(ISBLANK(B175),"",INDEX(adapt!F$2:F$200,MATCH(A175,IF(adapt!G$2:G$200=K175,adapt!A$2:A$200),0)))</f>
        <v>#N/A</v>
      </c>
      <c r="N175" s="52" t="e">
        <f t="array" ref="N175">IF(ISBLANK(B175),"",INDEX(adapt!J$2:J$1976,MATCH(B175,IF(adapt!G$2:G$1976=K175,adapt!B$2:B$1976),0)))</f>
        <v>#N/A</v>
      </c>
      <c r="O175" s="53" t="str">
        <f t="array" ref="O175">IF(A175="","",IF(ISNA(N175),"no",IF(N175=0,"no",IF(N175="","no", "yes"))))</f>
        <v>no</v>
      </c>
      <c r="P175" s="52" t="str">
        <f t="shared" si="7"/>
        <v xml:space="preserve">been having frightening or unpleasant dreams </v>
      </c>
      <c r="Q175" s="52">
        <f t="shared" si="8"/>
        <v>0</v>
      </c>
      <c r="R175" s="54" t="str">
        <f>IF(COUNTIFS(adapt!J:J,"yes",adapt!A:A,A175)&gt;1,"problem",IF(COUNTIFS(adapt!J:J,"yes",adapt!A:A,A175)=0,"","ok"))</f>
        <v/>
      </c>
      <c r="T175" s="5">
        <v>0</v>
      </c>
      <c r="U175" s="5">
        <v>0</v>
      </c>
      <c r="V175" s="5">
        <v>112</v>
      </c>
    </row>
    <row r="176" spans="1:22">
      <c r="A176" s="48" t="str">
        <f t="shared" si="6"/>
        <v>ghq602</v>
      </c>
      <c r="B176" s="55" t="s">
        <v>406</v>
      </c>
      <c r="C176" s="9"/>
      <c r="D176" s="55" t="s">
        <v>1707</v>
      </c>
      <c r="E176" s="24">
        <v>2</v>
      </c>
      <c r="F176" s="55" t="s">
        <v>531</v>
      </c>
      <c r="G176" s="55" t="s">
        <v>1764</v>
      </c>
      <c r="H176" s="55" t="s">
        <v>1737</v>
      </c>
      <c r="I176" s="55" t="s">
        <v>1884</v>
      </c>
      <c r="J176" s="55"/>
      <c r="K176" s="51">
        <f t="array" ref="K176">IF(A176="","",MAX(IF(adapt!A$2:A$974=A176,adapt!G$2:G$974)))</f>
        <v>0</v>
      </c>
      <c r="L176" s="41" t="e">
        <f t="array" ref="L176">IF(ISBLANK(B176),"",INDEX(adapt!E$2:E$200,MATCH(A176,IF(adapt!G$2:G$200=K176,adapt!A$2:A$200),0)))</f>
        <v>#N/A</v>
      </c>
      <c r="M176" s="41" t="e">
        <f t="array" ref="M176">IF(ISBLANK(B176),"",INDEX(adapt!F$2:F$200,MATCH(A176,IF(adapt!G$2:G$200=K176,adapt!A$2:A$200),0)))</f>
        <v>#N/A</v>
      </c>
      <c r="N176" s="52" t="e">
        <f t="array" ref="N176">IF(ISBLANK(B176),"",INDEX(adapt!J$2:J$1976,MATCH(B176,IF(adapt!G$2:G$1976=K176,adapt!B$2:B$1976),0)))</f>
        <v>#N/A</v>
      </c>
      <c r="O176" s="53" t="str">
        <f t="array" ref="O176">IF(A176="","",IF(ISNA(N176),"no",IF(N176=0,"no",IF(N176="","no", "yes"))))</f>
        <v>no</v>
      </c>
      <c r="P176" s="52" t="str">
        <f t="shared" si="7"/>
        <v xml:space="preserve">been feeling in need of a good tonic </v>
      </c>
      <c r="Q176" s="52">
        <f t="shared" si="8"/>
        <v>0</v>
      </c>
      <c r="R176" s="54" t="str">
        <f>IF(COUNTIFS(adapt!J:J,"yes",adapt!A:A,A176)&gt;1,"problem",IF(COUNTIFS(adapt!J:J,"yes",adapt!A:A,A176)=0,"","ok"))</f>
        <v/>
      </c>
      <c r="T176" s="5">
        <v>0</v>
      </c>
      <c r="U176" s="5">
        <v>0</v>
      </c>
      <c r="V176" s="5">
        <v>135</v>
      </c>
    </row>
    <row r="177" spans="1:22">
      <c r="A177" s="48" t="str">
        <f t="shared" si="6"/>
        <v>ghq6020</v>
      </c>
      <c r="B177" s="55" t="s">
        <v>424</v>
      </c>
      <c r="C177" s="9"/>
      <c r="D177" s="55" t="s">
        <v>1707</v>
      </c>
      <c r="E177" s="24">
        <v>20</v>
      </c>
      <c r="F177" s="55" t="s">
        <v>531</v>
      </c>
      <c r="G177" s="55" t="s">
        <v>1753</v>
      </c>
      <c r="H177" s="55" t="s">
        <v>2148</v>
      </c>
      <c r="I177" s="55" t="s">
        <v>1862</v>
      </c>
      <c r="J177" s="55"/>
      <c r="K177" s="51">
        <f t="array" ref="K177">IF(A177="","",MAX(IF(adapt!A$2:A$974=A177,adapt!G$2:G$974)))</f>
        <v>0</v>
      </c>
      <c r="L177" s="41" t="e">
        <f t="array" ref="L177">IF(ISBLANK(B177),"",INDEX(adapt!E$2:E$200,MATCH(A177,IF(adapt!G$2:G$200=K177,adapt!A$2:A$200),0)))</f>
        <v>#N/A</v>
      </c>
      <c r="M177" s="41" t="e">
        <f t="array" ref="M177">IF(ISBLANK(B177),"",INDEX(adapt!F$2:F$200,MATCH(A177,IF(adapt!G$2:G$200=K177,adapt!A$2:A$200),0)))</f>
        <v>#N/A</v>
      </c>
      <c r="N177" s="52" t="e">
        <f t="array" ref="N177">IF(ISBLANK(B177),"",INDEX(adapt!J$2:J$1976,MATCH(B177,IF(adapt!G$2:G$1976=K177,adapt!B$2:B$1976),0)))</f>
        <v>#N/A</v>
      </c>
      <c r="O177" s="53" t="str">
        <f t="array" ref="O177">IF(A177="","",IF(ISNA(N177),"no",IF(N177=0,"no",IF(N177="","no", "yes"))))</f>
        <v>no</v>
      </c>
      <c r="P177" s="52" t="str">
        <f t="shared" si="7"/>
        <v xml:space="preserve">been having restless, disturbed nights </v>
      </c>
      <c r="Q177" s="52">
        <f t="shared" si="8"/>
        <v>0</v>
      </c>
      <c r="R177" s="54" t="str">
        <f>IF(COUNTIFS(adapt!J:J,"yes",adapt!A:A,A177)&gt;1,"problem",IF(COUNTIFS(adapt!J:J,"yes",adapt!A:A,A177)=0,"","ok"))</f>
        <v/>
      </c>
      <c r="T177" s="5">
        <v>62</v>
      </c>
      <c r="U177" s="5">
        <v>32</v>
      </c>
      <c r="V177" s="5">
        <v>32</v>
      </c>
    </row>
    <row r="178" spans="1:22" ht="24">
      <c r="A178" s="48" t="str">
        <f t="shared" si="6"/>
        <v>ghq6021</v>
      </c>
      <c r="B178" s="55" t="s">
        <v>425</v>
      </c>
      <c r="C178" s="16"/>
      <c r="D178" s="55" t="s">
        <v>1707</v>
      </c>
      <c r="E178" s="24">
        <v>21</v>
      </c>
      <c r="F178" s="55" t="s">
        <v>540</v>
      </c>
      <c r="G178" s="55" t="s">
        <v>1726</v>
      </c>
      <c r="H178" s="55" t="s">
        <v>2150</v>
      </c>
      <c r="I178" s="55" t="s">
        <v>1831</v>
      </c>
      <c r="J178" s="55"/>
      <c r="K178" s="51">
        <f t="array" ref="K178">IF(A178="","",MAX(IF(adapt!A$2:A$974=A178,adapt!G$2:G$974)))</f>
        <v>0</v>
      </c>
      <c r="L178" s="41" t="e">
        <f t="array" ref="L178">IF(ISBLANK(B178),"",INDEX(adapt!E$2:E$200,MATCH(A178,IF(adapt!G$2:G$200=K178,adapt!A$2:A$200),0)))</f>
        <v>#N/A</v>
      </c>
      <c r="M178" s="41" t="e">
        <f t="array" ref="M178">IF(ISBLANK(B178),"",INDEX(adapt!F$2:F$200,MATCH(A178,IF(adapt!G$2:G$200=K178,adapt!A$2:A$200),0)))</f>
        <v>#N/A</v>
      </c>
      <c r="N178" s="52" t="e">
        <f t="array" ref="N178">IF(ISBLANK(B178),"",INDEX(adapt!J$2:J$1976,MATCH(B178,IF(adapt!G$2:G$1976=K178,adapt!B$2:B$1976),0)))</f>
        <v>#N/A</v>
      </c>
      <c r="O178" s="53" t="str">
        <f t="array" ref="O178">IF(A178="","",IF(ISNA(N178),"no",IF(N178=0,"no",IF(N178="","no", "yes"))))</f>
        <v>no</v>
      </c>
      <c r="P178" s="52" t="str">
        <f t="shared" si="7"/>
        <v>been managing to keep yourself busy and occupied</v>
      </c>
      <c r="Q178" s="52">
        <f t="shared" si="8"/>
        <v>0</v>
      </c>
      <c r="R178" s="54" t="str">
        <f>IF(COUNTIFS(adapt!J:J,"yes",adapt!A:A,A178)&gt;1,"problem",IF(COUNTIFS(adapt!J:J,"yes",adapt!A:A,A178)=0,"","ok"))</f>
        <v/>
      </c>
      <c r="T178" s="5">
        <v>0</v>
      </c>
      <c r="U178" s="5">
        <v>0</v>
      </c>
      <c r="V178" s="5">
        <v>83</v>
      </c>
    </row>
    <row r="179" spans="1:22">
      <c r="A179" s="48" t="str">
        <f t="shared" si="6"/>
        <v>ghq6022</v>
      </c>
      <c r="B179" s="55" t="s">
        <v>426</v>
      </c>
      <c r="C179" s="16"/>
      <c r="D179" s="55" t="s">
        <v>1707</v>
      </c>
      <c r="E179" s="24">
        <v>22</v>
      </c>
      <c r="F179" s="55" t="s">
        <v>541</v>
      </c>
      <c r="G179" s="55" t="s">
        <v>1726</v>
      </c>
      <c r="H179" s="55" t="s">
        <v>2162</v>
      </c>
      <c r="I179" s="55" t="s">
        <v>1834</v>
      </c>
      <c r="J179" s="55"/>
      <c r="K179" s="51">
        <f t="array" ref="K179">IF(A179="","",MAX(IF(adapt!A$2:A$974=A179,adapt!G$2:G$974)))</f>
        <v>0</v>
      </c>
      <c r="L179" s="41" t="e">
        <f t="array" ref="L179">IF(ISBLANK(B179),"",INDEX(adapt!E$2:E$200,MATCH(A179,IF(adapt!G$2:G$200=K179,adapt!A$2:A$200),0)))</f>
        <v>#N/A</v>
      </c>
      <c r="M179" s="41" t="e">
        <f t="array" ref="M179">IF(ISBLANK(B179),"",INDEX(adapt!F$2:F$200,MATCH(A179,IF(adapt!G$2:G$200=K179,adapt!A$2:A$200),0)))</f>
        <v>#N/A</v>
      </c>
      <c r="N179" s="52" t="e">
        <f t="array" ref="N179">IF(ISBLANK(B179),"",INDEX(adapt!J$2:J$1976,MATCH(B179,IF(adapt!G$2:G$1976=K179,adapt!B$2:B$1976),0)))</f>
        <v>#N/A</v>
      </c>
      <c r="O179" s="53" t="str">
        <f t="array" ref="O179">IF(A179="","",IF(ISNA(N179),"no",IF(N179=0,"no",IF(N179="","no", "yes"))))</f>
        <v>no</v>
      </c>
      <c r="P179" s="52" t="str">
        <f t="shared" si="7"/>
        <v xml:space="preserve">been taking longer over the things you do </v>
      </c>
      <c r="Q179" s="52">
        <f t="shared" si="8"/>
        <v>0</v>
      </c>
      <c r="R179" s="54" t="str">
        <f>IF(COUNTIFS(adapt!J:J,"yes",adapt!A:A,A179)&gt;1,"problem",IF(COUNTIFS(adapt!J:J,"yes",adapt!A:A,A179)=0,"","ok"))</f>
        <v/>
      </c>
      <c r="T179" s="5">
        <v>6</v>
      </c>
      <c r="U179" s="5">
        <v>31</v>
      </c>
      <c r="V179" s="5">
        <v>31</v>
      </c>
    </row>
    <row r="180" spans="1:22">
      <c r="A180" s="48" t="str">
        <f t="shared" si="6"/>
        <v>ghq6023</v>
      </c>
      <c r="B180" s="55" t="s">
        <v>427</v>
      </c>
      <c r="C180" s="16"/>
      <c r="D180" s="55" t="s">
        <v>1707</v>
      </c>
      <c r="E180" s="24">
        <v>23</v>
      </c>
      <c r="F180" s="55" t="s">
        <v>531</v>
      </c>
      <c r="G180" s="55" t="s">
        <v>1751</v>
      </c>
      <c r="H180" s="55" t="s">
        <v>2145</v>
      </c>
      <c r="I180" s="55" t="s">
        <v>1813</v>
      </c>
      <c r="J180" s="55"/>
      <c r="K180" s="51">
        <f t="array" ref="K180">IF(A180="","",MAX(IF(adapt!A$2:A$974=A180,adapt!G$2:G$974)))</f>
        <v>0</v>
      </c>
      <c r="L180" s="41" t="e">
        <f t="array" ref="L180">IF(ISBLANK(B180),"",INDEX(adapt!E$2:E$200,MATCH(A180,IF(adapt!G$2:G$200=K180,adapt!A$2:A$200),0)))</f>
        <v>#N/A</v>
      </c>
      <c r="M180" s="41" t="e">
        <f t="array" ref="M180">IF(ISBLANK(B180),"",INDEX(adapt!F$2:F$200,MATCH(A180,IF(adapt!G$2:G$200=K180,adapt!A$2:A$200),0)))</f>
        <v>#N/A</v>
      </c>
      <c r="N180" s="52" t="e">
        <f t="array" ref="N180">IF(ISBLANK(B180),"",INDEX(adapt!J$2:J$1976,MATCH(B180,IF(adapt!G$2:G$1976=K180,adapt!B$2:B$1976),0)))</f>
        <v>#N/A</v>
      </c>
      <c r="O180" s="53" t="str">
        <f t="array" ref="O180">IF(A180="","",IF(ISNA(N180),"no",IF(N180=0,"no",IF(N180="","no", "yes"))))</f>
        <v>no</v>
      </c>
      <c r="P180" s="52" t="str">
        <f t="shared" si="7"/>
        <v xml:space="preserve">tended to lose interest in your ordinary activities </v>
      </c>
      <c r="Q180" s="52">
        <f t="shared" si="8"/>
        <v>0</v>
      </c>
      <c r="R180" s="54" t="str">
        <f>IF(COUNTIFS(adapt!J:J,"yes",adapt!A:A,A180)&gt;1,"problem",IF(COUNTIFS(adapt!J:J,"yes",adapt!A:A,A180)=0,"","ok"))</f>
        <v/>
      </c>
      <c r="T180" s="5">
        <v>23</v>
      </c>
      <c r="U180" s="5">
        <v>15</v>
      </c>
      <c r="V180" s="5">
        <v>15</v>
      </c>
    </row>
    <row r="181" spans="1:22">
      <c r="A181" s="48" t="str">
        <f t="shared" si="6"/>
        <v>ghq6024</v>
      </c>
      <c r="B181" s="55" t="s">
        <v>1697</v>
      </c>
      <c r="C181" s="9"/>
      <c r="D181" s="55" t="s">
        <v>1707</v>
      </c>
      <c r="E181" s="24">
        <v>24</v>
      </c>
      <c r="F181" s="55" t="s">
        <v>531</v>
      </c>
      <c r="G181" s="55" t="s">
        <v>1751</v>
      </c>
      <c r="H181" s="55" t="s">
        <v>2145</v>
      </c>
      <c r="I181" s="55" t="s">
        <v>99</v>
      </c>
      <c r="J181" s="55"/>
      <c r="K181" s="51">
        <f t="array" ref="K181">IF(A181="","",MAX(IF(adapt!A$2:A$974=A181,adapt!G$2:G$974)))</f>
        <v>0</v>
      </c>
      <c r="L181" s="41" t="e">
        <f t="array" ref="L181">IF(ISBLANK(B181),"",INDEX(adapt!E$2:E$200,MATCH(A181,IF(adapt!G$2:G$200=K181,adapt!A$2:A$200),0)))</f>
        <v>#N/A</v>
      </c>
      <c r="M181" s="41" t="e">
        <f t="array" ref="M181">IF(ISBLANK(B181),"",INDEX(adapt!F$2:F$200,MATCH(A181,IF(adapt!G$2:G$200=K181,adapt!A$2:A$200),0)))</f>
        <v>#N/A</v>
      </c>
      <c r="N181" s="52" t="e">
        <f t="array" ref="N181">IF(ISBLANK(B181),"",INDEX(adapt!J$2:J$1976,MATCH(B181,IF(adapt!G$2:G$1976=K181,adapt!B$2:B$1976),0)))</f>
        <v>#N/A</v>
      </c>
      <c r="O181" s="53" t="str">
        <f t="array" ref="O181">IF(A181="","",IF(ISNA(N181),"no",IF(N181=0,"no",IF(N181="","no", "yes"))))</f>
        <v>no</v>
      </c>
      <c r="P181" s="52" t="str">
        <f t="shared" si="7"/>
        <v xml:space="preserve">been losing interest in your personal appearance </v>
      </c>
      <c r="Q181" s="52">
        <f t="shared" si="8"/>
        <v>0</v>
      </c>
      <c r="R181" s="54" t="str">
        <f>IF(COUNTIFS(adapt!J:J,"yes",adapt!A:A,A181)&gt;1,"problem",IF(COUNTIFS(adapt!J:J,"yes",adapt!A:A,A181)=0,"","ok"))</f>
        <v/>
      </c>
      <c r="T181" s="5">
        <v>24</v>
      </c>
      <c r="U181" s="5">
        <v>16</v>
      </c>
      <c r="V181" s="5">
        <v>16</v>
      </c>
    </row>
    <row r="182" spans="1:22">
      <c r="A182" s="48" t="str">
        <f t="shared" si="6"/>
        <v>ghq6025</v>
      </c>
      <c r="B182" s="55" t="s">
        <v>428</v>
      </c>
      <c r="C182" s="9"/>
      <c r="D182" s="55" t="s">
        <v>1707</v>
      </c>
      <c r="E182" s="24">
        <v>25</v>
      </c>
      <c r="F182" s="55" t="s">
        <v>542</v>
      </c>
      <c r="G182" s="55" t="s">
        <v>1751</v>
      </c>
      <c r="H182" s="55" t="s">
        <v>2145</v>
      </c>
      <c r="I182" s="55" t="s">
        <v>99</v>
      </c>
      <c r="J182" s="55"/>
      <c r="K182" s="51">
        <f t="array" ref="K182">IF(A182="","",MAX(IF(adapt!A$2:A$974=A182,adapt!G$2:G$974)))</f>
        <v>0</v>
      </c>
      <c r="L182" s="41" t="e">
        <f t="array" ref="L182">IF(ISBLANK(B182),"",INDEX(adapt!E$2:E$200,MATCH(A182,IF(adapt!G$2:G$200=K182,adapt!A$2:A$200),0)))</f>
        <v>#N/A</v>
      </c>
      <c r="M182" s="41" t="e">
        <f t="array" ref="M182">IF(ISBLANK(B182),"",INDEX(adapt!F$2:F$200,MATCH(A182,IF(adapt!G$2:G$200=K182,adapt!A$2:A$200),0)))</f>
        <v>#N/A</v>
      </c>
      <c r="N182" s="52" t="e">
        <f t="array" ref="N182">IF(ISBLANK(B182),"",INDEX(adapt!J$2:J$1976,MATCH(B182,IF(adapt!G$2:G$1976=K182,adapt!B$2:B$1976),0)))</f>
        <v>#N/A</v>
      </c>
      <c r="O182" s="53" t="str">
        <f t="array" ref="O182">IF(A182="","",IF(ISNA(N182),"no",IF(N182=0,"no",IF(N182="","no", "yes"))))</f>
        <v>no</v>
      </c>
      <c r="P182" s="52" t="str">
        <f t="shared" si="7"/>
        <v xml:space="preserve">been taking less trouble with your clothes </v>
      </c>
      <c r="Q182" s="52">
        <f t="shared" si="8"/>
        <v>0</v>
      </c>
      <c r="R182" s="54" t="str">
        <f>IF(COUNTIFS(adapt!J:J,"yes",adapt!A:A,A182)&gt;1,"problem",IF(COUNTIFS(adapt!J:J,"yes",adapt!A:A,A182)=0,"","ok"))</f>
        <v/>
      </c>
      <c r="T182" s="5">
        <v>24</v>
      </c>
      <c r="U182" s="5">
        <v>16</v>
      </c>
      <c r="V182" s="5">
        <v>16</v>
      </c>
    </row>
    <row r="183" spans="1:22">
      <c r="A183" s="48" t="str">
        <f t="shared" si="6"/>
        <v>ghq6026</v>
      </c>
      <c r="B183" s="55" t="s">
        <v>429</v>
      </c>
      <c r="C183" s="9"/>
      <c r="D183" s="55" t="s">
        <v>1707</v>
      </c>
      <c r="E183" s="24">
        <v>26</v>
      </c>
      <c r="F183" s="55" t="s">
        <v>543</v>
      </c>
      <c r="G183" s="55" t="s">
        <v>1726</v>
      </c>
      <c r="H183" s="55" t="s">
        <v>2150</v>
      </c>
      <c r="I183" s="55" t="s">
        <v>1833</v>
      </c>
      <c r="J183" s="55"/>
      <c r="K183" s="51">
        <f t="array" ref="K183">IF(A183="","",MAX(IF(adapt!A$2:A$974=A183,adapt!G$2:G$974)))</f>
        <v>0</v>
      </c>
      <c r="L183" s="41" t="e">
        <f t="array" ref="L183">IF(ISBLANK(B183),"",INDEX(adapt!E$2:E$200,MATCH(A183,IF(adapt!G$2:G$200=K183,adapt!A$2:A$200),0)))</f>
        <v>#N/A</v>
      </c>
      <c r="M183" s="41" t="e">
        <f t="array" ref="M183">IF(ISBLANK(B183),"",INDEX(adapt!F$2:F$200,MATCH(A183,IF(adapt!G$2:G$200=K183,adapt!A$2:A$200),0)))</f>
        <v>#N/A</v>
      </c>
      <c r="N183" s="52" t="e">
        <f t="array" ref="N183">IF(ISBLANK(B183),"",INDEX(adapt!J$2:J$1976,MATCH(B183,IF(adapt!G$2:G$1976=K183,adapt!B$2:B$1976),0)))</f>
        <v>#N/A</v>
      </c>
      <c r="O183" s="53" t="str">
        <f t="array" ref="O183">IF(A183="","",IF(ISNA(N183),"no",IF(N183=0,"no",IF(N183="","no", "yes"))))</f>
        <v>no</v>
      </c>
      <c r="P183" s="52" t="str">
        <f t="shared" si="7"/>
        <v xml:space="preserve">been getting out of the house as much as usual </v>
      </c>
      <c r="Q183" s="52">
        <f t="shared" si="8"/>
        <v>0</v>
      </c>
      <c r="R183" s="54" t="str">
        <f>IF(COUNTIFS(adapt!J:J,"yes",adapt!A:A,A183)&gt;1,"problem",IF(COUNTIFS(adapt!J:J,"yes",adapt!A:A,A183)=0,"","ok"))</f>
        <v/>
      </c>
      <c r="T183" s="5">
        <v>0</v>
      </c>
      <c r="U183" s="5">
        <v>0</v>
      </c>
      <c r="V183" s="5">
        <v>84</v>
      </c>
    </row>
    <row r="184" spans="1:22" ht="24">
      <c r="A184" s="48" t="str">
        <f t="shared" si="6"/>
        <v>ghq6027</v>
      </c>
      <c r="B184" s="55" t="s">
        <v>430</v>
      </c>
      <c r="C184" s="9"/>
      <c r="D184" s="55" t="s">
        <v>1707</v>
      </c>
      <c r="E184" s="24">
        <v>27</v>
      </c>
      <c r="F184" s="55" t="s">
        <v>544</v>
      </c>
      <c r="G184" s="55" t="s">
        <v>1726</v>
      </c>
      <c r="H184" s="55" t="s">
        <v>2162</v>
      </c>
      <c r="I184" s="55" t="s">
        <v>1835</v>
      </c>
      <c r="J184" s="55"/>
      <c r="K184" s="51">
        <f t="array" ref="K184">IF(A184="","",MAX(IF(adapt!A$2:A$974=A184,adapt!G$2:G$974)))</f>
        <v>0</v>
      </c>
      <c r="L184" s="41" t="e">
        <f t="array" ref="L184">IF(ISBLANK(B184),"",INDEX(adapt!E$2:E$200,MATCH(A184,IF(adapt!G$2:G$200=K184,adapt!A$2:A$200),0)))</f>
        <v>#N/A</v>
      </c>
      <c r="M184" s="41" t="e">
        <f t="array" ref="M184">IF(ISBLANK(B184),"",INDEX(adapt!F$2:F$200,MATCH(A184,IF(adapt!G$2:G$200=K184,adapt!A$2:A$200),0)))</f>
        <v>#N/A</v>
      </c>
      <c r="N184" s="52" t="e">
        <f t="array" ref="N184">IF(ISBLANK(B184),"",INDEX(adapt!J$2:J$1976,MATCH(B184,IF(adapt!G$2:G$1976=K184,adapt!B$2:B$1976),0)))</f>
        <v>#N/A</v>
      </c>
      <c r="O184" s="53" t="str">
        <f t="array" ref="O184">IF(A184="","",IF(ISNA(N184),"no",IF(N184=0,"no",IF(N184="","no", "yes"))))</f>
        <v>no</v>
      </c>
      <c r="P184" s="52" t="str">
        <f t="shared" si="7"/>
        <v xml:space="preserve">been managing as well as most people would in your shoes </v>
      </c>
      <c r="Q184" s="52">
        <f t="shared" si="8"/>
        <v>0</v>
      </c>
      <c r="R184" s="54" t="str">
        <f>IF(COUNTIFS(adapt!J:J,"yes",adapt!A:A,A184)&gt;1,"problem",IF(COUNTIFS(adapt!J:J,"yes",adapt!A:A,A184)=0,"","ok"))</f>
        <v/>
      </c>
      <c r="T184" s="5">
        <v>0</v>
      </c>
      <c r="U184" s="5">
        <v>0</v>
      </c>
      <c r="V184" s="5">
        <v>108</v>
      </c>
    </row>
    <row r="185" spans="1:22">
      <c r="A185" s="48" t="str">
        <f t="shared" si="6"/>
        <v>ghq6028</v>
      </c>
      <c r="B185" s="55" t="s">
        <v>432</v>
      </c>
      <c r="C185" s="16"/>
      <c r="D185" s="55" t="s">
        <v>1707</v>
      </c>
      <c r="E185" s="24">
        <v>28</v>
      </c>
      <c r="F185" s="55" t="s">
        <v>545</v>
      </c>
      <c r="G185" s="55" t="s">
        <v>1726</v>
      </c>
      <c r="H185" s="55" t="s">
        <v>2162</v>
      </c>
      <c r="I185" s="55" t="s">
        <v>1830</v>
      </c>
      <c r="J185" s="55"/>
      <c r="K185" s="51">
        <f t="array" ref="K185">IF(A185="","",MAX(IF(adapt!A$2:A$974=A185,adapt!G$2:G$974)))</f>
        <v>0</v>
      </c>
      <c r="L185" s="41" t="e">
        <f t="array" ref="L185">IF(ISBLANK(B185),"",INDEX(adapt!E$2:E$200,MATCH(A185,IF(adapt!G$2:G$200=K185,adapt!A$2:A$200),0)))</f>
        <v>#N/A</v>
      </c>
      <c r="M185" s="41" t="e">
        <f t="array" ref="M185">IF(ISBLANK(B185),"",INDEX(adapt!F$2:F$200,MATCH(A185,IF(adapt!G$2:G$200=K185,adapt!A$2:A$200),0)))</f>
        <v>#N/A</v>
      </c>
      <c r="N185" s="52" t="e">
        <f t="array" ref="N185">IF(ISBLANK(B185),"",INDEX(adapt!J$2:J$1976,MATCH(B185,IF(adapt!G$2:G$1976=K185,adapt!B$2:B$1976),0)))</f>
        <v>#N/A</v>
      </c>
      <c r="O185" s="53" t="str">
        <f t="array" ref="O185">IF(A185="","",IF(ISNA(N185),"no",IF(N185=0,"no",IF(N185="","no", "yes"))))</f>
        <v>no</v>
      </c>
      <c r="P185" s="52" t="str">
        <f t="shared" si="7"/>
        <v xml:space="preserve">felt on the whole you were doing things well </v>
      </c>
      <c r="Q185" s="52">
        <f t="shared" si="8"/>
        <v>0</v>
      </c>
      <c r="R185" s="54" t="str">
        <f>IF(COUNTIFS(adapt!J:J,"yes",adapt!A:A,A185)&gt;1,"problem",IF(COUNTIFS(adapt!J:J,"yes",adapt!A:A,A185)=0,"","ok"))</f>
        <v/>
      </c>
      <c r="T185" s="5">
        <v>5</v>
      </c>
      <c r="U185" s="5">
        <v>30</v>
      </c>
      <c r="V185" s="5">
        <v>30</v>
      </c>
    </row>
    <row r="186" spans="1:22" ht="24">
      <c r="A186" s="48" t="str">
        <f t="shared" si="6"/>
        <v>ghq6029</v>
      </c>
      <c r="B186" s="55" t="s">
        <v>431</v>
      </c>
      <c r="C186" s="16"/>
      <c r="D186" s="55" t="s">
        <v>1707</v>
      </c>
      <c r="E186" s="24">
        <v>29</v>
      </c>
      <c r="F186" s="55" t="s">
        <v>546</v>
      </c>
      <c r="G186" s="55" t="s">
        <v>1726</v>
      </c>
      <c r="H186" s="55" t="s">
        <v>2164</v>
      </c>
      <c r="I186" s="55" t="s">
        <v>1834</v>
      </c>
      <c r="J186" s="55"/>
      <c r="K186" s="51">
        <f t="array" ref="K186">IF(A186="","",MAX(IF(adapt!A$2:A$974=A186,adapt!G$2:G$974)))</f>
        <v>0</v>
      </c>
      <c r="L186" s="41" t="e">
        <f t="array" ref="L186">IF(ISBLANK(B186),"",INDEX(adapt!E$2:E$200,MATCH(A186,IF(adapt!G$2:G$200=K186,adapt!A$2:A$200),0)))</f>
        <v>#N/A</v>
      </c>
      <c r="M186" s="41" t="e">
        <f t="array" ref="M186">IF(ISBLANK(B186),"",INDEX(adapt!F$2:F$200,MATCH(A186,IF(adapt!G$2:G$200=K186,adapt!A$2:A$200),0)))</f>
        <v>#N/A</v>
      </c>
      <c r="N186" s="52" t="e">
        <f t="array" ref="N186">IF(ISBLANK(B186),"",INDEX(adapt!J$2:J$1976,MATCH(B186,IF(adapt!G$2:G$1976=K186,adapt!B$2:B$1976),0)))</f>
        <v>#N/A</v>
      </c>
      <c r="O186" s="53" t="str">
        <f t="array" ref="O186">IF(A186="","",IF(ISNA(N186),"no",IF(N186=0,"no",IF(N186="","no", "yes"))))</f>
        <v>no</v>
      </c>
      <c r="P186" s="52" t="str">
        <f t="shared" si="7"/>
        <v xml:space="preserve">been late getting to work or getting started on your homework </v>
      </c>
      <c r="Q186" s="52">
        <f t="shared" si="8"/>
        <v>0</v>
      </c>
      <c r="R186" s="54" t="str">
        <f>IF(COUNTIFS(adapt!J:J,"yes",adapt!A:A,A186)&gt;1,"problem",IF(COUNTIFS(adapt!J:J,"yes",adapt!A:A,A186)=0,"","ok"))</f>
        <v/>
      </c>
      <c r="T186" s="5">
        <v>6</v>
      </c>
      <c r="U186" s="5">
        <v>0</v>
      </c>
      <c r="V186" s="5">
        <v>66</v>
      </c>
    </row>
    <row r="187" spans="1:22">
      <c r="A187" s="48" t="str">
        <f t="shared" si="6"/>
        <v>ghq603</v>
      </c>
      <c r="B187" s="55" t="s">
        <v>407</v>
      </c>
      <c r="C187" s="16"/>
      <c r="D187" s="55" t="s">
        <v>1707</v>
      </c>
      <c r="E187" s="24">
        <v>3</v>
      </c>
      <c r="F187" s="55" t="s">
        <v>531</v>
      </c>
      <c r="G187" s="55" t="s">
        <v>1717</v>
      </c>
      <c r="H187" s="55" t="s">
        <v>2150</v>
      </c>
      <c r="I187" s="55" t="s">
        <v>1811</v>
      </c>
      <c r="J187" s="55"/>
      <c r="K187" s="51">
        <f t="array" ref="K187">IF(A187="","",MAX(IF(adapt!A$2:A$974=A187,adapt!G$2:G$974)))</f>
        <v>0</v>
      </c>
      <c r="L187" s="41" t="e">
        <f t="array" ref="L187">IF(ISBLANK(B187),"",INDEX(adapt!E$2:E$200,MATCH(A187,IF(adapt!G$2:G$200=K187,adapt!A$2:A$200),0)))</f>
        <v>#N/A</v>
      </c>
      <c r="M187" s="41" t="e">
        <f t="array" ref="M187">IF(ISBLANK(B187),"",INDEX(adapt!F$2:F$200,MATCH(A187,IF(adapt!G$2:G$200=K187,adapt!A$2:A$200),0)))</f>
        <v>#N/A</v>
      </c>
      <c r="N187" s="52" t="e">
        <f t="array" ref="N187">IF(ISBLANK(B187),"",INDEX(adapt!J$2:J$1976,MATCH(B187,IF(adapt!G$2:G$1976=K187,adapt!B$2:B$1976),0)))</f>
        <v>#N/A</v>
      </c>
      <c r="O187" s="53" t="str">
        <f t="array" ref="O187">IF(A187="","",IF(ISNA(N187),"no",IF(N187=0,"no",IF(N187="","no", "yes"))))</f>
        <v>no</v>
      </c>
      <c r="P187" s="52" t="str">
        <f t="shared" si="7"/>
        <v xml:space="preserve">been feeling run down and out of sorts </v>
      </c>
      <c r="Q187" s="52">
        <f t="shared" si="8"/>
        <v>0</v>
      </c>
      <c r="R187" s="54" t="str">
        <f>IF(COUNTIFS(adapt!J:J,"yes",adapt!A:A,A187)&gt;1,"problem",IF(COUNTIFS(adapt!J:J,"yes",adapt!A:A,A187)=0,"","ok"))</f>
        <v/>
      </c>
      <c r="T187" s="5">
        <v>9</v>
      </c>
      <c r="U187" s="5">
        <v>20</v>
      </c>
      <c r="V187" s="5">
        <v>20</v>
      </c>
    </row>
    <row r="188" spans="1:22" ht="24">
      <c r="A188" s="48" t="str">
        <f t="shared" si="6"/>
        <v>ghq6030</v>
      </c>
      <c r="B188" s="55" t="s">
        <v>433</v>
      </c>
      <c r="C188" s="16"/>
      <c r="D188" s="55" t="s">
        <v>1707</v>
      </c>
      <c r="E188" s="24">
        <v>30</v>
      </c>
      <c r="F188" s="55" t="s">
        <v>547</v>
      </c>
      <c r="G188" s="55" t="s">
        <v>1726</v>
      </c>
      <c r="H188" s="55" t="s">
        <v>2162</v>
      </c>
      <c r="I188" s="55" t="s">
        <v>1830</v>
      </c>
      <c r="J188" s="55"/>
      <c r="K188" s="51">
        <f t="array" ref="K188">IF(A188="","",MAX(IF(adapt!A$2:A$974=A188,adapt!G$2:G$974)))</f>
        <v>0</v>
      </c>
      <c r="L188" s="41" t="e">
        <f t="array" ref="L188">IF(ISBLANK(B188),"",INDEX(adapt!E$2:E$200,MATCH(A188,IF(adapt!G$2:G$200=K188,adapt!A$2:A$200),0)))</f>
        <v>#N/A</v>
      </c>
      <c r="M188" s="41" t="e">
        <f t="array" ref="M188">IF(ISBLANK(B188),"",INDEX(adapt!F$2:F$200,MATCH(A188,IF(adapt!G$2:G$200=K188,adapt!A$2:A$200),0)))</f>
        <v>#N/A</v>
      </c>
      <c r="N188" s="52" t="e">
        <f t="array" ref="N188">IF(ISBLANK(B188),"",INDEX(adapt!J$2:J$1976,MATCH(B188,IF(adapt!G$2:G$1976=K188,adapt!B$2:B$1976),0)))</f>
        <v>#N/A</v>
      </c>
      <c r="O188" s="53" t="str">
        <f t="array" ref="O188">IF(A188="","",IF(ISNA(N188),"no",IF(N188=0,"no",IF(N188="","no", "yes"))))</f>
        <v>no</v>
      </c>
      <c r="P188" s="52" t="str">
        <f t="shared" si="7"/>
        <v xml:space="preserve">been satisfied with the way you've carried out your task </v>
      </c>
      <c r="Q188" s="52">
        <f t="shared" si="8"/>
        <v>0</v>
      </c>
      <c r="R188" s="54" t="str">
        <f>IF(COUNTIFS(adapt!J:J,"yes",adapt!A:A,A188)&gt;1,"problem",IF(COUNTIFS(adapt!J:J,"yes",adapt!A:A,A188)=0,"","ok"))</f>
        <v/>
      </c>
      <c r="T188" s="5">
        <v>5</v>
      </c>
      <c r="U188" s="5">
        <v>30</v>
      </c>
      <c r="V188" s="5">
        <v>30</v>
      </c>
    </row>
    <row r="189" spans="1:22" ht="24">
      <c r="A189" s="48" t="str">
        <f t="shared" si="6"/>
        <v>ghq6031</v>
      </c>
      <c r="B189" s="55" t="s">
        <v>434</v>
      </c>
      <c r="C189" s="16"/>
      <c r="D189" s="55" t="s">
        <v>1707</v>
      </c>
      <c r="E189" s="24">
        <v>31</v>
      </c>
      <c r="F189" s="55" t="s">
        <v>548</v>
      </c>
      <c r="G189" s="55" t="s">
        <v>1741</v>
      </c>
      <c r="H189" s="55" t="s">
        <v>2163</v>
      </c>
      <c r="I189" s="55" t="s">
        <v>1796</v>
      </c>
      <c r="J189" s="55"/>
      <c r="K189" s="51">
        <f t="array" ref="K189">IF(A189="","",MAX(IF(adapt!A$2:A$974=A189,adapt!G$2:G$974)))</f>
        <v>0</v>
      </c>
      <c r="L189" s="41" t="e">
        <f t="array" ref="L189">IF(ISBLANK(B189),"",INDEX(adapt!E$2:E$200,MATCH(A189,IF(adapt!G$2:G$200=K189,adapt!A$2:A$200),0)))</f>
        <v>#N/A</v>
      </c>
      <c r="M189" s="41" t="e">
        <f t="array" ref="M189">IF(ISBLANK(B189),"",INDEX(adapt!F$2:F$200,MATCH(A189,IF(adapt!G$2:G$200=K189,adapt!A$2:A$200),0)))</f>
        <v>#N/A</v>
      </c>
      <c r="N189" s="52" t="e">
        <f t="array" ref="N189">IF(ISBLANK(B189),"",INDEX(adapt!J$2:J$1976,MATCH(B189,IF(adapt!G$2:G$1976=K189,adapt!B$2:B$1976),0)))</f>
        <v>#N/A</v>
      </c>
      <c r="O189" s="53" t="str">
        <f t="array" ref="O189">IF(A189="","",IF(ISNA(N189),"no",IF(N189=0,"no",IF(N189="","no", "yes"))))</f>
        <v>no</v>
      </c>
      <c r="P189" s="52" t="str">
        <f t="shared" si="7"/>
        <v xml:space="preserve">been able to feel warmth and affection for those near to you </v>
      </c>
      <c r="Q189" s="52">
        <f t="shared" si="8"/>
        <v>0</v>
      </c>
      <c r="R189" s="54" t="str">
        <f>IF(COUNTIFS(adapt!J:J,"yes",adapt!A:A,A189)&gt;1,"problem",IF(COUNTIFS(adapt!J:J,"yes",adapt!A:A,A189)=0,"","ok"))</f>
        <v/>
      </c>
      <c r="T189" s="5">
        <v>0</v>
      </c>
      <c r="U189" s="5">
        <v>0</v>
      </c>
      <c r="V189" s="5">
        <v>169</v>
      </c>
    </row>
    <row r="190" spans="1:22">
      <c r="A190" s="48" t="str">
        <f t="shared" si="6"/>
        <v>ghq6032</v>
      </c>
      <c r="B190" s="55" t="s">
        <v>435</v>
      </c>
      <c r="C190" s="9"/>
      <c r="D190" s="55" t="s">
        <v>1707</v>
      </c>
      <c r="E190" s="24">
        <v>32</v>
      </c>
      <c r="F190" s="55" t="s">
        <v>549</v>
      </c>
      <c r="G190" s="55" t="s">
        <v>1741</v>
      </c>
      <c r="H190" s="55" t="s">
        <v>2163</v>
      </c>
      <c r="I190" s="55" t="s">
        <v>1797</v>
      </c>
      <c r="J190" s="55"/>
      <c r="K190" s="51">
        <f t="array" ref="K190">IF(A190="","",MAX(IF(adapt!A$2:A$974=A190,adapt!G$2:G$974)))</f>
        <v>0</v>
      </c>
      <c r="L190" s="41" t="e">
        <f t="array" ref="L190">IF(ISBLANK(B190),"",INDEX(adapt!E$2:E$200,MATCH(A190,IF(adapt!G$2:G$200=K190,adapt!A$2:A$200),0)))</f>
        <v>#N/A</v>
      </c>
      <c r="M190" s="41" t="e">
        <f t="array" ref="M190">IF(ISBLANK(B190),"",INDEX(adapt!F$2:F$200,MATCH(A190,IF(adapt!G$2:G$200=K190,adapt!A$2:A$200),0)))</f>
        <v>#N/A</v>
      </c>
      <c r="N190" s="52" t="e">
        <f t="array" ref="N190">IF(ISBLANK(B190),"",INDEX(adapt!J$2:J$1976,MATCH(B190,IF(adapt!G$2:G$1976=K190,adapt!B$2:B$1976),0)))</f>
        <v>#N/A</v>
      </c>
      <c r="O190" s="53" t="str">
        <f t="array" ref="O190">IF(A190="","",IF(ISNA(N190),"no",IF(N190=0,"no",IF(N190="","no", "yes"))))</f>
        <v>no</v>
      </c>
      <c r="P190" s="52" t="str">
        <f t="shared" si="7"/>
        <v xml:space="preserve">been finding it easy to get on with other people </v>
      </c>
      <c r="Q190" s="52">
        <f t="shared" si="8"/>
        <v>0</v>
      </c>
      <c r="R190" s="54" t="str">
        <f>IF(COUNTIFS(adapt!J:J,"yes",adapt!A:A,A190)&gt;1,"problem",IF(COUNTIFS(adapt!J:J,"yes",adapt!A:A,A190)=0,"","ok"))</f>
        <v/>
      </c>
      <c r="T190" s="5">
        <v>0</v>
      </c>
      <c r="U190" s="5">
        <v>0</v>
      </c>
      <c r="V190" s="5">
        <v>170</v>
      </c>
    </row>
    <row r="191" spans="1:22">
      <c r="A191" s="48" t="str">
        <f t="shared" si="6"/>
        <v>ghq6033</v>
      </c>
      <c r="B191" s="55" t="s">
        <v>436</v>
      </c>
      <c r="C191" s="9"/>
      <c r="D191" s="55" t="s">
        <v>1707</v>
      </c>
      <c r="E191" s="24">
        <v>33</v>
      </c>
      <c r="F191" s="55" t="s">
        <v>550</v>
      </c>
      <c r="G191" s="55" t="s">
        <v>1741</v>
      </c>
      <c r="H191" s="55" t="s">
        <v>2163</v>
      </c>
      <c r="I191" s="55" t="s">
        <v>1798</v>
      </c>
      <c r="J191" s="55"/>
      <c r="K191" s="51">
        <f t="array" ref="K191">IF(A191="","",MAX(IF(adapt!A$2:A$974=A191,adapt!G$2:G$974)))</f>
        <v>0</v>
      </c>
      <c r="L191" s="41" t="e">
        <f t="array" ref="L191">IF(ISBLANK(B191),"",INDEX(adapt!E$2:E$200,MATCH(A191,IF(adapt!G$2:G$200=K191,adapt!A$2:A$200),0)))</f>
        <v>#N/A</v>
      </c>
      <c r="M191" s="41" t="e">
        <f t="array" ref="M191">IF(ISBLANK(B191),"",INDEX(adapt!F$2:F$200,MATCH(A191,IF(adapt!G$2:G$200=K191,adapt!A$2:A$200),0)))</f>
        <v>#N/A</v>
      </c>
      <c r="N191" s="52" t="e">
        <f t="array" ref="N191">IF(ISBLANK(B191),"",INDEX(adapt!J$2:J$1976,MATCH(B191,IF(adapt!G$2:G$1976=K191,adapt!B$2:B$1976),0)))</f>
        <v>#N/A</v>
      </c>
      <c r="O191" s="53" t="str">
        <f t="array" ref="O191">IF(A191="","",IF(ISNA(N191),"no",IF(N191=0,"no",IF(N191="","no", "yes"))))</f>
        <v>no</v>
      </c>
      <c r="P191" s="52" t="str">
        <f t="shared" si="7"/>
        <v>spent much time chatting with people</v>
      </c>
      <c r="Q191" s="52">
        <f t="shared" si="8"/>
        <v>0</v>
      </c>
      <c r="R191" s="54" t="str">
        <f>IF(COUNTIFS(adapt!J:J,"yes",adapt!A:A,A191)&gt;1,"problem",IF(COUNTIFS(adapt!J:J,"yes",adapt!A:A,A191)=0,"","ok"))</f>
        <v/>
      </c>
      <c r="T191" s="5">
        <v>0</v>
      </c>
      <c r="U191" s="5">
        <v>54</v>
      </c>
      <c r="V191" s="5">
        <v>54</v>
      </c>
    </row>
    <row r="192" spans="1:22" ht="24">
      <c r="A192" s="48" t="str">
        <f t="shared" si="6"/>
        <v>ghq6034</v>
      </c>
      <c r="B192" s="55" t="s">
        <v>437</v>
      </c>
      <c r="C192" s="16"/>
      <c r="D192" s="55" t="s">
        <v>1707</v>
      </c>
      <c r="E192" s="24">
        <v>34</v>
      </c>
      <c r="F192" s="55" t="s">
        <v>531</v>
      </c>
      <c r="G192" s="55" t="s">
        <v>1755</v>
      </c>
      <c r="H192" s="55" t="s">
        <v>2161</v>
      </c>
      <c r="I192" s="55"/>
      <c r="J192" s="55"/>
      <c r="K192" s="51">
        <f t="array" ref="K192">IF(A192="","",MAX(IF(adapt!A$2:A$974=A192,adapt!G$2:G$974)))</f>
        <v>0</v>
      </c>
      <c r="L192" s="41" t="e">
        <f t="array" ref="L192">IF(ISBLANK(B192),"",INDEX(adapt!E$2:E$200,MATCH(A192,IF(adapt!G$2:G$200=K192,adapt!A$2:A$200),0)))</f>
        <v>#N/A</v>
      </c>
      <c r="M192" s="41" t="e">
        <f t="array" ref="M192">IF(ISBLANK(B192),"",INDEX(adapt!F$2:F$200,MATCH(A192,IF(adapt!G$2:G$200=K192,adapt!A$2:A$200),0)))</f>
        <v>#N/A</v>
      </c>
      <c r="N192" s="52" t="e">
        <f t="array" ref="N192">IF(ISBLANK(B192),"",INDEX(adapt!J$2:J$1976,MATCH(B192,IF(adapt!G$2:G$1976=K192,adapt!B$2:B$1976),0)))</f>
        <v>#N/A</v>
      </c>
      <c r="O192" s="53" t="str">
        <f t="array" ref="O192">IF(A192="","",IF(ISNA(N192),"no",IF(N192=0,"no",IF(N192="","no", "yes"))))</f>
        <v>no</v>
      </c>
      <c r="P192" s="52" t="str">
        <f t="shared" si="7"/>
        <v xml:space="preserve">kept feeling afraid to say anything to people in case you made a fool of yourself </v>
      </c>
      <c r="Q192" s="52">
        <f t="shared" si="8"/>
        <v>0</v>
      </c>
      <c r="R192" s="54" t="str">
        <f>IF(COUNTIFS(adapt!J:J,"yes",adapt!A:A,A192)&gt;1,"problem",IF(COUNTIFS(adapt!J:J,"yes",adapt!A:A,A192)=0,"","ok"))</f>
        <v/>
      </c>
      <c r="T192" s="5">
        <v>0</v>
      </c>
      <c r="U192" s="5">
        <v>0</v>
      </c>
      <c r="V192" s="5">
        <v>97</v>
      </c>
    </row>
    <row r="193" spans="1:22">
      <c r="A193" s="48" t="str">
        <f t="shared" si="6"/>
        <v>ghq6035</v>
      </c>
      <c r="B193" s="55" t="s">
        <v>438</v>
      </c>
      <c r="C193" s="9"/>
      <c r="D193" s="55" t="s">
        <v>1707</v>
      </c>
      <c r="E193" s="24">
        <v>35</v>
      </c>
      <c r="F193" s="55" t="s">
        <v>551</v>
      </c>
      <c r="G193" s="55" t="s">
        <v>1723</v>
      </c>
      <c r="H193" s="55" t="s">
        <v>2151</v>
      </c>
      <c r="I193" s="55" t="s">
        <v>1876</v>
      </c>
      <c r="J193" s="55"/>
      <c r="K193" s="51">
        <f t="array" ref="K193">IF(A193="","",MAX(IF(adapt!A$2:A$974=A193,adapt!G$2:G$974)))</f>
        <v>0</v>
      </c>
      <c r="L193" s="41" t="e">
        <f t="array" ref="L193">IF(ISBLANK(B193),"",INDEX(adapt!E$2:E$200,MATCH(A193,IF(adapt!G$2:G$200=K193,adapt!A$2:A$200),0)))</f>
        <v>#N/A</v>
      </c>
      <c r="M193" s="41" t="e">
        <f t="array" ref="M193">IF(ISBLANK(B193),"",INDEX(adapt!F$2:F$200,MATCH(A193,IF(adapt!G$2:G$200=K193,adapt!A$2:A$200),0)))</f>
        <v>#N/A</v>
      </c>
      <c r="N193" s="52" t="e">
        <f t="array" ref="N193">IF(ISBLANK(B193),"",INDEX(adapt!J$2:J$1976,MATCH(B193,IF(adapt!G$2:G$1976=K193,adapt!B$2:B$1976),0)))</f>
        <v>#N/A</v>
      </c>
      <c r="O193" s="53" t="str">
        <f t="array" ref="O193">IF(A193="","",IF(ISNA(N193),"no",IF(N193=0,"no",IF(N193="","no", "yes"))))</f>
        <v>no</v>
      </c>
      <c r="P193" s="52" t="str">
        <f t="shared" si="7"/>
        <v xml:space="preserve">felt that you are playing a useful part in things </v>
      </c>
      <c r="Q193" s="52">
        <f t="shared" si="8"/>
        <v>0</v>
      </c>
      <c r="R193" s="54" t="str">
        <f>IF(COUNTIFS(adapt!J:J,"yes",adapt!A:A,A193)&gt;1,"problem",IF(COUNTIFS(adapt!J:J,"yes",adapt!A:A,A193)=0,"","ok"))</f>
        <v/>
      </c>
      <c r="T193" s="5">
        <v>54</v>
      </c>
      <c r="U193" s="5">
        <v>29</v>
      </c>
      <c r="V193" s="5">
        <v>29</v>
      </c>
    </row>
    <row r="194" spans="1:22">
      <c r="A194" s="48" t="str">
        <f t="shared" ref="A194:A257" si="9">CONCATENATE(D194,E194)</f>
        <v>ghq6036</v>
      </c>
      <c r="B194" s="55" t="s">
        <v>439</v>
      </c>
      <c r="C194" s="9"/>
      <c r="D194" s="55" t="s">
        <v>1707</v>
      </c>
      <c r="E194" s="24">
        <v>36</v>
      </c>
      <c r="F194" s="55" t="s">
        <v>552</v>
      </c>
      <c r="G194" s="55" t="s">
        <v>1748</v>
      </c>
      <c r="H194" s="55" t="s">
        <v>2154</v>
      </c>
      <c r="I194" s="55" t="s">
        <v>1828</v>
      </c>
      <c r="J194" s="55"/>
      <c r="K194" s="51">
        <f t="array" ref="K194">IF(A194="","",MAX(IF(adapt!A$2:A$974=A194,adapt!G$2:G$974)))</f>
        <v>0</v>
      </c>
      <c r="L194" s="41" t="e">
        <f t="array" ref="L194">IF(ISBLANK(B194),"",INDEX(adapt!E$2:E$200,MATCH(A194,IF(adapt!G$2:G$200=K194,adapt!A$2:A$200),0)))</f>
        <v>#N/A</v>
      </c>
      <c r="M194" s="41" t="e">
        <f t="array" ref="M194">IF(ISBLANK(B194),"",INDEX(adapt!F$2:F$200,MATCH(A194,IF(adapt!G$2:G$200=K194,adapt!A$2:A$200),0)))</f>
        <v>#N/A</v>
      </c>
      <c r="N194" s="52" t="e">
        <f t="array" ref="N194">IF(ISBLANK(B194),"",INDEX(adapt!J$2:J$1976,MATCH(B194,IF(adapt!G$2:G$1976=K194,adapt!B$2:B$1976),0)))</f>
        <v>#N/A</v>
      </c>
      <c r="O194" s="53" t="str">
        <f t="array" ref="O194">IF(A194="","",IF(ISNA(N194),"no",IF(N194=0,"no",IF(N194="","no", "yes"))))</f>
        <v>no</v>
      </c>
      <c r="P194" s="52" t="str">
        <f t="shared" ref="P194:P257" si="10">IF(ISBLANK(B194),"",IF(O194="no",B194,L194))</f>
        <v xml:space="preserve">felt capable of making decisions about things </v>
      </c>
      <c r="Q194" s="52">
        <f t="shared" ref="Q194:Q257" si="11">IF(ISBLANK(B194),"",IF(O194="no",C194,M194))</f>
        <v>0</v>
      </c>
      <c r="R194" s="54" t="str">
        <f>IF(COUNTIFS(adapt!J:J,"yes",adapt!A:A,A194)&gt;1,"problem",IF(COUNTIFS(adapt!J:J,"yes",adapt!A:A,A194)=0,"","ok"))</f>
        <v/>
      </c>
      <c r="T194" s="5">
        <v>8</v>
      </c>
      <c r="U194" s="5">
        <v>14</v>
      </c>
      <c r="V194" s="5">
        <v>14</v>
      </c>
    </row>
    <row r="195" spans="1:22" ht="24">
      <c r="A195" s="48" t="str">
        <f t="shared" si="9"/>
        <v>ghq6037</v>
      </c>
      <c r="B195" s="55" t="s">
        <v>440</v>
      </c>
      <c r="C195" s="16"/>
      <c r="D195" s="55" t="s">
        <v>1707</v>
      </c>
      <c r="E195" s="24">
        <v>37</v>
      </c>
      <c r="F195" s="55" t="s">
        <v>531</v>
      </c>
      <c r="G195" s="55" t="s">
        <v>1717</v>
      </c>
      <c r="H195" s="55" t="s">
        <v>2150</v>
      </c>
      <c r="I195" s="55" t="s">
        <v>1812</v>
      </c>
      <c r="J195" s="55"/>
      <c r="K195" s="51">
        <f t="array" ref="K195">IF(A195="","",MAX(IF(adapt!A$2:A$974=A195,adapt!G$2:G$974)))</f>
        <v>0</v>
      </c>
      <c r="L195" s="41" t="e">
        <f t="array" ref="L195">IF(ISBLANK(B195),"",INDEX(adapt!E$2:E$200,MATCH(A195,IF(adapt!G$2:G$200=K195,adapt!A$2:A$200),0)))</f>
        <v>#N/A</v>
      </c>
      <c r="M195" s="41" t="e">
        <f t="array" ref="M195">IF(ISBLANK(B195),"",INDEX(adapt!F$2:F$200,MATCH(A195,IF(adapt!G$2:G$200=K195,adapt!A$2:A$200),0)))</f>
        <v>#N/A</v>
      </c>
      <c r="N195" s="52" t="e">
        <f t="array" ref="N195">IF(ISBLANK(B195),"",INDEX(adapt!J$2:J$1976,MATCH(B195,IF(adapt!G$2:G$1976=K195,adapt!B$2:B$1976),0)))</f>
        <v>#N/A</v>
      </c>
      <c r="O195" s="53" t="str">
        <f t="array" ref="O195">IF(A195="","",IF(ISNA(N195),"no",IF(N195=0,"no",IF(N195="","no", "yes"))))</f>
        <v>no</v>
      </c>
      <c r="P195" s="52" t="str">
        <f t="shared" si="10"/>
        <v xml:space="preserve">felt you're just not able to make a start on anything </v>
      </c>
      <c r="Q195" s="52">
        <f t="shared" si="11"/>
        <v>0</v>
      </c>
      <c r="R195" s="54" t="str">
        <f>IF(COUNTIFS(adapt!J:J,"yes",adapt!A:A,A195)&gt;1,"problem",IF(COUNTIFS(adapt!J:J,"yes",adapt!A:A,A195)=0,"","ok"))</f>
        <v/>
      </c>
      <c r="T195" s="5">
        <v>11</v>
      </c>
      <c r="U195" s="5">
        <v>22</v>
      </c>
      <c r="V195" s="5">
        <v>22</v>
      </c>
    </row>
    <row r="196" spans="1:22" ht="24">
      <c r="A196" s="48" t="str">
        <f t="shared" si="9"/>
        <v>ghq6038</v>
      </c>
      <c r="B196" s="55" t="s">
        <v>441</v>
      </c>
      <c r="C196" s="9"/>
      <c r="D196" s="55" t="s">
        <v>1707</v>
      </c>
      <c r="E196" s="24">
        <v>38</v>
      </c>
      <c r="F196" s="55" t="s">
        <v>531</v>
      </c>
      <c r="G196" s="55" t="s">
        <v>1717</v>
      </c>
      <c r="H196" s="55" t="s">
        <v>2150</v>
      </c>
      <c r="I196" s="55" t="s">
        <v>1812</v>
      </c>
      <c r="J196" s="55"/>
      <c r="K196" s="51">
        <f t="array" ref="K196">IF(A196="","",MAX(IF(adapt!A$2:A$974=A196,adapt!G$2:G$974)))</f>
        <v>0</v>
      </c>
      <c r="L196" s="41" t="e">
        <f t="array" ref="L196">IF(ISBLANK(B196),"",INDEX(adapt!E$2:E$200,MATCH(A196,IF(adapt!G$2:G$200=K196,adapt!A$2:A$200),0)))</f>
        <v>#N/A</v>
      </c>
      <c r="M196" s="41" t="e">
        <f t="array" ref="M196">IF(ISBLANK(B196),"",INDEX(adapt!F$2:F$200,MATCH(A196,IF(adapt!G$2:G$200=K196,adapt!A$2:A$200),0)))</f>
        <v>#N/A</v>
      </c>
      <c r="N196" s="52" t="e">
        <f t="array" ref="N196">IF(ISBLANK(B196),"",INDEX(adapt!J$2:J$1976,MATCH(B196,IF(adapt!G$2:G$1976=K196,adapt!B$2:B$1976),0)))</f>
        <v>#N/A</v>
      </c>
      <c r="O196" s="53" t="str">
        <f t="array" ref="O196">IF(A196="","",IF(ISNA(N196),"no",IF(N196=0,"no",IF(N196="","no", "yes"))))</f>
        <v>no</v>
      </c>
      <c r="P196" s="52" t="str">
        <f t="shared" si="10"/>
        <v xml:space="preserve">felt yourself dreading everything that you have to do </v>
      </c>
      <c r="Q196" s="52">
        <f t="shared" si="11"/>
        <v>0</v>
      </c>
      <c r="R196" s="54" t="str">
        <f>IF(COUNTIFS(adapt!J:J,"yes",adapt!A:A,A196)&gt;1,"problem",IF(COUNTIFS(adapt!J:J,"yes",adapt!A:A,A196)=0,"","ok"))</f>
        <v/>
      </c>
      <c r="T196" s="5">
        <v>11</v>
      </c>
      <c r="U196" s="5">
        <v>22</v>
      </c>
      <c r="V196" s="5">
        <v>22</v>
      </c>
    </row>
    <row r="197" spans="1:22">
      <c r="A197" s="48" t="str">
        <f t="shared" si="9"/>
        <v>ghq6039</v>
      </c>
      <c r="B197" s="55" t="s">
        <v>442</v>
      </c>
      <c r="C197" s="16"/>
      <c r="D197" s="55" t="s">
        <v>1707</v>
      </c>
      <c r="E197" s="24">
        <v>39</v>
      </c>
      <c r="F197" s="55" t="s">
        <v>531</v>
      </c>
      <c r="G197" s="55" t="s">
        <v>1737</v>
      </c>
      <c r="H197" s="55" t="s">
        <v>1737</v>
      </c>
      <c r="I197" s="69"/>
      <c r="J197" s="55"/>
      <c r="K197" s="51">
        <f t="array" ref="K197">IF(A197="","",MAX(IF(adapt!A$2:A$974=A197,adapt!G$2:G$974)))</f>
        <v>0</v>
      </c>
      <c r="L197" s="41" t="e">
        <f t="array" ref="L197">IF(ISBLANK(B197),"",INDEX(adapt!E$2:E$200,MATCH(A197,IF(adapt!G$2:G$200=K197,adapt!A$2:A$200),0)))</f>
        <v>#N/A</v>
      </c>
      <c r="M197" s="41" t="e">
        <f t="array" ref="M197">IF(ISBLANK(B197),"",INDEX(adapt!F$2:F$200,MATCH(A197,IF(adapt!G$2:G$200=K197,adapt!A$2:A$200),0)))</f>
        <v>#N/A</v>
      </c>
      <c r="N197" s="52" t="e">
        <f t="array" ref="N197">IF(ISBLANK(B197),"",INDEX(adapt!J$2:J$1976,MATCH(B197,IF(adapt!G$2:G$1976=K197,adapt!B$2:B$1976),0)))</f>
        <v>#N/A</v>
      </c>
      <c r="O197" s="53" t="str">
        <f t="array" ref="O197">IF(A197="","",IF(ISNA(N197),"no",IF(N197=0,"no",IF(N197="","no", "yes"))))</f>
        <v>no</v>
      </c>
      <c r="P197" s="52" t="str">
        <f t="shared" si="10"/>
        <v xml:space="preserve">felt constantly under strain </v>
      </c>
      <c r="Q197" s="52">
        <f t="shared" si="11"/>
        <v>0</v>
      </c>
      <c r="R197" s="54" t="str">
        <f>IF(COUNTIFS(adapt!J:J,"yes",adapt!A:A,A197)&gt;1,"problem",IF(COUNTIFS(adapt!J:J,"yes",adapt!A:A,A197)=0,"","ok"))</f>
        <v/>
      </c>
      <c r="T197" s="5">
        <v>0</v>
      </c>
      <c r="U197" s="5">
        <v>0</v>
      </c>
      <c r="V197" s="5">
        <v>139</v>
      </c>
    </row>
    <row r="198" spans="1:22">
      <c r="A198" s="48" t="str">
        <f t="shared" si="9"/>
        <v>ghq604</v>
      </c>
      <c r="B198" s="55" t="s">
        <v>408</v>
      </c>
      <c r="C198" s="9"/>
      <c r="D198" s="55" t="s">
        <v>1707</v>
      </c>
      <c r="E198" s="24">
        <v>4</v>
      </c>
      <c r="F198" s="55" t="s">
        <v>531</v>
      </c>
      <c r="G198" s="55" t="s">
        <v>1749</v>
      </c>
      <c r="H198" s="55" t="s">
        <v>2160</v>
      </c>
      <c r="I198" s="55" t="s">
        <v>1841</v>
      </c>
      <c r="J198" s="55"/>
      <c r="K198" s="51">
        <f t="array" ref="K198">IF(A198="","",MAX(IF(adapt!A$2:A$974=A198,adapt!G$2:G$974)))</f>
        <v>0</v>
      </c>
      <c r="L198" s="41" t="e">
        <f t="array" ref="L198">IF(ISBLANK(B198),"",INDEX(adapt!E$2:E$200,MATCH(A198,IF(adapt!G$2:G$200=K198,adapt!A$2:A$200),0)))</f>
        <v>#N/A</v>
      </c>
      <c r="M198" s="41" t="e">
        <f t="array" ref="M198">IF(ISBLANK(B198),"",INDEX(adapt!F$2:F$200,MATCH(A198,IF(adapt!G$2:G$200=K198,adapt!A$2:A$200),0)))</f>
        <v>#N/A</v>
      </c>
      <c r="N198" s="52" t="e">
        <f t="array" ref="N198">IF(ISBLANK(B198),"",INDEX(adapt!J$2:J$1976,MATCH(B198,IF(adapt!G$2:G$1976=K198,adapt!B$2:B$1976),0)))</f>
        <v>#N/A</v>
      </c>
      <c r="O198" s="53" t="str">
        <f t="array" ref="O198">IF(A198="","",IF(ISNA(N198),"no",IF(N198=0,"no",IF(N198="","no", "yes"))))</f>
        <v>no</v>
      </c>
      <c r="P198" s="52" t="str">
        <f t="shared" si="10"/>
        <v xml:space="preserve">felt that you are ill </v>
      </c>
      <c r="Q198" s="52">
        <f t="shared" si="11"/>
        <v>0</v>
      </c>
      <c r="R198" s="54" t="str">
        <f>IF(COUNTIFS(adapt!J:J,"yes",adapt!A:A,A198)&gt;1,"problem",IF(COUNTIFS(adapt!J:J,"yes",adapt!A:A,A198)=0,"","ok"))</f>
        <v/>
      </c>
      <c r="T198" s="5">
        <v>39</v>
      </c>
      <c r="U198" s="5">
        <v>42</v>
      </c>
      <c r="V198" s="5">
        <v>42</v>
      </c>
    </row>
    <row r="199" spans="1:22">
      <c r="A199" s="48" t="str">
        <f t="shared" si="9"/>
        <v>ghq6040</v>
      </c>
      <c r="B199" s="55" t="s">
        <v>443</v>
      </c>
      <c r="C199" s="9"/>
      <c r="D199" s="55" t="s">
        <v>1707</v>
      </c>
      <c r="E199" s="24">
        <v>40</v>
      </c>
      <c r="F199" s="55" t="s">
        <v>531</v>
      </c>
      <c r="G199" s="55" t="s">
        <v>1737</v>
      </c>
      <c r="H199" s="55" t="s">
        <v>2158</v>
      </c>
      <c r="I199" s="55" t="s">
        <v>1793</v>
      </c>
      <c r="J199" s="55"/>
      <c r="K199" s="51">
        <f t="array" ref="K199">IF(A199="","",MAX(IF(adapt!A$2:A$974=A199,adapt!G$2:G$974)))</f>
        <v>0</v>
      </c>
      <c r="L199" s="41" t="e">
        <f t="array" ref="L199">IF(ISBLANK(B199),"",INDEX(adapt!E$2:E$200,MATCH(A199,IF(adapt!G$2:G$200=K199,adapt!A$2:A$200),0)))</f>
        <v>#N/A</v>
      </c>
      <c r="M199" s="41" t="e">
        <f t="array" ref="M199">IF(ISBLANK(B199),"",INDEX(adapt!F$2:F$200,MATCH(A199,IF(adapt!G$2:G$200=K199,adapt!A$2:A$200),0)))</f>
        <v>#N/A</v>
      </c>
      <c r="N199" s="52" t="e">
        <f t="array" ref="N199">IF(ISBLANK(B199),"",INDEX(adapt!J$2:J$1976,MATCH(B199,IF(adapt!G$2:G$1976=K199,adapt!B$2:B$1976),0)))</f>
        <v>#N/A</v>
      </c>
      <c r="O199" s="53" t="str">
        <f t="array" ref="O199">IF(A199="","",IF(ISNA(N199),"no",IF(N199=0,"no",IF(N199="","no", "yes"))))</f>
        <v>no</v>
      </c>
      <c r="P199" s="52" t="str">
        <f t="shared" si="10"/>
        <v xml:space="preserve">felt you couldn't overcome your difficulties </v>
      </c>
      <c r="Q199" s="52">
        <f t="shared" si="11"/>
        <v>0</v>
      </c>
      <c r="R199" s="54" t="str">
        <f>IF(COUNTIFS(adapt!J:J,"yes",adapt!A:A,A199)&gt;1,"problem",IF(COUNTIFS(adapt!J:J,"yes",adapt!A:A,A199)=0,"","ok"))</f>
        <v/>
      </c>
      <c r="T199" s="5">
        <v>0</v>
      </c>
      <c r="U199" s="5">
        <v>0</v>
      </c>
      <c r="V199" s="5">
        <v>102</v>
      </c>
    </row>
    <row r="200" spans="1:22">
      <c r="A200" s="48" t="str">
        <f t="shared" si="9"/>
        <v>ghq6041</v>
      </c>
      <c r="B200" s="55" t="s">
        <v>444</v>
      </c>
      <c r="C200" s="9"/>
      <c r="D200" s="55" t="s">
        <v>1707</v>
      </c>
      <c r="E200" s="25">
        <v>41</v>
      </c>
      <c r="F200" s="55" t="s">
        <v>531</v>
      </c>
      <c r="G200" s="55" t="s">
        <v>1717</v>
      </c>
      <c r="H200" s="55" t="s">
        <v>1737</v>
      </c>
      <c r="I200" s="55" t="s">
        <v>1812</v>
      </c>
      <c r="J200" s="55"/>
      <c r="K200" s="51">
        <f t="array" ref="K200">IF(A200="","",MAX(IF(adapt!A$2:A$974=A200,adapt!G$2:G$974)))</f>
        <v>0</v>
      </c>
      <c r="L200" s="41" t="e">
        <f t="array" ref="L200">IF(ISBLANK(B200),"",INDEX(adapt!E$2:E$200,MATCH(A200,IF(adapt!G$2:G$200=K200,adapt!A$2:A$200),0)))</f>
        <v>#N/A</v>
      </c>
      <c r="M200" s="41" t="e">
        <f t="array" ref="M200">IF(ISBLANK(B200),"",INDEX(adapt!F$2:F$200,MATCH(A200,IF(adapt!G$2:G$200=K200,adapt!A$2:A$200),0)))</f>
        <v>#N/A</v>
      </c>
      <c r="N200" s="52" t="e">
        <f t="array" ref="N200">IF(ISBLANK(B200),"",INDEX(adapt!J$2:J$1976,MATCH(B200,IF(adapt!G$2:G$1976=K200,adapt!B$2:B$1976),0)))</f>
        <v>#N/A</v>
      </c>
      <c r="O200" s="53" t="str">
        <f t="array" ref="O200">IF(A200="","",IF(ISNA(N200),"no",IF(N200=0,"no",IF(N200="","no", "yes"))))</f>
        <v>no</v>
      </c>
      <c r="P200" s="52" t="str">
        <f t="shared" si="10"/>
        <v xml:space="preserve">been finding life a struggle all the time </v>
      </c>
      <c r="Q200" s="52">
        <f t="shared" si="11"/>
        <v>0</v>
      </c>
      <c r="R200" s="54" t="str">
        <f>IF(COUNTIFS(adapt!J:J,"yes",adapt!A:A,A200)&gt;1,"problem",IF(COUNTIFS(adapt!J:J,"yes",adapt!A:A,A200)=0,"","ok"))</f>
        <v/>
      </c>
      <c r="T200" s="5">
        <v>0</v>
      </c>
      <c r="U200" s="5">
        <v>0</v>
      </c>
      <c r="V200" s="5">
        <v>140</v>
      </c>
    </row>
    <row r="201" spans="1:22" ht="24">
      <c r="A201" s="48" t="str">
        <f t="shared" si="9"/>
        <v>ghq6042</v>
      </c>
      <c r="B201" s="55" t="s">
        <v>445</v>
      </c>
      <c r="C201" s="9"/>
      <c r="D201" s="55" t="s">
        <v>1707</v>
      </c>
      <c r="E201" s="25">
        <v>42</v>
      </c>
      <c r="F201" s="55" t="s">
        <v>553</v>
      </c>
      <c r="G201" s="55" t="s">
        <v>1732</v>
      </c>
      <c r="H201" s="55" t="s">
        <v>2146</v>
      </c>
      <c r="I201" s="55" t="s">
        <v>1890</v>
      </c>
      <c r="J201" s="55"/>
      <c r="K201" s="51">
        <f t="array" ref="K201">IF(A201="","",MAX(IF(adapt!A$2:A$974=A201,adapt!G$2:G$974)))</f>
        <v>0</v>
      </c>
      <c r="L201" s="41" t="e">
        <f t="array" ref="L201">IF(ISBLANK(B201),"",INDEX(adapt!E$2:E$200,MATCH(A201,IF(adapt!G$2:G$200=K201,adapt!A$2:A$200),0)))</f>
        <v>#N/A</v>
      </c>
      <c r="M201" s="41" t="e">
        <f t="array" ref="M201">IF(ISBLANK(B201),"",INDEX(adapt!F$2:F$200,MATCH(A201,IF(adapt!G$2:G$200=K201,adapt!A$2:A$200),0)))</f>
        <v>#N/A</v>
      </c>
      <c r="N201" s="52" t="e">
        <f t="array" ref="N201">IF(ISBLANK(B201),"",INDEX(adapt!J$2:J$1976,MATCH(B201,IF(adapt!G$2:G$1976=K201,adapt!B$2:B$1976),0)))</f>
        <v>#N/A</v>
      </c>
      <c r="O201" s="53" t="str">
        <f t="array" ref="O201">IF(A201="","",IF(ISNA(N201),"no",IF(N201=0,"no",IF(N201="","no", "yes"))))</f>
        <v>no</v>
      </c>
      <c r="P201" s="52" t="str">
        <f t="shared" si="10"/>
        <v xml:space="preserve">been able to enjoy your normal day-to-day activities </v>
      </c>
      <c r="Q201" s="52">
        <f t="shared" si="11"/>
        <v>0</v>
      </c>
      <c r="R201" s="54" t="str">
        <f>IF(COUNTIFS(adapt!J:J,"yes",adapt!A:A,A201)&gt;1,"problem",IF(COUNTIFS(adapt!J:J,"yes",adapt!A:A,A201)=0,"","ok"))</f>
        <v/>
      </c>
      <c r="T201" s="5">
        <v>12</v>
      </c>
      <c r="U201" s="5">
        <v>19</v>
      </c>
      <c r="V201" s="5">
        <v>19</v>
      </c>
    </row>
    <row r="202" spans="1:22">
      <c r="A202" s="48" t="str">
        <f t="shared" si="9"/>
        <v>ghq6043</v>
      </c>
      <c r="B202" s="55" t="s">
        <v>446</v>
      </c>
      <c r="C202" s="16"/>
      <c r="D202" s="55" t="s">
        <v>1707</v>
      </c>
      <c r="E202" s="25">
        <v>43</v>
      </c>
      <c r="F202" s="55" t="s">
        <v>531</v>
      </c>
      <c r="G202" s="55" t="s">
        <v>1758</v>
      </c>
      <c r="H202" s="55" t="s">
        <v>2159</v>
      </c>
      <c r="I202" s="55"/>
      <c r="J202" s="55"/>
      <c r="K202" s="51">
        <f t="array" ref="K202">IF(A202="","",MAX(IF(adapt!A$2:A$974=A202,adapt!G$2:G$974)))</f>
        <v>0</v>
      </c>
      <c r="L202" s="41" t="e">
        <f t="array" ref="L202">IF(ISBLANK(B202),"",INDEX(adapt!E$2:E$200,MATCH(A202,IF(adapt!G$2:G$200=K202,adapt!A$2:A$200),0)))</f>
        <v>#N/A</v>
      </c>
      <c r="M202" s="41" t="e">
        <f t="array" ref="M202">IF(ISBLANK(B202),"",INDEX(adapt!F$2:F$200,MATCH(A202,IF(adapt!G$2:G$200=K202,adapt!A$2:A$200),0)))</f>
        <v>#N/A</v>
      </c>
      <c r="N202" s="52" t="e">
        <f t="array" ref="N202">IF(ISBLANK(B202),"",INDEX(adapt!J$2:J$1976,MATCH(B202,IF(adapt!G$2:G$1976=K202,adapt!B$2:B$1976),0)))</f>
        <v>#N/A</v>
      </c>
      <c r="O202" s="53" t="str">
        <f t="array" ref="O202">IF(A202="","",IF(ISNA(N202),"no",IF(N202=0,"no",IF(N202="","no", "yes"))))</f>
        <v>no</v>
      </c>
      <c r="P202" s="52" t="str">
        <f t="shared" si="10"/>
        <v xml:space="preserve">been taking things hard </v>
      </c>
      <c r="Q202" s="52">
        <f t="shared" si="11"/>
        <v>0</v>
      </c>
      <c r="R202" s="54" t="str">
        <f>IF(COUNTIFS(adapt!J:J,"yes",adapt!A:A,A202)&gt;1,"problem",IF(COUNTIFS(adapt!J:J,"yes",adapt!A:A,A202)=0,"","ok"))</f>
        <v/>
      </c>
      <c r="T202" s="5">
        <v>0</v>
      </c>
      <c r="U202" s="5">
        <v>0</v>
      </c>
      <c r="V202" s="5">
        <v>157</v>
      </c>
    </row>
    <row r="203" spans="1:22">
      <c r="A203" s="48" t="str">
        <f t="shared" si="9"/>
        <v>ghq6044</v>
      </c>
      <c r="B203" s="55" t="s">
        <v>447</v>
      </c>
      <c r="C203" s="16"/>
      <c r="D203" s="55" t="s">
        <v>1707</v>
      </c>
      <c r="E203" s="25">
        <v>44</v>
      </c>
      <c r="F203" s="55" t="s">
        <v>531</v>
      </c>
      <c r="G203" s="55" t="s">
        <v>1738</v>
      </c>
      <c r="H203" s="55" t="s">
        <v>1738</v>
      </c>
      <c r="I203" s="55"/>
      <c r="J203" s="55"/>
      <c r="K203" s="51">
        <f t="array" ref="K203">IF(A203="","",MAX(IF(adapt!A$2:A$974=A203,adapt!G$2:G$974)))</f>
        <v>0</v>
      </c>
      <c r="L203" s="41" t="e">
        <f t="array" ref="L203">IF(ISBLANK(B203),"",INDEX(adapt!E$2:E$200,MATCH(A203,IF(adapt!G$2:G$200=K203,adapt!A$2:A$200),0)))</f>
        <v>#N/A</v>
      </c>
      <c r="M203" s="41" t="e">
        <f t="array" ref="M203">IF(ISBLANK(B203),"",INDEX(adapt!F$2:F$200,MATCH(A203,IF(adapt!G$2:G$200=K203,adapt!A$2:A$200),0)))</f>
        <v>#N/A</v>
      </c>
      <c r="N203" s="52" t="e">
        <f t="array" ref="N203">IF(ISBLANK(B203),"",INDEX(adapt!J$2:J$1976,MATCH(B203,IF(adapt!G$2:G$1976=K203,adapt!B$2:B$1976),0)))</f>
        <v>#N/A</v>
      </c>
      <c r="O203" s="53" t="str">
        <f t="array" ref="O203">IF(A203="","",IF(ISNA(N203),"no",IF(N203=0,"no",IF(N203="","no", "yes"))))</f>
        <v>no</v>
      </c>
      <c r="P203" s="52" t="str">
        <f t="shared" si="10"/>
        <v xml:space="preserve">been getting edgy and bad-tempered </v>
      </c>
      <c r="Q203" s="52">
        <f t="shared" si="11"/>
        <v>0</v>
      </c>
      <c r="R203" s="54" t="str">
        <f>IF(COUNTIFS(adapt!J:J,"yes",adapt!A:A,A203)&gt;1,"problem",IF(COUNTIFS(adapt!J:J,"yes",adapt!A:A,A203)=0,"","ok"))</f>
        <v/>
      </c>
      <c r="T203" s="5">
        <v>25</v>
      </c>
      <c r="U203" s="5">
        <v>34</v>
      </c>
      <c r="V203" s="5">
        <v>34</v>
      </c>
    </row>
    <row r="204" spans="1:22" ht="24">
      <c r="A204" s="48" t="str">
        <f t="shared" si="9"/>
        <v>ghq6045</v>
      </c>
      <c r="B204" s="55" t="s">
        <v>448</v>
      </c>
      <c r="C204" s="9"/>
      <c r="D204" s="55" t="s">
        <v>1707</v>
      </c>
      <c r="E204" s="25">
        <v>45</v>
      </c>
      <c r="F204" s="55" t="s">
        <v>531</v>
      </c>
      <c r="G204" s="55" t="s">
        <v>1720</v>
      </c>
      <c r="H204" s="55" t="s">
        <v>2165</v>
      </c>
      <c r="I204" s="55" t="s">
        <v>1783</v>
      </c>
      <c r="J204" s="55"/>
      <c r="K204" s="51">
        <f t="array" ref="K204">IF(A204="","",MAX(IF(adapt!A$2:A$974=A204,adapt!G$2:G$974)))</f>
        <v>0</v>
      </c>
      <c r="L204" s="41" t="e">
        <f t="array" ref="L204">IF(ISBLANK(B204),"",INDEX(adapt!E$2:E$200,MATCH(A204,IF(adapt!G$2:G$200=K204,adapt!A$2:A$200),0)))</f>
        <v>#N/A</v>
      </c>
      <c r="M204" s="41" t="e">
        <f t="array" ref="M204">IF(ISBLANK(B204),"",INDEX(adapt!F$2:F$200,MATCH(A204,IF(adapt!G$2:G$200=K204,adapt!A$2:A$200),0)))</f>
        <v>#N/A</v>
      </c>
      <c r="N204" s="52" t="e">
        <f t="array" ref="N204">IF(ISBLANK(B204),"",INDEX(adapt!J$2:J$1976,MATCH(B204,IF(adapt!G$2:G$1976=K204,adapt!B$2:B$1976),0)))</f>
        <v>#N/A</v>
      </c>
      <c r="O204" s="53" t="str">
        <f t="array" ref="O204">IF(A204="","",IF(ISNA(N204),"no",IF(N204=0,"no",IF(N204="","no", "yes"))))</f>
        <v>no</v>
      </c>
      <c r="P204" s="52" t="str">
        <f t="shared" si="10"/>
        <v xml:space="preserve">been getting scared or panicky for no good reason </v>
      </c>
      <c r="Q204" s="52">
        <f t="shared" si="11"/>
        <v>0</v>
      </c>
      <c r="R204" s="54" t="str">
        <f>IF(COUNTIFS(adapt!J:J,"yes",adapt!A:A,A204)&gt;1,"problem",IF(COUNTIFS(adapt!J:J,"yes",adapt!A:A,A204)=0,"","ok"))</f>
        <v/>
      </c>
      <c r="T204" s="5">
        <v>15</v>
      </c>
      <c r="U204" s="5">
        <v>45</v>
      </c>
      <c r="V204" s="5">
        <v>45</v>
      </c>
    </row>
    <row r="205" spans="1:22">
      <c r="A205" s="48" t="str">
        <f t="shared" si="9"/>
        <v>ghq6046</v>
      </c>
      <c r="B205" s="55" t="s">
        <v>449</v>
      </c>
      <c r="C205" s="9"/>
      <c r="D205" s="55" t="s">
        <v>1707</v>
      </c>
      <c r="E205" s="25">
        <v>46</v>
      </c>
      <c r="F205" s="55" t="s">
        <v>554</v>
      </c>
      <c r="G205" s="55" t="s">
        <v>1748</v>
      </c>
      <c r="H205" s="55" t="s">
        <v>2164</v>
      </c>
      <c r="I205" s="55" t="s">
        <v>1829</v>
      </c>
      <c r="J205" s="55"/>
      <c r="K205" s="51">
        <f t="array" ref="K205">IF(A205="","",MAX(IF(adapt!A$2:A$974=A205,adapt!G$2:G$974)))</f>
        <v>0</v>
      </c>
      <c r="L205" s="41" t="e">
        <f t="array" ref="L205">IF(ISBLANK(B205),"",INDEX(adapt!E$2:E$200,MATCH(A205,IF(adapt!G$2:G$200=K205,adapt!A$2:A$200),0)))</f>
        <v>#N/A</v>
      </c>
      <c r="M205" s="41" t="e">
        <f t="array" ref="M205">IF(ISBLANK(B205),"",INDEX(adapt!F$2:F$200,MATCH(A205,IF(adapt!G$2:G$200=K205,adapt!A$2:A$200),0)))</f>
        <v>#N/A</v>
      </c>
      <c r="N205" s="52" t="e">
        <f t="array" ref="N205">IF(ISBLANK(B205),"",INDEX(adapt!J$2:J$1976,MATCH(B205,IF(adapt!G$2:G$1976=K205,adapt!B$2:B$1976),0)))</f>
        <v>#N/A</v>
      </c>
      <c r="O205" s="53" t="str">
        <f t="array" ref="O205">IF(A205="","",IF(ISNA(N205),"no",IF(N205=0,"no",IF(N205="","no", "yes"))))</f>
        <v>no</v>
      </c>
      <c r="P205" s="52" t="str">
        <f t="shared" si="10"/>
        <v xml:space="preserve">been able to face up to your problems </v>
      </c>
      <c r="Q205" s="52">
        <f t="shared" si="11"/>
        <v>0</v>
      </c>
      <c r="R205" s="54" t="str">
        <f>IF(COUNTIFS(adapt!J:J,"yes",adapt!A:A,A205)&gt;1,"problem",IF(COUNTIFS(adapt!J:J,"yes",adapt!A:A,A205)=0,"","ok"))</f>
        <v/>
      </c>
      <c r="T205" s="5">
        <v>0</v>
      </c>
      <c r="U205" s="5">
        <v>0</v>
      </c>
      <c r="V205" s="5">
        <v>65</v>
      </c>
    </row>
    <row r="206" spans="1:22">
      <c r="A206" s="48" t="str">
        <f t="shared" si="9"/>
        <v>ghq6047</v>
      </c>
      <c r="B206" s="55" t="s">
        <v>450</v>
      </c>
      <c r="C206" s="16"/>
      <c r="D206" s="55" t="s">
        <v>1707</v>
      </c>
      <c r="E206" s="25">
        <v>47</v>
      </c>
      <c r="F206" s="55" t="s">
        <v>531</v>
      </c>
      <c r="G206" s="55" t="s">
        <v>1737</v>
      </c>
      <c r="H206" s="55" t="s">
        <v>1737</v>
      </c>
      <c r="I206" s="55"/>
      <c r="J206" s="55"/>
      <c r="K206" s="51">
        <f t="array" ref="K206">IF(A206="","",MAX(IF(adapt!A$2:A$974=A206,adapt!G$2:G$974)))</f>
        <v>0</v>
      </c>
      <c r="L206" s="41" t="e">
        <f t="array" ref="L206">IF(ISBLANK(B206),"",INDEX(adapt!E$2:E$200,MATCH(A206,IF(adapt!G$2:G$200=K206,adapt!A$2:A$200),0)))</f>
        <v>#N/A</v>
      </c>
      <c r="M206" s="41" t="e">
        <f t="array" ref="M206">IF(ISBLANK(B206),"",INDEX(adapt!F$2:F$200,MATCH(A206,IF(adapt!G$2:G$200=K206,adapt!A$2:A$200),0)))</f>
        <v>#N/A</v>
      </c>
      <c r="N206" s="52" t="e">
        <f t="array" ref="N206">IF(ISBLANK(B206),"",INDEX(adapt!J$2:J$1976,MATCH(B206,IF(adapt!G$2:G$1976=K206,adapt!B$2:B$1976),0)))</f>
        <v>#N/A</v>
      </c>
      <c r="O206" s="53" t="str">
        <f t="array" ref="O206">IF(A206="","",IF(ISNA(N206),"no",IF(N206=0,"no",IF(N206="","no", "yes"))))</f>
        <v>no</v>
      </c>
      <c r="P206" s="52" t="str">
        <f t="shared" si="10"/>
        <v>found everything getting on top of you</v>
      </c>
      <c r="Q206" s="52">
        <f t="shared" si="11"/>
        <v>0</v>
      </c>
      <c r="R206" s="54" t="str">
        <f>IF(COUNTIFS(adapt!J:J,"yes",adapt!A:A,A206)&gt;1,"problem",IF(COUNTIFS(adapt!J:J,"yes",adapt!A:A,A206)=0,"","ok"))</f>
        <v/>
      </c>
      <c r="T206" s="5">
        <v>36</v>
      </c>
      <c r="U206" s="5">
        <v>39</v>
      </c>
      <c r="V206" s="5">
        <v>39</v>
      </c>
    </row>
    <row r="207" spans="1:22">
      <c r="A207" s="48" t="str">
        <f t="shared" si="9"/>
        <v>ghq6048</v>
      </c>
      <c r="B207" s="55" t="s">
        <v>451</v>
      </c>
      <c r="C207" s="9"/>
      <c r="D207" s="55" t="s">
        <v>1707</v>
      </c>
      <c r="E207" s="25">
        <v>48</v>
      </c>
      <c r="F207" s="55" t="s">
        <v>531</v>
      </c>
      <c r="G207" s="55" t="s">
        <v>1755</v>
      </c>
      <c r="H207" s="55" t="s">
        <v>2167</v>
      </c>
      <c r="I207" s="55"/>
      <c r="J207" s="55"/>
      <c r="K207" s="51">
        <f t="array" ref="K207">IF(A207="","",MAX(IF(adapt!A$2:A$974=A207,adapt!G$2:G$974)))</f>
        <v>0</v>
      </c>
      <c r="L207" s="41" t="e">
        <f t="array" ref="L207">IF(ISBLANK(B207),"",INDEX(adapt!E$2:E$200,MATCH(A207,IF(adapt!G$2:G$200=K207,adapt!A$2:A$200),0)))</f>
        <v>#N/A</v>
      </c>
      <c r="M207" s="41" t="e">
        <f t="array" ref="M207">IF(ISBLANK(B207),"",INDEX(adapt!F$2:F$200,MATCH(A207,IF(adapt!G$2:G$200=K207,adapt!A$2:A$200),0)))</f>
        <v>#N/A</v>
      </c>
      <c r="N207" s="52" t="e">
        <f t="array" ref="N207">IF(ISBLANK(B207),"",INDEX(adapt!J$2:J$1976,MATCH(B207,IF(adapt!G$2:G$1976=K207,adapt!B$2:B$1976),0)))</f>
        <v>#N/A</v>
      </c>
      <c r="O207" s="53" t="str">
        <f t="array" ref="O207">IF(A207="","",IF(ISNA(N207),"no",IF(N207=0,"no",IF(N207="","no", "yes"))))</f>
        <v>no</v>
      </c>
      <c r="P207" s="52" t="str">
        <f t="shared" si="10"/>
        <v>had the feeling that people were looking at you</v>
      </c>
      <c r="Q207" s="52">
        <f t="shared" si="11"/>
        <v>0</v>
      </c>
      <c r="R207" s="54" t="str">
        <f>IF(COUNTIFS(adapt!J:J,"yes",adapt!A:A,A207)&gt;1,"problem",IF(COUNTIFS(adapt!J:J,"yes",adapt!A:A,A207)=0,"","ok"))</f>
        <v/>
      </c>
      <c r="T207" s="5">
        <v>0</v>
      </c>
      <c r="U207" s="5">
        <v>7</v>
      </c>
      <c r="V207" s="5">
        <v>7</v>
      </c>
    </row>
    <row r="208" spans="1:22">
      <c r="A208" s="48" t="str">
        <f t="shared" si="9"/>
        <v>ghq6049</v>
      </c>
      <c r="B208" s="55" t="s">
        <v>452</v>
      </c>
      <c r="C208" s="9"/>
      <c r="D208" s="55" t="s">
        <v>1707</v>
      </c>
      <c r="E208" s="25">
        <v>49</v>
      </c>
      <c r="F208" s="55" t="s">
        <v>531</v>
      </c>
      <c r="G208" s="55" t="s">
        <v>1721</v>
      </c>
      <c r="H208" s="55" t="s">
        <v>2144</v>
      </c>
      <c r="I208" s="55"/>
      <c r="J208" s="55"/>
      <c r="K208" s="51">
        <f t="array" ref="K208">IF(A208="","",MAX(IF(adapt!A$2:A$974=A208,adapt!G$2:G$974)))</f>
        <v>0</v>
      </c>
      <c r="L208" s="41" t="e">
        <f t="array" ref="L208">IF(ISBLANK(B208),"",INDEX(adapt!E$2:E$200,MATCH(A208,IF(adapt!G$2:G$200=K208,adapt!A$2:A$200),0)))</f>
        <v>#N/A</v>
      </c>
      <c r="M208" s="41" t="e">
        <f t="array" ref="M208">IF(ISBLANK(B208),"",INDEX(adapt!F$2:F$200,MATCH(A208,IF(adapt!G$2:G$200=K208,adapt!A$2:A$200),0)))</f>
        <v>#N/A</v>
      </c>
      <c r="N208" s="52" t="e">
        <f t="array" ref="N208">IF(ISBLANK(B208),"",INDEX(adapt!J$2:J$1976,MATCH(B208,IF(adapt!G$2:G$1976=K208,adapt!B$2:B$1976),0)))</f>
        <v>#N/A</v>
      </c>
      <c r="O208" s="53" t="str">
        <f t="array" ref="O208">IF(A208="","",IF(ISNA(N208),"no",IF(N208=0,"no",IF(N208="","no", "yes"))))</f>
        <v>no</v>
      </c>
      <c r="P208" s="52" t="str">
        <f t="shared" si="10"/>
        <v xml:space="preserve">been feeling unhappy and depressed </v>
      </c>
      <c r="Q208" s="52">
        <f t="shared" si="11"/>
        <v>0</v>
      </c>
      <c r="R208" s="54" t="str">
        <f>IF(COUNTIFS(adapt!J:J,"yes",adapt!A:A,A208)&gt;1,"problem",IF(COUNTIFS(adapt!J:J,"yes",adapt!A:A,A208)=0,"","ok"))</f>
        <v/>
      </c>
      <c r="T208" s="5">
        <v>47</v>
      </c>
      <c r="U208" s="5">
        <v>10</v>
      </c>
      <c r="V208" s="5">
        <v>10</v>
      </c>
    </row>
    <row r="209" spans="1:22">
      <c r="A209" s="48" t="str">
        <f t="shared" si="9"/>
        <v>ghq605</v>
      </c>
      <c r="B209" s="55" t="s">
        <v>409</v>
      </c>
      <c r="C209" s="9"/>
      <c r="D209" s="55" t="s">
        <v>1707</v>
      </c>
      <c r="E209" s="24">
        <v>5</v>
      </c>
      <c r="F209" s="55" t="s">
        <v>531</v>
      </c>
      <c r="G209" s="55" t="s">
        <v>1724</v>
      </c>
      <c r="H209" s="55" t="s">
        <v>2160</v>
      </c>
      <c r="I209" s="55" t="s">
        <v>1842</v>
      </c>
      <c r="J209" s="55"/>
      <c r="K209" s="51">
        <f t="array" ref="K209">IF(A209="","",MAX(IF(adapt!A$2:A$974=A209,adapt!G$2:G$974)))</f>
        <v>0</v>
      </c>
      <c r="L209" s="41" t="e">
        <f t="array" ref="L209">IF(ISBLANK(B209),"",INDEX(adapt!E$2:E$200,MATCH(A209,IF(adapt!G$2:G$200=K209,adapt!A$2:A$200),0)))</f>
        <v>#N/A</v>
      </c>
      <c r="M209" s="41" t="e">
        <f t="array" ref="M209">IF(ISBLANK(B209),"",INDEX(adapt!F$2:F$200,MATCH(A209,IF(adapt!G$2:G$200=K209,adapt!A$2:A$200),0)))</f>
        <v>#N/A</v>
      </c>
      <c r="N209" s="52" t="e">
        <f t="array" ref="N209">IF(ISBLANK(B209),"",INDEX(adapt!J$2:J$1976,MATCH(B209,IF(adapt!G$2:G$1976=K209,adapt!B$2:B$1976),0)))</f>
        <v>#N/A</v>
      </c>
      <c r="O209" s="53" t="str">
        <f t="array" ref="O209">IF(A209="","",IF(ISNA(N209),"no",IF(N209=0,"no",IF(N209="","no", "yes"))))</f>
        <v>no</v>
      </c>
      <c r="P209" s="52" t="str">
        <f t="shared" si="10"/>
        <v xml:space="preserve">been getting any pains in your head </v>
      </c>
      <c r="Q209" s="52">
        <f t="shared" si="11"/>
        <v>0</v>
      </c>
      <c r="R209" s="54" t="str">
        <f>IF(COUNTIFS(adapt!J:J,"yes",adapt!A:A,A209)&gt;1,"problem",IF(COUNTIFS(adapt!J:J,"yes",adapt!A:A,A209)=0,"","ok"))</f>
        <v/>
      </c>
      <c r="T209" s="5">
        <v>20</v>
      </c>
      <c r="U209" s="5">
        <v>41</v>
      </c>
      <c r="V209" s="5">
        <v>41</v>
      </c>
    </row>
    <row r="210" spans="1:22">
      <c r="A210" s="48" t="str">
        <f t="shared" si="9"/>
        <v>ghq6050</v>
      </c>
      <c r="B210" s="55" t="s">
        <v>453</v>
      </c>
      <c r="C210" s="9"/>
      <c r="D210" s="55" t="s">
        <v>1707</v>
      </c>
      <c r="E210" s="25">
        <v>50</v>
      </c>
      <c r="F210" s="55" t="s">
        <v>531</v>
      </c>
      <c r="G210" s="55" t="s">
        <v>1762</v>
      </c>
      <c r="H210" s="55" t="s">
        <v>2155</v>
      </c>
      <c r="I210" s="55"/>
      <c r="J210" s="55"/>
      <c r="K210" s="51">
        <f t="array" ref="K210">IF(A210="","",MAX(IF(adapt!A$2:A$974=A210,adapt!G$2:G$974)))</f>
        <v>0</v>
      </c>
      <c r="L210" s="41" t="e">
        <f t="array" ref="L210">IF(ISBLANK(B210),"",INDEX(adapt!E$2:E$200,MATCH(A210,IF(adapt!G$2:G$200=K210,adapt!A$2:A$200),0)))</f>
        <v>#N/A</v>
      </c>
      <c r="M210" s="41" t="e">
        <f t="array" ref="M210">IF(ISBLANK(B210),"",INDEX(adapt!F$2:F$200,MATCH(A210,IF(adapt!G$2:G$200=K210,adapt!A$2:A$200),0)))</f>
        <v>#N/A</v>
      </c>
      <c r="N210" s="52" t="e">
        <f t="array" ref="N210">IF(ISBLANK(B210),"",INDEX(adapt!J$2:J$1976,MATCH(B210,IF(adapt!G$2:G$1976=K210,adapt!B$2:B$1976),0)))</f>
        <v>#N/A</v>
      </c>
      <c r="O210" s="53" t="str">
        <f t="array" ref="O210">IF(A210="","",IF(ISNA(N210),"no",IF(N210=0,"no",IF(N210="","no", "yes"))))</f>
        <v>no</v>
      </c>
      <c r="P210" s="52" t="str">
        <f t="shared" si="10"/>
        <v xml:space="preserve">been losing confidence in yourself </v>
      </c>
      <c r="Q210" s="52">
        <f t="shared" si="11"/>
        <v>0</v>
      </c>
      <c r="R210" s="54" t="str">
        <f>IF(COUNTIFS(adapt!J:J,"yes",adapt!A:A,A210)&gt;1,"problem",IF(COUNTIFS(adapt!J:J,"yes",adapt!A:A,A210)=0,"","ok"))</f>
        <v/>
      </c>
      <c r="T210" s="5">
        <v>50</v>
      </c>
      <c r="U210" s="5">
        <v>37</v>
      </c>
      <c r="V210" s="5">
        <v>37</v>
      </c>
    </row>
    <row r="211" spans="1:22">
      <c r="A211" s="48" t="str">
        <f t="shared" si="9"/>
        <v>ghq6051</v>
      </c>
      <c r="B211" s="55" t="s">
        <v>454</v>
      </c>
      <c r="C211" s="9"/>
      <c r="D211" s="55" t="s">
        <v>1707</v>
      </c>
      <c r="E211" s="25">
        <v>51</v>
      </c>
      <c r="F211" s="55" t="s">
        <v>531</v>
      </c>
      <c r="G211" s="55" t="s">
        <v>1723</v>
      </c>
      <c r="H211" s="55" t="s">
        <v>2151</v>
      </c>
      <c r="I211" s="55" t="s">
        <v>1875</v>
      </c>
      <c r="J211" s="55"/>
      <c r="K211" s="51">
        <f t="array" ref="K211">IF(A211="","",MAX(IF(adapt!A$2:A$974=A211,adapt!G$2:G$974)))</f>
        <v>0</v>
      </c>
      <c r="L211" s="41" t="e">
        <f t="array" ref="L211">IF(ISBLANK(B211),"",INDEX(adapt!E$2:E$200,MATCH(A211,IF(adapt!G$2:G$200=K211,adapt!A$2:A$200),0)))</f>
        <v>#N/A</v>
      </c>
      <c r="M211" s="41" t="e">
        <f t="array" ref="M211">IF(ISBLANK(B211),"",INDEX(adapt!F$2:F$200,MATCH(A211,IF(adapt!G$2:G$200=K211,adapt!A$2:A$200),0)))</f>
        <v>#N/A</v>
      </c>
      <c r="N211" s="52" t="e">
        <f t="array" ref="N211">IF(ISBLANK(B211),"",INDEX(adapt!J$2:J$1976,MATCH(B211,IF(adapt!G$2:G$1976=K211,adapt!B$2:B$1976),0)))</f>
        <v>#N/A</v>
      </c>
      <c r="O211" s="53" t="str">
        <f t="array" ref="O211">IF(A211="","",IF(ISNA(N211),"no",IF(N211=0,"no",IF(N211="","no", "yes"))))</f>
        <v>no</v>
      </c>
      <c r="P211" s="52" t="str">
        <f t="shared" si="10"/>
        <v xml:space="preserve">been thinking of yourself as a worthless person </v>
      </c>
      <c r="Q211" s="52">
        <f t="shared" si="11"/>
        <v>0</v>
      </c>
      <c r="R211" s="54" t="str">
        <f>IF(COUNTIFS(adapt!J:J,"yes",adapt!A:A,A211)&gt;1,"problem",IF(COUNTIFS(adapt!J:J,"yes",adapt!A:A,A211)=0,"","ok"))</f>
        <v/>
      </c>
      <c r="T211" s="5">
        <v>53</v>
      </c>
      <c r="U211" s="5">
        <v>28</v>
      </c>
      <c r="V211" s="5">
        <v>28</v>
      </c>
    </row>
    <row r="212" spans="1:22">
      <c r="A212" s="48" t="str">
        <f t="shared" si="9"/>
        <v>ghq6052</v>
      </c>
      <c r="B212" s="55" t="s">
        <v>455</v>
      </c>
      <c r="C212" s="9"/>
      <c r="D212" s="55" t="s">
        <v>1707</v>
      </c>
      <c r="E212" s="25">
        <v>52</v>
      </c>
      <c r="F212" s="55" t="s">
        <v>531</v>
      </c>
      <c r="G212" s="55" t="s">
        <v>1715</v>
      </c>
      <c r="H212" s="55" t="s">
        <v>2158</v>
      </c>
      <c r="I212" s="55" t="s">
        <v>1891</v>
      </c>
      <c r="J212" s="55"/>
      <c r="K212" s="51">
        <f t="array" ref="K212">IF(A212="","",MAX(IF(adapt!A$2:A$974=A212,adapt!G$2:G$974)))</f>
        <v>0</v>
      </c>
      <c r="L212" s="41" t="e">
        <f t="array" ref="L212">IF(ISBLANK(B212),"",INDEX(adapt!E$2:E$200,MATCH(A212,IF(adapt!G$2:G$200=K212,adapt!A$2:A$200),0)))</f>
        <v>#N/A</v>
      </c>
      <c r="M212" s="41" t="e">
        <f t="array" ref="M212">IF(ISBLANK(B212),"",INDEX(adapt!F$2:F$200,MATCH(A212,IF(adapt!G$2:G$200=K212,adapt!A$2:A$200),0)))</f>
        <v>#N/A</v>
      </c>
      <c r="N212" s="52" t="e">
        <f t="array" ref="N212">IF(ISBLANK(B212),"",INDEX(adapt!J$2:J$1976,MATCH(B212,IF(adapt!G$2:G$1976=K212,adapt!B$2:B$1976),0)))</f>
        <v>#N/A</v>
      </c>
      <c r="O212" s="53" t="str">
        <f t="array" ref="O212">IF(A212="","",IF(ISNA(N212),"no",IF(N212=0,"no",IF(N212="","no", "yes"))))</f>
        <v>no</v>
      </c>
      <c r="P212" s="52" t="str">
        <f t="shared" si="10"/>
        <v>felt that life is entirely hopeless</v>
      </c>
      <c r="Q212" s="52">
        <f t="shared" si="11"/>
        <v>0</v>
      </c>
      <c r="R212" s="54" t="str">
        <f>IF(COUNTIFS(adapt!J:J,"yes",adapt!A:A,A212)&gt;1,"problem",IF(COUNTIFS(adapt!J:J,"yes",adapt!A:A,A212)=0,"","ok"))</f>
        <v/>
      </c>
      <c r="T212" s="5">
        <v>21</v>
      </c>
      <c r="U212" s="5">
        <v>27</v>
      </c>
      <c r="V212" s="5">
        <v>27</v>
      </c>
    </row>
    <row r="213" spans="1:22">
      <c r="A213" s="48" t="str">
        <f t="shared" si="9"/>
        <v>ghq6053</v>
      </c>
      <c r="B213" s="55" t="s">
        <v>456</v>
      </c>
      <c r="C213" s="9"/>
      <c r="D213" s="55" t="s">
        <v>1707</v>
      </c>
      <c r="E213" s="25">
        <v>53</v>
      </c>
      <c r="F213" s="55" t="s">
        <v>555</v>
      </c>
      <c r="G213" s="55" t="s">
        <v>1715</v>
      </c>
      <c r="H213" s="55" t="s">
        <v>2158</v>
      </c>
      <c r="I213" s="55" t="s">
        <v>1892</v>
      </c>
      <c r="J213" s="55"/>
      <c r="K213" s="51">
        <f t="array" ref="K213">IF(A213="","",MAX(IF(adapt!A$2:A$974=A213,adapt!G$2:G$974)))</f>
        <v>0</v>
      </c>
      <c r="L213" s="41" t="e">
        <f t="array" ref="L213">IF(ISBLANK(B213),"",INDEX(adapt!E$2:E$200,MATCH(A213,IF(adapt!G$2:G$200=K213,adapt!A$2:A$200),0)))</f>
        <v>#N/A</v>
      </c>
      <c r="M213" s="41" t="e">
        <f t="array" ref="M213">IF(ISBLANK(B213),"",INDEX(adapt!F$2:F$200,MATCH(A213,IF(adapt!G$2:G$200=K213,adapt!A$2:A$200),0)))</f>
        <v>#N/A</v>
      </c>
      <c r="N213" s="52" t="e">
        <f t="array" ref="N213">IF(ISBLANK(B213),"",INDEX(adapt!J$2:J$1976,MATCH(B213,IF(adapt!G$2:G$1976=K213,adapt!B$2:B$1976),0)))</f>
        <v>#N/A</v>
      </c>
      <c r="O213" s="53" t="str">
        <f t="array" ref="O213">IF(A213="","",IF(ISNA(N213),"no",IF(N213=0,"no",IF(N213="","no", "yes"))))</f>
        <v>no</v>
      </c>
      <c r="P213" s="52" t="str">
        <f t="shared" si="10"/>
        <v xml:space="preserve">been feeling hopeful about your own future </v>
      </c>
      <c r="Q213" s="52">
        <f t="shared" si="11"/>
        <v>0</v>
      </c>
      <c r="R213" s="54" t="str">
        <f>IF(COUNTIFS(adapt!J:J,"yes",adapt!A:A,A213)&gt;1,"problem",IF(COUNTIFS(adapt!J:J,"yes",adapt!A:A,A213)=0,"","ok"))</f>
        <v/>
      </c>
      <c r="T213" s="5">
        <v>21</v>
      </c>
      <c r="U213" s="5">
        <v>27</v>
      </c>
      <c r="V213" s="5">
        <v>27</v>
      </c>
    </row>
    <row r="214" spans="1:22" ht="24">
      <c r="A214" s="48" t="str">
        <f t="shared" si="9"/>
        <v>ghq6054</v>
      </c>
      <c r="B214" s="55" t="s">
        <v>457</v>
      </c>
      <c r="C214" s="9"/>
      <c r="D214" s="55" t="s">
        <v>1707</v>
      </c>
      <c r="E214" s="25">
        <v>54</v>
      </c>
      <c r="F214" s="55" t="s">
        <v>556</v>
      </c>
      <c r="G214" s="55" t="s">
        <v>1736</v>
      </c>
      <c r="H214" s="55" t="s">
        <v>2144</v>
      </c>
      <c r="I214" s="55"/>
      <c r="J214" s="55"/>
      <c r="K214" s="51">
        <f t="array" ref="K214">IF(A214="","",MAX(IF(adapt!A$2:A$974=A214,adapt!G$2:G$974)))</f>
        <v>0</v>
      </c>
      <c r="L214" s="41" t="e">
        <f t="array" ref="L214">IF(ISBLANK(B214),"",INDEX(adapt!E$2:E$200,MATCH(A214,IF(adapt!G$2:G$200=K214,adapt!A$2:A$200),0)))</f>
        <v>#N/A</v>
      </c>
      <c r="M214" s="41" t="e">
        <f t="array" ref="M214">IF(ISBLANK(B214),"",INDEX(adapt!F$2:F$200,MATCH(A214,IF(adapt!G$2:G$200=K214,adapt!A$2:A$200),0)))</f>
        <v>#N/A</v>
      </c>
      <c r="N214" s="52" t="e">
        <f t="array" ref="N214">IF(ISBLANK(B214),"",INDEX(adapt!J$2:J$1976,MATCH(B214,IF(adapt!G$2:G$1976=K214,adapt!B$2:B$1976),0)))</f>
        <v>#N/A</v>
      </c>
      <c r="O214" s="53" t="str">
        <f t="array" ref="O214">IF(A214="","",IF(ISNA(N214),"no",IF(N214=0,"no",IF(N214="","no", "yes"))))</f>
        <v>no</v>
      </c>
      <c r="P214" s="52" t="str">
        <f t="shared" si="10"/>
        <v xml:space="preserve">been feeling reasonably happy, all things considered </v>
      </c>
      <c r="Q214" s="52">
        <f t="shared" si="11"/>
        <v>0</v>
      </c>
      <c r="R214" s="54" t="str">
        <f>IF(COUNTIFS(adapt!J:J,"yes",adapt!A:A,A214)&gt;1,"problem",IF(COUNTIFS(adapt!J:J,"yes",adapt!A:A,A214)=0,"","ok"))</f>
        <v/>
      </c>
      <c r="T214" s="5">
        <v>19</v>
      </c>
      <c r="U214" s="5">
        <v>10</v>
      </c>
      <c r="V214" s="5">
        <v>10</v>
      </c>
    </row>
    <row r="215" spans="1:22">
      <c r="A215" s="48" t="str">
        <f t="shared" si="9"/>
        <v>ghq6055</v>
      </c>
      <c r="B215" s="55" t="s">
        <v>458</v>
      </c>
      <c r="C215" s="9"/>
      <c r="D215" s="55" t="s">
        <v>1707</v>
      </c>
      <c r="E215" s="25">
        <v>55</v>
      </c>
      <c r="F215" s="55" t="s">
        <v>531</v>
      </c>
      <c r="G215" s="55" t="s">
        <v>2142</v>
      </c>
      <c r="H215" s="55" t="s">
        <v>2142</v>
      </c>
      <c r="I215" s="55" t="s">
        <v>1887</v>
      </c>
      <c r="J215" s="55"/>
      <c r="K215" s="51">
        <f t="array" ref="K215">IF(A215="","",MAX(IF(adapt!A$2:A$974=A215,adapt!G$2:G$974)))</f>
        <v>0</v>
      </c>
      <c r="L215" s="41" t="e">
        <f t="array" ref="L215">IF(ISBLANK(B215),"",INDEX(adapt!E$2:E$200,MATCH(A215,IF(adapt!G$2:G$200=K215,adapt!A$2:A$200),0)))</f>
        <v>#N/A</v>
      </c>
      <c r="M215" s="41" t="e">
        <f t="array" ref="M215">IF(ISBLANK(B215),"",INDEX(adapt!F$2:F$200,MATCH(A215,IF(adapt!G$2:G$200=K215,adapt!A$2:A$200),0)))</f>
        <v>#N/A</v>
      </c>
      <c r="N215" s="52" t="e">
        <f t="array" ref="N215">IF(ISBLANK(B215),"",INDEX(adapt!J$2:J$1976,MATCH(B215,IF(adapt!G$2:G$1976=K215,adapt!B$2:B$1976),0)))</f>
        <v>#N/A</v>
      </c>
      <c r="O215" s="53" t="str">
        <f t="array" ref="O215">IF(A215="","",IF(ISNA(N215),"no",IF(N215=0,"no",IF(N215="","no", "yes"))))</f>
        <v>no</v>
      </c>
      <c r="P215" s="52" t="str">
        <f t="shared" si="10"/>
        <v xml:space="preserve">been feeling nervous and strung-up all the time </v>
      </c>
      <c r="Q215" s="52">
        <f t="shared" si="11"/>
        <v>0</v>
      </c>
      <c r="R215" s="54" t="str">
        <f>IF(COUNTIFS(adapt!J:J,"yes",adapt!A:A,A215)&gt;1,"problem",IF(COUNTIFS(adapt!J:J,"yes",adapt!A:A,A215)=0,"","ok"))</f>
        <v/>
      </c>
      <c r="T215" s="5">
        <v>29</v>
      </c>
      <c r="U215" s="5">
        <v>2</v>
      </c>
      <c r="V215" s="5">
        <v>2</v>
      </c>
    </row>
    <row r="216" spans="1:22">
      <c r="A216" s="48" t="str">
        <f t="shared" si="9"/>
        <v>ghq6056</v>
      </c>
      <c r="B216" s="55" t="s">
        <v>2141</v>
      </c>
      <c r="C216" s="16"/>
      <c r="D216" s="55" t="s">
        <v>1707</v>
      </c>
      <c r="E216" s="25">
        <v>56</v>
      </c>
      <c r="F216" s="55" t="s">
        <v>531</v>
      </c>
      <c r="G216" s="55" t="s">
        <v>1723</v>
      </c>
      <c r="H216" s="55" t="s">
        <v>2140</v>
      </c>
      <c r="I216" s="55" t="s">
        <v>1879</v>
      </c>
      <c r="J216" s="55"/>
      <c r="K216" s="51">
        <f t="array" ref="K216">IF(A216="","",MAX(IF(adapt!A$2:A$974=A216,adapt!G$2:G$974)))</f>
        <v>0</v>
      </c>
      <c r="L216" s="41" t="e">
        <f t="array" ref="L216">IF(ISBLANK(B216),"",INDEX(adapt!E$2:E$200,MATCH(A216,IF(adapt!G$2:G$200=K216,adapt!A$2:A$200),0)))</f>
        <v>#N/A</v>
      </c>
      <c r="M216" s="41" t="e">
        <f t="array" ref="M216">IF(ISBLANK(B216),"",INDEX(adapt!F$2:F$200,MATCH(A216,IF(adapt!G$2:G$200=K216,adapt!A$2:A$200),0)))</f>
        <v>#N/A</v>
      </c>
      <c r="N216" s="52" t="e">
        <f t="array" ref="N216">IF(ISBLANK(B216),"",INDEX(adapt!J$2:J$1976,MATCH(B216,IF(adapt!G$2:G$1976=K216,adapt!B$2:B$1976),0)))</f>
        <v>#N/A</v>
      </c>
      <c r="O216" s="53" t="str">
        <f t="array" ref="O216">IF(A216="","",IF(ISNA(N216),"no",IF(N216=0,"no",IF(N216="","no", "yes"))))</f>
        <v>no</v>
      </c>
      <c r="P216" s="52" t="str">
        <f t="shared" si="10"/>
        <v xml:space="preserve">felt that life isn't worth living </v>
      </c>
      <c r="Q216" s="52">
        <f t="shared" si="11"/>
        <v>0</v>
      </c>
      <c r="R216" s="54" t="str">
        <f>IF(COUNTIFS(adapt!J:J,"yes",adapt!A:A,A216)&gt;1,"problem",IF(COUNTIFS(adapt!J:J,"yes",adapt!A:A,A216)=0,"","ok"))</f>
        <v/>
      </c>
      <c r="T216" s="5">
        <v>0</v>
      </c>
      <c r="U216" s="5">
        <v>0</v>
      </c>
      <c r="V216" s="5">
        <v>162</v>
      </c>
    </row>
    <row r="217" spans="1:22" ht="24">
      <c r="A217" s="48" t="str">
        <f t="shared" si="9"/>
        <v>ghq6057</v>
      </c>
      <c r="B217" s="55" t="s">
        <v>459</v>
      </c>
      <c r="C217" s="9"/>
      <c r="D217" s="55" t="s">
        <v>1707</v>
      </c>
      <c r="E217" s="25">
        <v>57</v>
      </c>
      <c r="F217" s="55" t="s">
        <v>557</v>
      </c>
      <c r="G217" s="55" t="s">
        <v>1694</v>
      </c>
      <c r="H217" s="55" t="s">
        <v>2140</v>
      </c>
      <c r="I217" s="55" t="s">
        <v>1882</v>
      </c>
      <c r="J217" s="55"/>
      <c r="K217" s="51">
        <f t="array" ref="K217">IF(A217="","",MAX(IF(adapt!A$2:A$974=A217,adapt!G$2:G$974)))</f>
        <v>0</v>
      </c>
      <c r="L217" s="41" t="e">
        <f t="array" ref="L217">IF(ISBLANK(B217),"",INDEX(adapt!E$2:E$200,MATCH(A217,IF(adapt!G$2:G$200=K217,adapt!A$2:A$200),0)))</f>
        <v>#N/A</v>
      </c>
      <c r="M217" s="41" t="e">
        <f t="array" ref="M217">IF(ISBLANK(B217),"",INDEX(adapt!F$2:F$200,MATCH(A217,IF(adapt!G$2:G$200=K217,adapt!A$2:A$200),0)))</f>
        <v>#N/A</v>
      </c>
      <c r="N217" s="52" t="e">
        <f t="array" ref="N217">IF(ISBLANK(B217),"",INDEX(adapt!J$2:J$1976,MATCH(B217,IF(adapt!G$2:G$1976=K217,adapt!B$2:B$1976),0)))</f>
        <v>#N/A</v>
      </c>
      <c r="O217" s="53" t="str">
        <f t="array" ref="O217">IF(A217="","",IF(ISNA(N217),"no",IF(N217=0,"no",IF(N217="","no", "yes"))))</f>
        <v>no</v>
      </c>
      <c r="P217" s="52" t="str">
        <f t="shared" si="10"/>
        <v xml:space="preserve">thought of the possibility that you might make away with yourself </v>
      </c>
      <c r="Q217" s="52">
        <f t="shared" si="11"/>
        <v>0</v>
      </c>
      <c r="R217" s="54" t="str">
        <f>IF(COUNTIFS(adapt!J:J,"yes",adapt!A:A,A217)&gt;1,"problem",IF(COUNTIFS(adapt!J:J,"yes",adapt!A:A,A217)=0,"","ok"))</f>
        <v/>
      </c>
      <c r="T217" s="5">
        <v>51</v>
      </c>
      <c r="U217" s="5">
        <v>52</v>
      </c>
      <c r="V217" s="5">
        <v>52</v>
      </c>
    </row>
    <row r="218" spans="1:22" ht="24">
      <c r="A218" s="48" t="str">
        <f t="shared" si="9"/>
        <v>ghq6058</v>
      </c>
      <c r="B218" s="55" t="s">
        <v>460</v>
      </c>
      <c r="C218" s="9"/>
      <c r="D218" s="55" t="s">
        <v>1707</v>
      </c>
      <c r="E218" s="25">
        <v>58</v>
      </c>
      <c r="F218" s="55" t="s">
        <v>531</v>
      </c>
      <c r="G218" s="55" t="s">
        <v>2142</v>
      </c>
      <c r="H218" s="55" t="s">
        <v>2142</v>
      </c>
      <c r="I218" s="55" t="s">
        <v>1887</v>
      </c>
      <c r="J218" s="55"/>
      <c r="K218" s="51">
        <f t="array" ref="K218">IF(A218="","",MAX(IF(adapt!A$2:A$974=A218,adapt!G$2:G$974)))</f>
        <v>0</v>
      </c>
      <c r="L218" s="41" t="e">
        <f t="array" ref="L218">IF(ISBLANK(B218),"",INDEX(adapt!E$2:E$200,MATCH(A218,IF(adapt!G$2:G$200=K218,adapt!A$2:A$200),0)))</f>
        <v>#N/A</v>
      </c>
      <c r="M218" s="41" t="e">
        <f t="array" ref="M218">IF(ISBLANK(B218),"",INDEX(adapt!F$2:F$200,MATCH(A218,IF(adapt!G$2:G$200=K218,adapt!A$2:A$200),0)))</f>
        <v>#N/A</v>
      </c>
      <c r="N218" s="52" t="e">
        <f t="array" ref="N218">IF(ISBLANK(B218),"",INDEX(adapt!J$2:J$1976,MATCH(B218,IF(adapt!G$2:G$1976=K218,adapt!B$2:B$1976),0)))</f>
        <v>#N/A</v>
      </c>
      <c r="O218" s="53" t="str">
        <f t="array" ref="O218">IF(A218="","",IF(ISNA(N218),"no",IF(N218=0,"no",IF(N218="","no", "yes"))))</f>
        <v>no</v>
      </c>
      <c r="P218" s="52" t="str">
        <f t="shared" si="10"/>
        <v xml:space="preserve">found at times you couldn't do anything because your nerves were too bad </v>
      </c>
      <c r="Q218" s="52">
        <f t="shared" si="11"/>
        <v>0</v>
      </c>
      <c r="R218" s="54" t="str">
        <f>IF(COUNTIFS(adapt!J:J,"yes",adapt!A:A,A218)&gt;1,"problem",IF(COUNTIFS(adapt!J:J,"yes",adapt!A:A,A218)=0,"","ok"))</f>
        <v/>
      </c>
      <c r="T218" s="5">
        <v>0</v>
      </c>
      <c r="U218" s="5">
        <v>2</v>
      </c>
      <c r="V218" s="5">
        <v>2</v>
      </c>
    </row>
    <row r="219" spans="1:22" ht="24">
      <c r="A219" s="48" t="str">
        <f t="shared" si="9"/>
        <v>ghq6059</v>
      </c>
      <c r="B219" s="55" t="s">
        <v>461</v>
      </c>
      <c r="C219" s="9"/>
      <c r="D219" s="55" t="s">
        <v>1707</v>
      </c>
      <c r="E219" s="25">
        <v>59</v>
      </c>
      <c r="F219" s="55" t="s">
        <v>531</v>
      </c>
      <c r="G219" s="55" t="s">
        <v>1694</v>
      </c>
      <c r="H219" s="55" t="s">
        <v>2140</v>
      </c>
      <c r="I219" s="55" t="s">
        <v>1882</v>
      </c>
      <c r="J219" s="55"/>
      <c r="K219" s="51">
        <f t="array" ref="K219">IF(A219="","",MAX(IF(adapt!A$2:A$974=A219,adapt!G$2:G$974)))</f>
        <v>0</v>
      </c>
      <c r="L219" s="41" t="e">
        <f t="array" ref="L219">IF(ISBLANK(B219),"",INDEX(adapt!E$2:E$200,MATCH(A219,IF(adapt!G$2:G$200=K219,adapt!A$2:A$200),0)))</f>
        <v>#N/A</v>
      </c>
      <c r="M219" s="41" t="e">
        <f t="array" ref="M219">IF(ISBLANK(B219),"",INDEX(adapt!F$2:F$200,MATCH(A219,IF(adapt!G$2:G$200=K219,adapt!A$2:A$200),0)))</f>
        <v>#N/A</v>
      </c>
      <c r="N219" s="52" t="e">
        <f t="array" ref="N219">IF(ISBLANK(B219),"",INDEX(adapt!J$2:J$1976,MATCH(B219,IF(adapt!G$2:G$1976=K219,adapt!B$2:B$1976),0)))</f>
        <v>#N/A</v>
      </c>
      <c r="O219" s="53" t="str">
        <f t="array" ref="O219">IF(A219="","",IF(ISNA(N219),"no",IF(N219=0,"no",IF(N219="","no", "yes"))))</f>
        <v>no</v>
      </c>
      <c r="P219" s="52" t="str">
        <f t="shared" si="10"/>
        <v xml:space="preserve">found yourself wishing you were dead and away from it all </v>
      </c>
      <c r="Q219" s="52">
        <f t="shared" si="11"/>
        <v>0</v>
      </c>
      <c r="R219" s="54" t="str">
        <f>IF(COUNTIFS(adapt!J:J,"yes",adapt!A:A,A219)&gt;1,"problem",IF(COUNTIFS(adapt!J:J,"yes",adapt!A:A,A219)=0,"","ok"))</f>
        <v/>
      </c>
      <c r="T219" s="5">
        <v>52</v>
      </c>
      <c r="U219" s="5">
        <v>53</v>
      </c>
      <c r="V219" s="5">
        <v>53</v>
      </c>
    </row>
    <row r="220" spans="1:22" ht="24">
      <c r="A220" s="48" t="str">
        <f t="shared" si="9"/>
        <v>ghq606</v>
      </c>
      <c r="B220" s="55" t="s">
        <v>410</v>
      </c>
      <c r="C220" s="9"/>
      <c r="D220" s="55" t="s">
        <v>1707</v>
      </c>
      <c r="E220" s="24">
        <v>6</v>
      </c>
      <c r="F220" s="55" t="s">
        <v>531</v>
      </c>
      <c r="G220" s="55" t="s">
        <v>1724</v>
      </c>
      <c r="H220" s="55" t="s">
        <v>2160</v>
      </c>
      <c r="I220" s="55" t="s">
        <v>1842</v>
      </c>
      <c r="J220" s="55"/>
      <c r="K220" s="51">
        <f t="array" ref="K220">IF(A220="","",MAX(IF(adapt!A$2:A$974=A220,adapt!G$2:G$974)))</f>
        <v>0</v>
      </c>
      <c r="L220" s="41" t="e">
        <f t="array" ref="L220">IF(ISBLANK(B220),"",INDEX(adapt!E$2:E$200,MATCH(A220,IF(adapt!G$2:G$200=K220,adapt!A$2:A$200),0)))</f>
        <v>#N/A</v>
      </c>
      <c r="M220" s="41" t="e">
        <f t="array" ref="M220">IF(ISBLANK(B220),"",INDEX(adapt!F$2:F$200,MATCH(A220,IF(adapt!G$2:G$200=K220,adapt!A$2:A$200),0)))</f>
        <v>#N/A</v>
      </c>
      <c r="N220" s="52" t="e">
        <f t="array" ref="N220">IF(ISBLANK(B220),"",INDEX(adapt!J$2:J$1976,MATCH(B220,IF(adapt!G$2:G$1976=K220,adapt!B$2:B$1976),0)))</f>
        <v>#N/A</v>
      </c>
      <c r="O220" s="53" t="str">
        <f t="array" ref="O220">IF(A220="","",IF(ISNA(N220),"no",IF(N220=0,"no",IF(N220="","no", "yes"))))</f>
        <v>no</v>
      </c>
      <c r="P220" s="52" t="str">
        <f t="shared" si="10"/>
        <v xml:space="preserve">been getting a feeling of tightness or pressure in your head </v>
      </c>
      <c r="Q220" s="52">
        <f t="shared" si="11"/>
        <v>0</v>
      </c>
      <c r="R220" s="54" t="str">
        <f>IF(COUNTIFS(adapt!J:J,"yes",adapt!A:A,A220)&gt;1,"problem",IF(COUNTIFS(adapt!J:J,"yes",adapt!A:A,A220)=0,"","ok"))</f>
        <v/>
      </c>
      <c r="T220" s="5">
        <v>20</v>
      </c>
      <c r="U220" s="5">
        <v>41</v>
      </c>
      <c r="V220" s="5">
        <v>41</v>
      </c>
    </row>
    <row r="221" spans="1:22" ht="24">
      <c r="A221" s="48" t="str">
        <f t="shared" si="9"/>
        <v>ghq6060</v>
      </c>
      <c r="B221" s="55" t="s">
        <v>462</v>
      </c>
      <c r="C221" s="9"/>
      <c r="D221" s="55" t="s">
        <v>1707</v>
      </c>
      <c r="E221" s="25">
        <v>60</v>
      </c>
      <c r="F221" s="55" t="s">
        <v>463</v>
      </c>
      <c r="G221" s="55" t="s">
        <v>1694</v>
      </c>
      <c r="H221" s="55" t="s">
        <v>2140</v>
      </c>
      <c r="I221" s="55" t="s">
        <v>1882</v>
      </c>
      <c r="J221" s="55"/>
      <c r="K221" s="51">
        <f t="array" ref="K221">IF(A221="","",MAX(IF(adapt!A$2:A$974=A221,adapt!G$2:G$974)))</f>
        <v>0</v>
      </c>
      <c r="L221" s="41" t="e">
        <f t="array" ref="L221">IF(ISBLANK(B221),"",INDEX(adapt!E$2:E$200,MATCH(A221,IF(adapt!G$2:G$200=K221,adapt!A$2:A$200),0)))</f>
        <v>#N/A</v>
      </c>
      <c r="M221" s="41" t="e">
        <f t="array" ref="M221">IF(ISBLANK(B221),"",INDEX(adapt!F$2:F$200,MATCH(A221,IF(adapt!G$2:G$200=K221,adapt!A$2:A$200),0)))</f>
        <v>#N/A</v>
      </c>
      <c r="N221" s="52" t="e">
        <f t="array" ref="N221">IF(ISBLANK(B221),"",INDEX(adapt!J$2:J$1976,MATCH(B221,IF(adapt!G$2:G$1976=K221,adapt!B$2:B$1976),0)))</f>
        <v>#N/A</v>
      </c>
      <c r="O221" s="53" t="str">
        <f t="array" ref="O221">IF(A221="","",IF(ISNA(N221),"no",IF(N221=0,"no",IF(N221="","no", "yes"))))</f>
        <v>no</v>
      </c>
      <c r="P221" s="52" t="str">
        <f t="shared" si="10"/>
        <v xml:space="preserve">found the idea of taking your own life kept coming into your mind </v>
      </c>
      <c r="Q221" s="52">
        <f t="shared" si="11"/>
        <v>0</v>
      </c>
      <c r="R221" s="54" t="str">
        <f>IF(COUNTIFS(adapt!J:J,"yes",adapt!A:A,A221)&gt;1,"problem",IF(COUNTIFS(adapt!J:J,"yes",adapt!A:A,A221)=0,"","ok"))</f>
        <v/>
      </c>
      <c r="T221" s="5">
        <v>51</v>
      </c>
      <c r="U221" s="5">
        <v>52</v>
      </c>
      <c r="V221" s="5">
        <v>52</v>
      </c>
    </row>
    <row r="222" spans="1:22" ht="24">
      <c r="A222" s="48" t="str">
        <f t="shared" si="9"/>
        <v>ghq607</v>
      </c>
      <c r="B222" s="55" t="s">
        <v>411</v>
      </c>
      <c r="C222" s="9"/>
      <c r="D222" s="55" t="s">
        <v>1707</v>
      </c>
      <c r="E222" s="24">
        <v>7</v>
      </c>
      <c r="F222" s="55" t="s">
        <v>537</v>
      </c>
      <c r="G222" s="55" t="s">
        <v>1746</v>
      </c>
      <c r="H222" s="55" t="s">
        <v>2153</v>
      </c>
      <c r="I222" s="55" t="s">
        <v>1814</v>
      </c>
      <c r="J222" s="55"/>
      <c r="K222" s="51">
        <f t="array" ref="K222">IF(A222="","",MAX(IF(adapt!A$2:A$974=A222,adapt!G$2:G$974)))</f>
        <v>0</v>
      </c>
      <c r="L222" s="41" t="e">
        <f t="array" ref="L222">IF(ISBLANK(B222),"",INDEX(adapt!E$2:E$200,MATCH(A222,IF(adapt!G$2:G$200=K222,adapt!A$2:A$200),0)))</f>
        <v>#N/A</v>
      </c>
      <c r="M222" s="41" t="e">
        <f t="array" ref="M222">IF(ISBLANK(B222),"",INDEX(adapt!F$2:F$200,MATCH(A222,IF(adapt!G$2:G$200=K222,adapt!A$2:A$200),0)))</f>
        <v>#N/A</v>
      </c>
      <c r="N222" s="52" t="e">
        <f t="array" ref="N222">IF(ISBLANK(B222),"",INDEX(adapt!J$2:J$1976,MATCH(B222,IF(adapt!G$2:G$1976=K222,adapt!B$2:B$1976),0)))</f>
        <v>#N/A</v>
      </c>
      <c r="O222" s="53" t="str">
        <f t="array" ref="O222">IF(A222="","",IF(ISNA(N222),"no",IF(N222=0,"no",IF(N222="","no", "yes"))))</f>
        <v>no</v>
      </c>
      <c r="P222" s="52" t="str">
        <f t="shared" si="10"/>
        <v xml:space="preserve">been able to concentrate on whatever you're doing </v>
      </c>
      <c r="Q222" s="52">
        <f t="shared" si="11"/>
        <v>0</v>
      </c>
      <c r="R222" s="54" t="str">
        <f>IF(COUNTIFS(adapt!J:J,"yes",adapt!A:A,A222)&gt;1,"problem",IF(COUNTIFS(adapt!J:J,"yes",adapt!A:A,A222)=0,"","ok"))</f>
        <v/>
      </c>
      <c r="T222" s="5">
        <v>64</v>
      </c>
      <c r="U222" s="5">
        <v>11</v>
      </c>
      <c r="V222" s="5">
        <v>11</v>
      </c>
    </row>
    <row r="223" spans="1:22" ht="24">
      <c r="A223" s="48" t="str">
        <f t="shared" si="9"/>
        <v>ghq608</v>
      </c>
      <c r="B223" s="55" t="s">
        <v>412</v>
      </c>
      <c r="C223" s="9"/>
      <c r="D223" s="55" t="s">
        <v>1707</v>
      </c>
      <c r="E223" s="24">
        <v>8</v>
      </c>
      <c r="F223" s="55" t="s">
        <v>531</v>
      </c>
      <c r="G223" s="55" t="s">
        <v>2142</v>
      </c>
      <c r="H223" s="55" t="s">
        <v>2161</v>
      </c>
      <c r="I223" s="55" t="s">
        <v>1889</v>
      </c>
      <c r="J223" s="55"/>
      <c r="K223" s="51">
        <f t="array" ref="K223">IF(A223="","",MAX(IF(adapt!A$2:A$974=A223,adapt!G$2:G$974)))</f>
        <v>0</v>
      </c>
      <c r="L223" s="41" t="e">
        <f t="array" ref="L223">IF(ISBLANK(B223),"",INDEX(adapt!E$2:E$200,MATCH(A223,IF(adapt!G$2:G$200=K223,adapt!A$2:A$200),0)))</f>
        <v>#N/A</v>
      </c>
      <c r="M223" s="41" t="e">
        <f t="array" ref="M223">IF(ISBLANK(B223),"",INDEX(adapt!F$2:F$200,MATCH(A223,IF(adapt!G$2:G$200=K223,adapt!A$2:A$200),0)))</f>
        <v>#N/A</v>
      </c>
      <c r="N223" s="52" t="e">
        <f t="array" ref="N223">IF(ISBLANK(B223),"",INDEX(adapt!J$2:J$1976,MATCH(B223,IF(adapt!G$2:G$1976=K223,adapt!B$2:B$1976),0)))</f>
        <v>#N/A</v>
      </c>
      <c r="O223" s="53" t="str">
        <f t="array" ref="O223">IF(A223="","",IF(ISNA(N223),"no",IF(N223=0,"no",IF(N223="","no", "yes"))))</f>
        <v>no</v>
      </c>
      <c r="P223" s="52" t="str">
        <f t="shared" si="10"/>
        <v xml:space="preserve">been afraid that you were going to collapse in a public place </v>
      </c>
      <c r="Q223" s="52">
        <f t="shared" si="11"/>
        <v>0</v>
      </c>
      <c r="R223" s="54" t="str">
        <f>IF(COUNTIFS(adapt!J:J,"yes",adapt!A:A,A223)&gt;1,"problem",IF(COUNTIFS(adapt!J:J,"yes",adapt!A:A,A223)=0,"","ok"))</f>
        <v/>
      </c>
      <c r="T223" s="5">
        <v>32</v>
      </c>
      <c r="U223" s="5">
        <v>0</v>
      </c>
      <c r="V223" s="5">
        <v>100</v>
      </c>
    </row>
    <row r="224" spans="1:22">
      <c r="A224" s="48" t="str">
        <f t="shared" si="9"/>
        <v>ghq609</v>
      </c>
      <c r="B224" s="55" t="s">
        <v>413</v>
      </c>
      <c r="C224" s="9"/>
      <c r="D224" s="55" t="s">
        <v>1707</v>
      </c>
      <c r="E224" s="24">
        <v>9</v>
      </c>
      <c r="F224" s="55" t="s">
        <v>531</v>
      </c>
      <c r="G224" s="55" t="s">
        <v>1749</v>
      </c>
      <c r="H224" s="55" t="s">
        <v>2160</v>
      </c>
      <c r="I224" s="55" t="s">
        <v>1845</v>
      </c>
      <c r="J224" s="55"/>
      <c r="K224" s="51">
        <f t="array" ref="K224">IF(A224="","",MAX(IF(adapt!A$2:A$974=A224,adapt!G$2:G$974)))</f>
        <v>0</v>
      </c>
      <c r="L224" s="41" t="e">
        <f t="array" ref="L224">IF(ISBLANK(B224),"",INDEX(adapt!E$2:E$200,MATCH(A224,IF(adapt!G$2:G$200=K224,adapt!A$2:A$200),0)))</f>
        <v>#N/A</v>
      </c>
      <c r="M224" s="41" t="e">
        <f t="array" ref="M224">IF(ISBLANK(B224),"",INDEX(adapt!F$2:F$200,MATCH(A224,IF(adapt!G$2:G$200=K224,adapt!A$2:A$200),0)))</f>
        <v>#N/A</v>
      </c>
      <c r="N224" s="52" t="e">
        <f t="array" ref="N224">IF(ISBLANK(B224),"",INDEX(adapt!J$2:J$1976,MATCH(B224,IF(adapt!G$2:G$1976=K224,adapt!B$2:B$1976),0)))</f>
        <v>#N/A</v>
      </c>
      <c r="O224" s="53" t="str">
        <f t="array" ref="O224">IF(A224="","",IF(ISNA(N224),"no",IF(N224=0,"no",IF(N224="","no", "yes"))))</f>
        <v>no</v>
      </c>
      <c r="P224" s="52" t="str">
        <f t="shared" si="10"/>
        <v xml:space="preserve">been having hot or cold spells </v>
      </c>
      <c r="Q224" s="52">
        <f t="shared" si="11"/>
        <v>0</v>
      </c>
      <c r="R224" s="54" t="str">
        <f>IF(COUNTIFS(adapt!J:J,"yes",adapt!A:A,A224)&gt;1,"problem",IF(COUNTIFS(adapt!J:J,"yes",adapt!A:A,A224)=0,"","ok"))</f>
        <v/>
      </c>
      <c r="T224" s="5">
        <v>40</v>
      </c>
      <c r="U224" s="5">
        <v>43</v>
      </c>
      <c r="V224" s="5">
        <v>43</v>
      </c>
    </row>
    <row r="225" spans="1:22">
      <c r="A225" s="48" t="str">
        <f t="shared" si="9"/>
        <v>hads1</v>
      </c>
      <c r="B225" s="55" t="s">
        <v>673</v>
      </c>
      <c r="C225" s="16"/>
      <c r="D225" s="55" t="s">
        <v>346</v>
      </c>
      <c r="E225" s="23">
        <v>1</v>
      </c>
      <c r="F225" s="55" t="s">
        <v>674</v>
      </c>
      <c r="G225" s="55" t="s">
        <v>2142</v>
      </c>
      <c r="H225" s="55" t="s">
        <v>2142</v>
      </c>
      <c r="I225" s="55" t="s">
        <v>1893</v>
      </c>
      <c r="J225" s="58"/>
      <c r="K225" s="51">
        <f t="array" ref="K225">IF(A225="","",MAX(IF(adapt!A$2:A$974=A225,adapt!G$2:G$974)))</f>
        <v>0</v>
      </c>
      <c r="L225" s="41" t="e">
        <f t="array" ref="L225">IF(ISBLANK(B225),"",INDEX(adapt!E$2:E$200,MATCH(A225,IF(adapt!G$2:G$200=K225,adapt!A$2:A$200),0)))</f>
        <v>#N/A</v>
      </c>
      <c r="M225" s="41" t="e">
        <f t="array" ref="M225">IF(ISBLANK(B225),"",INDEX(adapt!F$2:F$200,MATCH(A225,IF(adapt!G$2:G$200=K225,adapt!A$2:A$200),0)))</f>
        <v>#N/A</v>
      </c>
      <c r="N225" s="52" t="e">
        <f t="array" ref="N225">IF(ISBLANK(B225),"",INDEX(adapt!J$2:J$1976,MATCH(B225,IF(adapt!G$2:G$1976=K225,adapt!B$2:B$1976),0)))</f>
        <v>#N/A</v>
      </c>
      <c r="O225" s="53" t="str">
        <f t="array" ref="O225">IF(A225="","",IF(ISNA(N225),"no",IF(N225=0,"no",IF(N225="","no", "yes"))))</f>
        <v>no</v>
      </c>
      <c r="P225" s="52" t="str">
        <f t="shared" si="10"/>
        <v>I feel tense or "wound up"</v>
      </c>
      <c r="Q225" s="52">
        <f t="shared" si="11"/>
        <v>0</v>
      </c>
      <c r="R225" s="54" t="str">
        <f>IF(COUNTIFS(adapt!J:J,"yes",adapt!A:A,A225)&gt;1,"problem",IF(COUNTIFS(adapt!J:J,"yes",adapt!A:A,A225)=0,"","ok"))</f>
        <v/>
      </c>
      <c r="T225" s="5">
        <v>29</v>
      </c>
      <c r="U225" s="5">
        <v>2</v>
      </c>
      <c r="V225" s="5">
        <v>2</v>
      </c>
    </row>
    <row r="226" spans="1:22">
      <c r="A226" s="48" t="str">
        <f t="shared" si="9"/>
        <v>hads10</v>
      </c>
      <c r="B226" s="55" t="s">
        <v>691</v>
      </c>
      <c r="C226" s="16"/>
      <c r="D226" s="55" t="s">
        <v>346</v>
      </c>
      <c r="E226" s="23">
        <v>10</v>
      </c>
      <c r="F226" s="55" t="s">
        <v>692</v>
      </c>
      <c r="G226" s="55" t="s">
        <v>1751</v>
      </c>
      <c r="H226" s="55" t="s">
        <v>2145</v>
      </c>
      <c r="I226" s="55" t="s">
        <v>99</v>
      </c>
      <c r="J226" s="58"/>
      <c r="K226" s="51">
        <f t="array" ref="K226">IF(A226="","",MAX(IF(adapt!A$2:A$974=A226,adapt!G$2:G$974)))</f>
        <v>0</v>
      </c>
      <c r="L226" s="41" t="e">
        <f t="array" ref="L226">IF(ISBLANK(B226),"",INDEX(adapt!E$2:E$200,MATCH(A226,IF(adapt!G$2:G$200=K226,adapt!A$2:A$200),0)))</f>
        <v>#N/A</v>
      </c>
      <c r="M226" s="41" t="e">
        <f t="array" ref="M226">IF(ISBLANK(B226),"",INDEX(adapt!F$2:F$200,MATCH(A226,IF(adapt!G$2:G$200=K226,adapt!A$2:A$200),0)))</f>
        <v>#N/A</v>
      </c>
      <c r="N226" s="52" t="e">
        <f t="array" ref="N226">IF(ISBLANK(B226),"",INDEX(adapt!J$2:J$1976,MATCH(B226,IF(adapt!G$2:G$1976=K226,adapt!B$2:B$1976),0)))</f>
        <v>#N/A</v>
      </c>
      <c r="O226" s="53" t="str">
        <f t="array" ref="O226">IF(A226="","",IF(ISNA(N226),"no",IF(N226=0,"no",IF(N226="","no", "yes"))))</f>
        <v>no</v>
      </c>
      <c r="P226" s="52" t="str">
        <f t="shared" si="10"/>
        <v>I have lost interest in my appearance</v>
      </c>
      <c r="Q226" s="52">
        <f t="shared" si="11"/>
        <v>0</v>
      </c>
      <c r="R226" s="54" t="str">
        <f>IF(COUNTIFS(adapt!J:J,"yes",adapt!A:A,A226)&gt;1,"problem",IF(COUNTIFS(adapt!J:J,"yes",adapt!A:A,A226)=0,"","ok"))</f>
        <v/>
      </c>
      <c r="T226" s="5">
        <v>24</v>
      </c>
      <c r="U226" s="5">
        <v>16</v>
      </c>
      <c r="V226" s="5">
        <v>16</v>
      </c>
    </row>
    <row r="227" spans="1:22" ht="24">
      <c r="A227" s="48" t="str">
        <f t="shared" si="9"/>
        <v>hads11</v>
      </c>
      <c r="B227" s="55" t="s">
        <v>693</v>
      </c>
      <c r="C227" s="9"/>
      <c r="D227" s="55" t="s">
        <v>346</v>
      </c>
      <c r="E227" s="23">
        <v>11</v>
      </c>
      <c r="F227" s="55" t="s">
        <v>694</v>
      </c>
      <c r="G227" s="55" t="s">
        <v>1749</v>
      </c>
      <c r="H227" s="55" t="s">
        <v>2149</v>
      </c>
      <c r="I227" s="55" t="s">
        <v>1840</v>
      </c>
      <c r="J227" s="58"/>
      <c r="K227" s="51">
        <f t="array" ref="K227">IF(A227="","",MAX(IF(adapt!A$2:A$974=A227,adapt!G$2:G$974)))</f>
        <v>0</v>
      </c>
      <c r="L227" s="41" t="e">
        <f t="array" ref="L227">IF(ISBLANK(B227),"",INDEX(adapt!E$2:E$200,MATCH(A227,IF(adapt!G$2:G$200=K227,adapt!A$2:A$200),0)))</f>
        <v>#N/A</v>
      </c>
      <c r="M227" s="41" t="e">
        <f t="array" ref="M227">IF(ISBLANK(B227),"",INDEX(adapt!F$2:F$200,MATCH(A227,IF(adapt!G$2:G$200=K227,adapt!A$2:A$200),0)))</f>
        <v>#N/A</v>
      </c>
      <c r="N227" s="52" t="e">
        <f t="array" ref="N227">IF(ISBLANK(B227),"",INDEX(adapt!J$2:J$1976,MATCH(B227,IF(adapt!G$2:G$1976=K227,adapt!B$2:B$1976),0)))</f>
        <v>#N/A</v>
      </c>
      <c r="O227" s="53" t="str">
        <f t="array" ref="O227">IF(A227="","",IF(ISNA(N227),"no",IF(N227=0,"no",IF(N227="","no", "yes"))))</f>
        <v>no</v>
      </c>
      <c r="P227" s="52" t="str">
        <f t="shared" si="10"/>
        <v>I feel restless as if I have to be on the move</v>
      </c>
      <c r="Q227" s="52">
        <f t="shared" si="11"/>
        <v>0</v>
      </c>
      <c r="R227" s="54" t="str">
        <f>IF(COUNTIFS(adapt!J:J,"yes",adapt!A:A,A227)&gt;1,"problem",IF(COUNTIFS(adapt!J:J,"yes",adapt!A:A,A227)=0,"","ok"))</f>
        <v/>
      </c>
      <c r="T227" s="5">
        <v>38</v>
      </c>
      <c r="U227" s="5">
        <v>44</v>
      </c>
      <c r="V227" s="5">
        <v>44</v>
      </c>
    </row>
    <row r="228" spans="1:22">
      <c r="A228" s="48" t="str">
        <f t="shared" si="9"/>
        <v>hads12</v>
      </c>
      <c r="B228" s="55" t="s">
        <v>695</v>
      </c>
      <c r="C228" s="9"/>
      <c r="D228" s="55" t="s">
        <v>346</v>
      </c>
      <c r="E228" s="23">
        <v>12</v>
      </c>
      <c r="F228" s="55" t="s">
        <v>696</v>
      </c>
      <c r="G228" s="55" t="s">
        <v>1733</v>
      </c>
      <c r="H228" s="55" t="s">
        <v>2145</v>
      </c>
      <c r="I228" s="55" t="s">
        <v>1772</v>
      </c>
      <c r="J228" s="58"/>
      <c r="K228" s="51">
        <f t="array" ref="K228">IF(A228="","",MAX(IF(adapt!A$2:A$974=A228,adapt!G$2:G$974)))</f>
        <v>0</v>
      </c>
      <c r="L228" s="41" t="e">
        <f t="array" ref="L228">IF(ISBLANK(B228),"",INDEX(adapt!E$2:E$200,MATCH(A228,IF(adapt!G$2:G$200=K228,adapt!A$2:A$200),0)))</f>
        <v>#N/A</v>
      </c>
      <c r="M228" s="41" t="e">
        <f t="array" ref="M228">IF(ISBLANK(B228),"",INDEX(adapt!F$2:F$200,MATCH(A228,IF(adapt!G$2:G$200=K228,adapt!A$2:A$200),0)))</f>
        <v>#N/A</v>
      </c>
      <c r="N228" s="52" t="e">
        <f t="array" ref="N228">IF(ISBLANK(B228),"",INDEX(adapt!J$2:J$1976,MATCH(B228,IF(adapt!G$2:G$1976=K228,adapt!B$2:B$1976),0)))</f>
        <v>#N/A</v>
      </c>
      <c r="O228" s="53" t="str">
        <f t="array" ref="O228">IF(A228="","",IF(ISNA(N228),"no",IF(N228=0,"no",IF(N228="","no", "yes"))))</f>
        <v>no</v>
      </c>
      <c r="P228" s="52" t="str">
        <f t="shared" si="10"/>
        <v>I look forward with enjoyment to things</v>
      </c>
      <c r="Q228" s="52">
        <f t="shared" si="11"/>
        <v>0</v>
      </c>
      <c r="R228" s="54" t="str">
        <f>IF(COUNTIFS(adapt!J:J,"yes",adapt!A:A,A228)&gt;1,"problem",IF(COUNTIFS(adapt!J:J,"yes",adapt!A:A,A228)=0,"","ok"))</f>
        <v/>
      </c>
      <c r="T228" s="5">
        <v>35</v>
      </c>
      <c r="U228" s="5">
        <v>15</v>
      </c>
      <c r="V228" s="5">
        <v>15</v>
      </c>
    </row>
    <row r="229" spans="1:22">
      <c r="A229" s="48" t="str">
        <f t="shared" si="9"/>
        <v>hads13</v>
      </c>
      <c r="B229" s="55" t="s">
        <v>697</v>
      </c>
      <c r="C229" s="16"/>
      <c r="D229" s="55" t="s">
        <v>346</v>
      </c>
      <c r="E229" s="23">
        <v>13</v>
      </c>
      <c r="F229" s="55" t="s">
        <v>698</v>
      </c>
      <c r="G229" s="55" t="s">
        <v>1720</v>
      </c>
      <c r="H229" s="55" t="s">
        <v>2165</v>
      </c>
      <c r="I229" s="55" t="s">
        <v>1783</v>
      </c>
      <c r="J229" s="58"/>
      <c r="K229" s="51">
        <f t="array" ref="K229">IF(A229="","",MAX(IF(adapt!A$2:A$974=A229,adapt!G$2:G$974)))</f>
        <v>0</v>
      </c>
      <c r="L229" s="41" t="e">
        <f t="array" ref="L229">IF(ISBLANK(B229),"",INDEX(adapt!E$2:E$200,MATCH(A229,IF(adapt!G$2:G$200=K229,adapt!A$2:A$200),0)))</f>
        <v>#N/A</v>
      </c>
      <c r="M229" s="41" t="e">
        <f t="array" ref="M229">IF(ISBLANK(B229),"",INDEX(adapt!F$2:F$200,MATCH(A229,IF(adapt!G$2:G$200=K229,adapt!A$2:A$200),0)))</f>
        <v>#N/A</v>
      </c>
      <c r="N229" s="52" t="e">
        <f t="array" ref="N229">IF(ISBLANK(B229),"",INDEX(adapt!J$2:J$1976,MATCH(B229,IF(adapt!G$2:G$1976=K229,adapt!B$2:B$1976),0)))</f>
        <v>#N/A</v>
      </c>
      <c r="O229" s="53" t="str">
        <f t="array" ref="O229">IF(A229="","",IF(ISNA(N229),"no",IF(N229=0,"no",IF(N229="","no", "yes"))))</f>
        <v>no</v>
      </c>
      <c r="P229" s="52" t="str">
        <f t="shared" si="10"/>
        <v>I get sudden feelings of panic</v>
      </c>
      <c r="Q229" s="52">
        <f t="shared" si="11"/>
        <v>0</v>
      </c>
      <c r="R229" s="54" t="str">
        <f>IF(COUNTIFS(adapt!J:J,"yes",adapt!A:A,A229)&gt;1,"problem",IF(COUNTIFS(adapt!J:J,"yes",adapt!A:A,A229)=0,"","ok"))</f>
        <v/>
      </c>
      <c r="T229" s="5">
        <v>15</v>
      </c>
      <c r="U229" s="5">
        <v>45</v>
      </c>
      <c r="V229" s="5">
        <v>45</v>
      </c>
    </row>
    <row r="230" spans="1:22" ht="24">
      <c r="A230" s="48" t="str">
        <f t="shared" si="9"/>
        <v>hads14</v>
      </c>
      <c r="B230" s="55" t="s">
        <v>699</v>
      </c>
      <c r="C230" s="16"/>
      <c r="D230" s="55" t="s">
        <v>346</v>
      </c>
      <c r="E230" s="23">
        <v>14</v>
      </c>
      <c r="F230" s="55" t="s">
        <v>700</v>
      </c>
      <c r="G230" s="55" t="s">
        <v>1746</v>
      </c>
      <c r="H230" s="55" t="s">
        <v>2146</v>
      </c>
      <c r="I230" s="55" t="s">
        <v>1814</v>
      </c>
      <c r="J230" s="58"/>
      <c r="K230" s="51">
        <f t="array" ref="K230">IF(A230="","",MAX(IF(adapt!A$2:A$974=A230,adapt!G$2:G$974)))</f>
        <v>0</v>
      </c>
      <c r="L230" s="41" t="e">
        <f t="array" ref="L230">IF(ISBLANK(B230),"",INDEX(adapt!E$2:E$200,MATCH(A230,IF(adapt!G$2:G$200=K230,adapt!A$2:A$200),0)))</f>
        <v>#N/A</v>
      </c>
      <c r="M230" s="41" t="e">
        <f t="array" ref="M230">IF(ISBLANK(B230),"",INDEX(adapt!F$2:F$200,MATCH(A230,IF(adapt!G$2:G$200=K230,adapt!A$2:A$200),0)))</f>
        <v>#N/A</v>
      </c>
      <c r="N230" s="52" t="e">
        <f t="array" ref="N230">IF(ISBLANK(B230),"",INDEX(adapt!J$2:J$1976,MATCH(B230,IF(adapt!G$2:G$1976=K230,adapt!B$2:B$1976),0)))</f>
        <v>#N/A</v>
      </c>
      <c r="O230" s="53" t="str">
        <f t="array" ref="O230">IF(A230="","",IF(ISNA(N230),"no",IF(N230=0,"no",IF(N230="","no", "yes"))))</f>
        <v>no</v>
      </c>
      <c r="P230" s="52" t="str">
        <f t="shared" si="10"/>
        <v>I can enjoy a good book or radio or TV programme</v>
      </c>
      <c r="Q230" s="52">
        <f t="shared" si="11"/>
        <v>0</v>
      </c>
      <c r="R230" s="54" t="str">
        <f>IF(COUNTIFS(adapt!J:J,"yes",adapt!A:A,A230)&gt;1,"problem",IF(COUNTIFS(adapt!J:J,"yes",adapt!A:A,A230)=0,"","ok"))</f>
        <v/>
      </c>
      <c r="T230" s="5">
        <v>0</v>
      </c>
      <c r="U230" s="5">
        <v>0</v>
      </c>
      <c r="V230" s="5">
        <v>82</v>
      </c>
    </row>
    <row r="231" spans="1:22">
      <c r="A231" s="48" t="str">
        <f t="shared" si="9"/>
        <v>hads2</v>
      </c>
      <c r="B231" s="55" t="s">
        <v>675</v>
      </c>
      <c r="C231" s="16"/>
      <c r="D231" s="55" t="s">
        <v>346</v>
      </c>
      <c r="E231" s="23">
        <v>2</v>
      </c>
      <c r="F231" s="55" t="s">
        <v>676</v>
      </c>
      <c r="G231" s="55" t="s">
        <v>1732</v>
      </c>
      <c r="H231" s="55" t="s">
        <v>2146</v>
      </c>
      <c r="I231" s="55" t="s">
        <v>1890</v>
      </c>
      <c r="J231" s="58"/>
      <c r="K231" s="51">
        <f t="array" ref="K231">IF(A231="","",MAX(IF(adapt!A$2:A$974=A231,adapt!G$2:G$974)))</f>
        <v>0</v>
      </c>
      <c r="L231" s="41" t="e">
        <f t="array" ref="L231">IF(ISBLANK(B231),"",INDEX(adapt!E$2:E$200,MATCH(A231,IF(adapt!G$2:G$200=K231,adapt!A$2:A$200),0)))</f>
        <v>#N/A</v>
      </c>
      <c r="M231" s="41" t="e">
        <f t="array" ref="M231">IF(ISBLANK(B231),"",INDEX(adapt!F$2:F$200,MATCH(A231,IF(adapt!G$2:G$200=K231,adapt!A$2:A$200),0)))</f>
        <v>#N/A</v>
      </c>
      <c r="N231" s="52" t="e">
        <f t="array" ref="N231">IF(ISBLANK(B231),"",INDEX(adapt!J$2:J$1976,MATCH(B231,IF(adapt!G$2:G$1976=K231,adapt!B$2:B$1976),0)))</f>
        <v>#N/A</v>
      </c>
      <c r="O231" s="53" t="str">
        <f t="array" ref="O231">IF(A231="","",IF(ISNA(N231),"no",IF(N231=0,"no",IF(N231="","no", "yes"))))</f>
        <v>no</v>
      </c>
      <c r="P231" s="52" t="str">
        <f t="shared" si="10"/>
        <v>I still enjoy the things I used to enjoy</v>
      </c>
      <c r="Q231" s="52">
        <f t="shared" si="11"/>
        <v>0</v>
      </c>
      <c r="R231" s="54" t="str">
        <f>IF(COUNTIFS(adapt!J:J,"yes",adapt!A:A,A231)&gt;1,"problem",IF(COUNTIFS(adapt!J:J,"yes",adapt!A:A,A231)=0,"","ok"))</f>
        <v/>
      </c>
      <c r="T231" s="5">
        <v>13</v>
      </c>
      <c r="U231" s="5">
        <v>19</v>
      </c>
      <c r="V231" s="5">
        <v>19</v>
      </c>
    </row>
    <row r="232" spans="1:22" ht="24">
      <c r="A232" s="48" t="str">
        <f t="shared" si="9"/>
        <v>hads3</v>
      </c>
      <c r="B232" s="55" t="s">
        <v>677</v>
      </c>
      <c r="C232" s="16"/>
      <c r="D232" s="55" t="s">
        <v>346</v>
      </c>
      <c r="E232" s="23">
        <v>3</v>
      </c>
      <c r="F232" s="55" t="s">
        <v>678</v>
      </c>
      <c r="G232" s="55" t="s">
        <v>1720</v>
      </c>
      <c r="H232" s="55" t="s">
        <v>2142</v>
      </c>
      <c r="I232" s="55" t="s">
        <v>1784</v>
      </c>
      <c r="J232" s="58"/>
      <c r="K232" s="51">
        <f t="array" ref="K232">IF(A232="","",MAX(IF(adapt!A$2:A$974=A232,adapt!G$2:G$974)))</f>
        <v>0</v>
      </c>
      <c r="L232" s="41" t="e">
        <f t="array" ref="L232">IF(ISBLANK(B232),"",INDEX(adapt!E$2:E$200,MATCH(A232,IF(adapt!G$2:G$200=K232,adapt!A$2:A$200),0)))</f>
        <v>#N/A</v>
      </c>
      <c r="M232" s="41" t="e">
        <f t="array" ref="M232">IF(ISBLANK(B232),"",INDEX(adapt!F$2:F$200,MATCH(A232,IF(adapt!G$2:G$200=K232,adapt!A$2:A$200),0)))</f>
        <v>#N/A</v>
      </c>
      <c r="N232" s="52" t="e">
        <f t="array" ref="N232">IF(ISBLANK(B232),"",INDEX(adapt!J$2:J$1976,MATCH(B232,IF(adapt!G$2:G$1976=K232,adapt!B$2:B$1976),0)))</f>
        <v>#N/A</v>
      </c>
      <c r="O232" s="53" t="str">
        <f t="array" ref="O232">IF(A232="","",IF(ISNA(N232),"no",IF(N232=0,"no",IF(N232="","no", "yes"))))</f>
        <v>no</v>
      </c>
      <c r="P232" s="52" t="str">
        <f t="shared" si="10"/>
        <v>I get a sort of frightened feeling as if something awful is about to happen</v>
      </c>
      <c r="Q232" s="52">
        <f t="shared" si="11"/>
        <v>0</v>
      </c>
      <c r="R232" s="54" t="str">
        <f>IF(COUNTIFS(adapt!J:J,"yes",adapt!A:A,A232)&gt;1,"problem",IF(COUNTIFS(adapt!J:J,"yes",adapt!A:A,A232)=0,"","ok"))</f>
        <v/>
      </c>
      <c r="T232" s="5">
        <v>0</v>
      </c>
      <c r="U232" s="5">
        <v>0</v>
      </c>
      <c r="V232" s="5">
        <v>56</v>
      </c>
    </row>
    <row r="233" spans="1:22" ht="24">
      <c r="A233" s="48" t="str">
        <f t="shared" si="9"/>
        <v>hads4</v>
      </c>
      <c r="B233" s="55" t="s">
        <v>679</v>
      </c>
      <c r="C233" s="16"/>
      <c r="D233" s="55" t="s">
        <v>346</v>
      </c>
      <c r="E233" s="23">
        <v>4</v>
      </c>
      <c r="F233" s="55" t="s">
        <v>680</v>
      </c>
      <c r="G233" s="55" t="s">
        <v>1733</v>
      </c>
      <c r="H233" s="55" t="s">
        <v>2144</v>
      </c>
      <c r="I233" s="55" t="s">
        <v>1771</v>
      </c>
      <c r="J233" s="58"/>
      <c r="K233" s="51">
        <f t="array" ref="K233">IF(A233="","",MAX(IF(adapt!A$2:A$974=A233,adapt!G$2:G$974)))</f>
        <v>0</v>
      </c>
      <c r="L233" s="41" t="e">
        <f t="array" ref="L233">IF(ISBLANK(B233),"",INDEX(adapt!E$2:E$200,MATCH(A233,IF(adapt!G$2:G$200=K233,adapt!A$2:A$200),0)))</f>
        <v>#N/A</v>
      </c>
      <c r="M233" s="41" t="e">
        <f t="array" ref="M233">IF(ISBLANK(B233),"",INDEX(adapt!F$2:F$200,MATCH(A233,IF(adapt!G$2:G$200=K233,adapt!A$2:A$200),0)))</f>
        <v>#N/A</v>
      </c>
      <c r="N233" s="52" t="e">
        <f t="array" ref="N233">IF(ISBLANK(B233),"",INDEX(adapt!J$2:J$1976,MATCH(B233,IF(adapt!G$2:G$1976=K233,adapt!B$2:B$1976),0)))</f>
        <v>#N/A</v>
      </c>
      <c r="O233" s="53" t="str">
        <f t="array" ref="O233">IF(A233="","",IF(ISNA(N233),"no",IF(N233=0,"no",IF(N233="","no", "yes"))))</f>
        <v>no</v>
      </c>
      <c r="P233" s="52" t="str">
        <f t="shared" si="10"/>
        <v>I can laugh and see the funny side of things</v>
      </c>
      <c r="Q233" s="52">
        <f t="shared" si="11"/>
        <v>0</v>
      </c>
      <c r="R233" s="54" t="str">
        <f>IF(COUNTIFS(adapt!J:J,"yes",adapt!A:A,A233)&gt;1,"problem",IF(COUNTIFS(adapt!J:J,"yes",adapt!A:A,A233)=0,"","ok"))</f>
        <v/>
      </c>
      <c r="T233" s="5">
        <v>34</v>
      </c>
      <c r="U233" s="5">
        <v>10</v>
      </c>
      <c r="V233" s="5">
        <v>10</v>
      </c>
    </row>
    <row r="234" spans="1:22">
      <c r="A234" s="48" t="str">
        <f t="shared" si="9"/>
        <v>hads5</v>
      </c>
      <c r="B234" s="55" t="s">
        <v>681</v>
      </c>
      <c r="C234" s="9"/>
      <c r="D234" s="55" t="s">
        <v>346</v>
      </c>
      <c r="E234" s="23">
        <v>5</v>
      </c>
      <c r="F234" s="55" t="s">
        <v>682</v>
      </c>
      <c r="G234" s="55" t="s">
        <v>2142</v>
      </c>
      <c r="H234" s="55" t="s">
        <v>2142</v>
      </c>
      <c r="I234" s="55" t="s">
        <v>1888</v>
      </c>
      <c r="J234" s="58"/>
      <c r="K234" s="51">
        <f t="array" ref="K234">IF(A234="","",MAX(IF(adapt!A$2:A$974=A234,adapt!G$2:G$974)))</f>
        <v>0</v>
      </c>
      <c r="L234" s="41" t="e">
        <f t="array" ref="L234">IF(ISBLANK(B234),"",INDEX(adapt!E$2:E$200,MATCH(A234,IF(adapt!G$2:G$200=K234,adapt!A$2:A$200),0)))</f>
        <v>#N/A</v>
      </c>
      <c r="M234" s="41" t="e">
        <f t="array" ref="M234">IF(ISBLANK(B234),"",INDEX(adapt!F$2:F$200,MATCH(A234,IF(adapt!G$2:G$200=K234,adapt!A$2:A$200),0)))</f>
        <v>#N/A</v>
      </c>
      <c r="N234" s="52" t="e">
        <f t="array" ref="N234">IF(ISBLANK(B234),"",INDEX(adapt!J$2:J$1976,MATCH(B234,IF(adapt!G$2:G$1976=K234,adapt!B$2:B$1976),0)))</f>
        <v>#N/A</v>
      </c>
      <c r="O234" s="53" t="str">
        <f t="array" ref="O234">IF(A234="","",IF(ISNA(N234),"no",IF(N234=0,"no",IF(N234="","no", "yes"))))</f>
        <v>no</v>
      </c>
      <c r="P234" s="52" t="str">
        <f t="shared" si="10"/>
        <v>Worrying thoughts go through my mind</v>
      </c>
      <c r="Q234" s="52">
        <f t="shared" si="11"/>
        <v>0</v>
      </c>
      <c r="R234" s="54" t="str">
        <f>IF(COUNTIFS(adapt!J:J,"yes",adapt!A:A,A234)&gt;1,"problem",IF(COUNTIFS(adapt!J:J,"yes",adapt!A:A,A234)=0,"","ok"))</f>
        <v/>
      </c>
      <c r="T234" s="5">
        <v>30</v>
      </c>
      <c r="U234" s="5">
        <v>1</v>
      </c>
      <c r="V234" s="5">
        <v>1</v>
      </c>
    </row>
    <row r="235" spans="1:22">
      <c r="A235" s="48" t="str">
        <f t="shared" si="9"/>
        <v>hads6</v>
      </c>
      <c r="B235" s="55" t="s">
        <v>683</v>
      </c>
      <c r="C235" s="16"/>
      <c r="D235" s="55" t="s">
        <v>346</v>
      </c>
      <c r="E235" s="23">
        <v>6</v>
      </c>
      <c r="F235" s="55" t="s">
        <v>684</v>
      </c>
      <c r="G235" s="55" t="s">
        <v>1736</v>
      </c>
      <c r="H235" s="55" t="s">
        <v>2144</v>
      </c>
      <c r="I235" s="55"/>
      <c r="J235" s="58"/>
      <c r="K235" s="51">
        <f t="array" ref="K235">IF(A235="","",MAX(IF(adapt!A$2:A$974=A235,adapt!G$2:G$974)))</f>
        <v>0</v>
      </c>
      <c r="L235" s="41" t="e">
        <f t="array" ref="L235">IF(ISBLANK(B235),"",INDEX(adapt!E$2:E$200,MATCH(A235,IF(adapt!G$2:G$200=K235,adapt!A$2:A$200),0)))</f>
        <v>#N/A</v>
      </c>
      <c r="M235" s="41" t="e">
        <f t="array" ref="M235">IF(ISBLANK(B235),"",INDEX(adapt!F$2:F$200,MATCH(A235,IF(adapt!G$2:G$200=K235,adapt!A$2:A$200),0)))</f>
        <v>#N/A</v>
      </c>
      <c r="N235" s="52" t="e">
        <f t="array" ref="N235">IF(ISBLANK(B235),"",INDEX(adapt!J$2:J$1976,MATCH(B235,IF(adapt!G$2:G$1976=K235,adapt!B$2:B$1976),0)))</f>
        <v>#N/A</v>
      </c>
      <c r="O235" s="53" t="str">
        <f t="array" ref="O235">IF(A235="","",IF(ISNA(N235),"no",IF(N235=0,"no",IF(N235="","no", "yes"))))</f>
        <v>no</v>
      </c>
      <c r="P235" s="52" t="str">
        <f t="shared" si="10"/>
        <v>I feel cheerful</v>
      </c>
      <c r="Q235" s="52">
        <f t="shared" si="11"/>
        <v>0</v>
      </c>
      <c r="R235" s="54" t="str">
        <f>IF(COUNTIFS(adapt!J:J,"yes",adapt!A:A,A235)&gt;1,"problem",IF(COUNTIFS(adapt!J:J,"yes",adapt!A:A,A235)=0,"","ok"))</f>
        <v/>
      </c>
      <c r="T235" s="5">
        <v>19</v>
      </c>
      <c r="U235" s="5">
        <v>10</v>
      </c>
      <c r="V235" s="5">
        <v>10</v>
      </c>
    </row>
    <row r="236" spans="1:22" ht="24">
      <c r="A236" s="48" t="str">
        <f t="shared" si="9"/>
        <v>hads7</v>
      </c>
      <c r="B236" s="55" t="s">
        <v>685</v>
      </c>
      <c r="C236" s="16"/>
      <c r="D236" s="55" t="s">
        <v>346</v>
      </c>
      <c r="E236" s="23">
        <v>7</v>
      </c>
      <c r="F236" s="55" t="s">
        <v>686</v>
      </c>
      <c r="G236" s="55" t="s">
        <v>1749</v>
      </c>
      <c r="H236" s="55" t="s">
        <v>2149</v>
      </c>
      <c r="I236" s="55" t="s">
        <v>1840</v>
      </c>
      <c r="J236" s="58"/>
      <c r="K236" s="51">
        <f t="array" ref="K236">IF(A236="","",MAX(IF(adapt!A$2:A$974=A236,adapt!G$2:G$974)))</f>
        <v>0</v>
      </c>
      <c r="L236" s="41" t="e">
        <f t="array" ref="L236">IF(ISBLANK(B236),"",INDEX(adapt!E$2:E$200,MATCH(A236,IF(adapt!G$2:G$200=K236,adapt!A$2:A$200),0)))</f>
        <v>#N/A</v>
      </c>
      <c r="M236" s="41" t="e">
        <f t="array" ref="M236">IF(ISBLANK(B236),"",INDEX(adapt!F$2:F$200,MATCH(A236,IF(adapt!G$2:G$200=K236,adapt!A$2:A$200),0)))</f>
        <v>#N/A</v>
      </c>
      <c r="N236" s="52" t="e">
        <f t="array" ref="N236">IF(ISBLANK(B236),"",INDEX(adapt!J$2:J$1976,MATCH(B236,IF(adapt!G$2:G$1976=K236,adapt!B$2:B$1976),0)))</f>
        <v>#N/A</v>
      </c>
      <c r="O236" s="53" t="str">
        <f t="array" ref="O236">IF(A236="","",IF(ISNA(N236),"no",IF(N236=0,"no",IF(N236="","no", "yes"))))</f>
        <v>no</v>
      </c>
      <c r="P236" s="52" t="str">
        <f t="shared" si="10"/>
        <v>I can sit at ease and feel relaxed</v>
      </c>
      <c r="Q236" s="52">
        <f t="shared" si="11"/>
        <v>0</v>
      </c>
      <c r="R236" s="54" t="str">
        <f>IF(COUNTIFS(adapt!J:J,"yes",adapt!A:A,A236)&gt;1,"problem",IF(COUNTIFS(adapt!J:J,"yes",adapt!A:A,A236)=0,"","ok"))</f>
        <v/>
      </c>
      <c r="T236" s="5">
        <v>38</v>
      </c>
      <c r="U236" s="5">
        <v>44</v>
      </c>
      <c r="V236" s="5">
        <v>44</v>
      </c>
    </row>
    <row r="237" spans="1:22">
      <c r="A237" s="48" t="str">
        <f t="shared" si="9"/>
        <v>hads8</v>
      </c>
      <c r="B237" s="55" t="s">
        <v>687</v>
      </c>
      <c r="C237" s="16"/>
      <c r="D237" s="55" t="s">
        <v>346</v>
      </c>
      <c r="E237" s="23">
        <v>8</v>
      </c>
      <c r="F237" s="55" t="s">
        <v>688</v>
      </c>
      <c r="G237" s="55" t="s">
        <v>1749</v>
      </c>
      <c r="H237" s="55" t="s">
        <v>2150</v>
      </c>
      <c r="I237" s="55" t="s">
        <v>1839</v>
      </c>
      <c r="J237" s="58"/>
      <c r="K237" s="51">
        <f t="array" ref="K237">IF(A237="","",MAX(IF(adapt!A$2:A$974=A237,adapt!G$2:G$974)))</f>
        <v>0</v>
      </c>
      <c r="L237" s="41" t="e">
        <f t="array" ref="L237">IF(ISBLANK(B237),"",INDEX(adapt!E$2:E$200,MATCH(A237,IF(adapt!G$2:G$200=K237,adapt!A$2:A$200),0)))</f>
        <v>#N/A</v>
      </c>
      <c r="M237" s="41" t="e">
        <f t="array" ref="M237">IF(ISBLANK(B237),"",INDEX(adapt!F$2:F$200,MATCH(A237,IF(adapt!G$2:G$200=K237,adapt!A$2:A$200),0)))</f>
        <v>#N/A</v>
      </c>
      <c r="N237" s="52" t="e">
        <f t="array" ref="N237">IF(ISBLANK(B237),"",INDEX(adapt!J$2:J$1976,MATCH(B237,IF(adapt!G$2:G$1976=K237,adapt!B$2:B$1976),0)))</f>
        <v>#N/A</v>
      </c>
      <c r="O237" s="53" t="str">
        <f t="array" ref="O237">IF(A237="","",IF(ISNA(N237),"no",IF(N237=0,"no",IF(N237="","no", "yes"))))</f>
        <v>no</v>
      </c>
      <c r="P237" s="52" t="str">
        <f t="shared" si="10"/>
        <v>I feel as if I am slowed down</v>
      </c>
      <c r="Q237" s="52">
        <f t="shared" si="11"/>
        <v>0</v>
      </c>
      <c r="R237" s="54" t="str">
        <f>IF(COUNTIFS(adapt!J:J,"yes",adapt!A:A,A237)&gt;1,"problem",IF(COUNTIFS(adapt!J:J,"yes",adapt!A:A,A237)=0,"","ok"))</f>
        <v/>
      </c>
      <c r="T237" s="5">
        <v>37</v>
      </c>
      <c r="U237" s="5">
        <v>23</v>
      </c>
      <c r="V237" s="5">
        <v>23</v>
      </c>
    </row>
    <row r="238" spans="1:22" ht="24">
      <c r="A238" s="48" t="str">
        <f t="shared" si="9"/>
        <v>hads9</v>
      </c>
      <c r="B238" s="55" t="s">
        <v>689</v>
      </c>
      <c r="C238" s="9"/>
      <c r="D238" s="55" t="s">
        <v>346</v>
      </c>
      <c r="E238" s="23">
        <v>9</v>
      </c>
      <c r="F238" s="55" t="s">
        <v>690</v>
      </c>
      <c r="G238" s="55" t="s">
        <v>1720</v>
      </c>
      <c r="H238" s="55" t="s">
        <v>2142</v>
      </c>
      <c r="I238" s="55" t="s">
        <v>1784</v>
      </c>
      <c r="J238" s="58"/>
      <c r="K238" s="51">
        <f t="array" ref="K238">IF(A238="","",MAX(IF(adapt!A$2:A$974=A238,adapt!G$2:G$974)))</f>
        <v>0</v>
      </c>
      <c r="L238" s="41" t="e">
        <f t="array" ref="L238">IF(ISBLANK(B238),"",INDEX(adapt!E$2:E$200,MATCH(A238,IF(adapt!G$2:G$200=K238,adapt!A$2:A$200),0)))</f>
        <v>#N/A</v>
      </c>
      <c r="M238" s="41" t="e">
        <f t="array" ref="M238">IF(ISBLANK(B238),"",INDEX(adapt!F$2:F$200,MATCH(A238,IF(adapt!G$2:G$200=K238,adapt!A$2:A$200),0)))</f>
        <v>#N/A</v>
      </c>
      <c r="N238" s="52" t="e">
        <f t="array" ref="N238">IF(ISBLANK(B238),"",INDEX(adapt!J$2:J$1976,MATCH(B238,IF(adapt!G$2:G$1976=K238,adapt!B$2:B$1976),0)))</f>
        <v>#N/A</v>
      </c>
      <c r="O238" s="53" t="str">
        <f t="array" ref="O238">IF(A238="","",IF(ISNA(N238),"no",IF(N238=0,"no",IF(N238="","no", "yes"))))</f>
        <v>no</v>
      </c>
      <c r="P238" s="52" t="str">
        <f t="shared" si="10"/>
        <v>I get a sort of frightened feeling like "butterflies" in the stomach</v>
      </c>
      <c r="Q238" s="52">
        <f t="shared" si="11"/>
        <v>0</v>
      </c>
      <c r="R238" s="54" t="str">
        <f>IF(COUNTIFS(adapt!J:J,"yes",adapt!A:A,A238)&gt;1,"problem",IF(COUNTIFS(adapt!J:J,"yes",adapt!A:A,A238)=0,"","ok"))</f>
        <v/>
      </c>
      <c r="T238" s="5">
        <v>0</v>
      </c>
      <c r="U238" s="5">
        <v>0</v>
      </c>
      <c r="V238" s="5">
        <v>57</v>
      </c>
    </row>
    <row r="239" spans="1:22">
      <c r="A239" s="48" t="str">
        <f t="shared" si="9"/>
        <v>hscl251</v>
      </c>
      <c r="B239" s="55" t="s">
        <v>467</v>
      </c>
      <c r="C239" s="9"/>
      <c r="D239" s="55" t="s">
        <v>1708</v>
      </c>
      <c r="E239" s="25">
        <v>1</v>
      </c>
      <c r="F239" s="55" t="s">
        <v>492</v>
      </c>
      <c r="G239" s="55" t="s">
        <v>1720</v>
      </c>
      <c r="H239" s="55" t="s">
        <v>2165</v>
      </c>
      <c r="I239" s="55" t="s">
        <v>1784</v>
      </c>
      <c r="J239" s="55"/>
      <c r="K239" s="51">
        <f t="array" ref="K239">IF(A239="","",MAX(IF(adapt!A$2:A$974=A239,adapt!G$2:G$974)))</f>
        <v>0</v>
      </c>
      <c r="L239" s="41" t="e">
        <f t="array" ref="L239">IF(ISBLANK(B239),"",INDEX(adapt!E$2:E$200,MATCH(A239,IF(adapt!G$2:G$200=K239,adapt!A$2:A$200),0)))</f>
        <v>#N/A</v>
      </c>
      <c r="M239" s="41" t="e">
        <f t="array" ref="M239">IF(ISBLANK(B239),"",INDEX(adapt!F$2:F$200,MATCH(A239,IF(adapt!G$2:G$200=K239,adapt!A$2:A$200),0)))</f>
        <v>#N/A</v>
      </c>
      <c r="N239" s="52" t="e">
        <f t="array" ref="N239">IF(ISBLANK(B239),"",INDEX(adapt!J$2:J$1976,MATCH(B239,IF(adapt!G$2:G$1976=K239,adapt!B$2:B$1976),0)))</f>
        <v>#N/A</v>
      </c>
      <c r="O239" s="53" t="str">
        <f t="array" ref="O239">IF(A239="","",IF(ISNA(N239),"no",IF(N239=0,"no",IF(N239="","no", "yes"))))</f>
        <v>no</v>
      </c>
      <c r="P239" s="52" t="str">
        <f t="shared" si="10"/>
        <v xml:space="preserve">suddenly scared for no reason </v>
      </c>
      <c r="Q239" s="52">
        <f t="shared" si="11"/>
        <v>0</v>
      </c>
      <c r="R239" s="54" t="str">
        <f>IF(COUNTIFS(adapt!J:J,"yes",adapt!A:A,A239)&gt;1,"problem",IF(COUNTIFS(adapt!J:J,"yes",adapt!A:A,A239)=0,"","ok"))</f>
        <v/>
      </c>
      <c r="T239" s="5">
        <v>15</v>
      </c>
      <c r="U239" s="5">
        <v>45</v>
      </c>
      <c r="V239" s="5">
        <v>45</v>
      </c>
    </row>
    <row r="240" spans="1:22" ht="24">
      <c r="A240" s="48" t="str">
        <f t="shared" si="9"/>
        <v>hscl2510</v>
      </c>
      <c r="B240" s="55" t="s">
        <v>476</v>
      </c>
      <c r="C240" s="9"/>
      <c r="D240" s="55" t="s">
        <v>1708</v>
      </c>
      <c r="E240" s="25">
        <v>10</v>
      </c>
      <c r="F240" s="55" t="s">
        <v>492</v>
      </c>
      <c r="G240" s="55" t="s">
        <v>1749</v>
      </c>
      <c r="H240" s="55" t="s">
        <v>2149</v>
      </c>
      <c r="I240" s="55" t="s">
        <v>1840</v>
      </c>
      <c r="J240" s="55"/>
      <c r="K240" s="51">
        <f t="array" ref="K240">IF(A240="","",MAX(IF(adapt!A$2:A$974=A240,adapt!G$2:G$974)))</f>
        <v>0</v>
      </c>
      <c r="L240" s="41" t="e">
        <f t="array" ref="L240">IF(ISBLANK(B240),"",INDEX(adapt!E$2:E$200,MATCH(A240,IF(adapt!G$2:G$200=K240,adapt!A$2:A$200),0)))</f>
        <v>#N/A</v>
      </c>
      <c r="M240" s="41" t="e">
        <f t="array" ref="M240">IF(ISBLANK(B240),"",INDEX(adapt!F$2:F$200,MATCH(A240,IF(adapt!G$2:G$200=K240,adapt!A$2:A$200),0)))</f>
        <v>#N/A</v>
      </c>
      <c r="N240" s="52" t="e">
        <f t="array" ref="N240">IF(ISBLANK(B240),"",INDEX(adapt!J$2:J$1976,MATCH(B240,IF(adapt!G$2:G$1976=K240,adapt!B$2:B$1976),0)))</f>
        <v>#N/A</v>
      </c>
      <c r="O240" s="53" t="str">
        <f t="array" ref="O240">IF(A240="","",IF(ISNA(N240),"no",IF(N240=0,"no",IF(N240="","no", "yes"))))</f>
        <v>no</v>
      </c>
      <c r="P240" s="52" t="str">
        <f t="shared" si="10"/>
        <v xml:space="preserve">feeling restless/cannot sit calmly </v>
      </c>
      <c r="Q240" s="52">
        <f t="shared" si="11"/>
        <v>0</v>
      </c>
      <c r="R240" s="54" t="str">
        <f>IF(COUNTIFS(adapt!J:J,"yes",adapt!A:A,A240)&gt;1,"problem",IF(COUNTIFS(adapt!J:J,"yes",adapt!A:A,A240)=0,"","ok"))</f>
        <v/>
      </c>
      <c r="T240" s="5">
        <v>38</v>
      </c>
      <c r="U240" s="5">
        <v>44</v>
      </c>
      <c r="V240" s="5">
        <v>44</v>
      </c>
    </row>
    <row r="241" spans="1:22">
      <c r="A241" s="48" t="str">
        <f t="shared" si="9"/>
        <v>hscl2511</v>
      </c>
      <c r="B241" s="55" t="s">
        <v>477</v>
      </c>
      <c r="C241" s="9"/>
      <c r="D241" s="55" t="s">
        <v>1708</v>
      </c>
      <c r="E241" s="25">
        <v>11</v>
      </c>
      <c r="F241" s="55" t="s">
        <v>492</v>
      </c>
      <c r="G241" s="55" t="s">
        <v>1717</v>
      </c>
      <c r="H241" s="55" t="s">
        <v>2150</v>
      </c>
      <c r="I241" s="55" t="s">
        <v>1811</v>
      </c>
      <c r="J241" s="55"/>
      <c r="K241" s="51">
        <f t="array" ref="K241">IF(A241="","",MAX(IF(adapt!A$2:A$974=A241,adapt!G$2:G$974)))</f>
        <v>0</v>
      </c>
      <c r="L241" s="41" t="e">
        <f t="array" ref="L241">IF(ISBLANK(B241),"",INDEX(adapt!E$2:E$200,MATCH(A241,IF(adapt!G$2:G$200=K241,adapt!A$2:A$200),0)))</f>
        <v>#N/A</v>
      </c>
      <c r="M241" s="41" t="e">
        <f t="array" ref="M241">IF(ISBLANK(B241),"",INDEX(adapt!F$2:F$200,MATCH(A241,IF(adapt!G$2:G$200=K241,adapt!A$2:A$200),0)))</f>
        <v>#N/A</v>
      </c>
      <c r="N241" s="52" t="e">
        <f t="array" ref="N241">IF(ISBLANK(B241),"",INDEX(adapt!J$2:J$1976,MATCH(B241,IF(adapt!G$2:G$1976=K241,adapt!B$2:B$1976),0)))</f>
        <v>#N/A</v>
      </c>
      <c r="O241" s="53" t="str">
        <f t="array" ref="O241">IF(A241="","",IF(ISNA(N241),"no",IF(N241=0,"no",IF(N241="","no", "yes"))))</f>
        <v>no</v>
      </c>
      <c r="P241" s="52" t="str">
        <f t="shared" si="10"/>
        <v xml:space="preserve">feeling weak in energy and cannot work fast </v>
      </c>
      <c r="Q241" s="52">
        <f t="shared" si="11"/>
        <v>0</v>
      </c>
      <c r="R241" s="54" t="str">
        <f>IF(COUNTIFS(adapt!J:J,"yes",adapt!A:A,A241)&gt;1,"problem",IF(COUNTIFS(adapt!J:J,"yes",adapt!A:A,A241)=0,"","ok"))</f>
        <v/>
      </c>
      <c r="T241" s="5">
        <v>9</v>
      </c>
      <c r="U241" s="5">
        <v>20</v>
      </c>
      <c r="V241" s="5">
        <v>20</v>
      </c>
    </row>
    <row r="242" spans="1:22">
      <c r="A242" s="48" t="str">
        <f t="shared" si="9"/>
        <v>hscl2512</v>
      </c>
      <c r="B242" s="55" t="s">
        <v>478</v>
      </c>
      <c r="C242" s="9"/>
      <c r="D242" s="55" t="s">
        <v>1708</v>
      </c>
      <c r="E242" s="25">
        <v>12</v>
      </c>
      <c r="F242" s="55" t="s">
        <v>492</v>
      </c>
      <c r="G242" s="55" t="s">
        <v>1719</v>
      </c>
      <c r="H242" s="55" t="s">
        <v>2152</v>
      </c>
      <c r="I242" s="55"/>
      <c r="J242" s="55"/>
      <c r="K242" s="51">
        <f t="array" ref="K242">IF(A242="","",MAX(IF(adapt!A$2:A$974=A242,adapt!G$2:G$974)))</f>
        <v>0</v>
      </c>
      <c r="L242" s="41" t="e">
        <f t="array" ref="L242">IF(ISBLANK(B242),"",INDEX(adapt!E$2:E$200,MATCH(A242,IF(adapt!G$2:G$200=K242,adapt!A$2:A$200),0)))</f>
        <v>#N/A</v>
      </c>
      <c r="M242" s="41" t="e">
        <f t="array" ref="M242">IF(ISBLANK(B242),"",INDEX(adapt!F$2:F$200,MATCH(A242,IF(adapt!G$2:G$200=K242,adapt!A$2:A$200),0)))</f>
        <v>#N/A</v>
      </c>
      <c r="N242" s="52" t="e">
        <f t="array" ref="N242">IF(ISBLANK(B242),"",INDEX(adapt!J$2:J$1976,MATCH(B242,IF(adapt!G$2:G$1976=K242,adapt!B$2:B$1976),0)))</f>
        <v>#N/A</v>
      </c>
      <c r="O242" s="53" t="str">
        <f t="array" ref="O242">IF(A242="","",IF(ISNA(N242),"no",IF(N242=0,"no",IF(N242="","no", "yes"))))</f>
        <v>no</v>
      </c>
      <c r="P242" s="52" t="str">
        <f t="shared" si="10"/>
        <v xml:space="preserve">blaming yourself for things </v>
      </c>
      <c r="Q242" s="52">
        <f t="shared" si="11"/>
        <v>0</v>
      </c>
      <c r="R242" s="54" t="str">
        <f>IF(COUNTIFS(adapt!J:J,"yes",adapt!A:A,A242)&gt;1,"problem",IF(COUNTIFS(adapt!J:J,"yes",adapt!A:A,A242)=0,"","ok"))</f>
        <v/>
      </c>
      <c r="T242" s="5">
        <v>49</v>
      </c>
      <c r="U242" s="5">
        <v>26</v>
      </c>
      <c r="V242" s="5">
        <v>26</v>
      </c>
    </row>
    <row r="243" spans="1:22">
      <c r="A243" s="48" t="str">
        <f t="shared" si="9"/>
        <v>hscl2513</v>
      </c>
      <c r="B243" s="7" t="s">
        <v>479</v>
      </c>
      <c r="C243" s="7"/>
      <c r="D243" s="55" t="s">
        <v>1708</v>
      </c>
      <c r="E243" s="67">
        <v>13</v>
      </c>
      <c r="F243" s="55" t="s">
        <v>492</v>
      </c>
      <c r="G243" s="55" t="s">
        <v>1731</v>
      </c>
      <c r="H243" s="55" t="s">
        <v>2144</v>
      </c>
      <c r="I243" s="55"/>
      <c r="J243" s="55"/>
      <c r="K243" s="51">
        <f t="array" ref="K243">IF(A243="","",MAX(IF(adapt!A$2:A$974=A243,adapt!G$2:G$974)))</f>
        <v>0</v>
      </c>
      <c r="L243" s="41" t="e">
        <f t="array" ref="L243">IF(ISBLANK(B243),"",INDEX(adapt!E$2:E$200,MATCH(A243,IF(adapt!G$2:G$200=K243,adapt!A$2:A$200),0)))</f>
        <v>#N/A</v>
      </c>
      <c r="M243" s="41" t="e">
        <f t="array" ref="M243">IF(ISBLANK(B243),"",INDEX(adapt!F$2:F$200,MATCH(A243,IF(adapt!G$2:G$200=K243,adapt!A$2:A$200),0)))</f>
        <v>#N/A</v>
      </c>
      <c r="N243" s="52" t="e">
        <f t="array" ref="N243">IF(ISBLANK(B243),"",INDEX(adapt!J$2:J$1976,MATCH(B243,IF(adapt!G$2:G$1976=K243,adapt!B$2:B$1976),0)))</f>
        <v>#N/A</v>
      </c>
      <c r="O243" s="53" t="str">
        <f t="array" ref="O243">IF(A243="","",IF(ISNA(N243),"no",IF(N243=0,"no",IF(N243="","no", "yes"))))</f>
        <v>no</v>
      </c>
      <c r="P243" s="52" t="str">
        <f t="shared" si="10"/>
        <v xml:space="preserve">crying easily </v>
      </c>
      <c r="Q243" s="52">
        <f t="shared" si="11"/>
        <v>0</v>
      </c>
      <c r="R243" s="54" t="str">
        <f>IF(COUNTIFS(adapt!J:J,"yes",adapt!A:A,A243)&gt;1,"problem",IF(COUNTIFS(adapt!J:J,"yes",adapt!A:A,A243)=0,"","ok"))</f>
        <v/>
      </c>
      <c r="T243" s="5">
        <v>3</v>
      </c>
      <c r="U243" s="5">
        <v>8</v>
      </c>
      <c r="V243" s="5">
        <v>8</v>
      </c>
    </row>
    <row r="244" spans="1:22">
      <c r="A244" s="48" t="str">
        <f t="shared" si="9"/>
        <v>hscl2514</v>
      </c>
      <c r="B244" s="7" t="s">
        <v>480</v>
      </c>
      <c r="C244" s="9"/>
      <c r="D244" s="55" t="s">
        <v>1708</v>
      </c>
      <c r="E244" s="67">
        <v>14</v>
      </c>
      <c r="F244" s="55" t="s">
        <v>492</v>
      </c>
      <c r="G244" s="55" t="s">
        <v>1754</v>
      </c>
      <c r="H244" s="55" t="s">
        <v>2145</v>
      </c>
      <c r="I244" s="55" t="s">
        <v>1866</v>
      </c>
      <c r="J244" s="55"/>
      <c r="K244" s="51">
        <f t="array" ref="K244">IF(A244="","",MAX(IF(adapt!A$2:A$974=A244,adapt!G$2:G$974)))</f>
        <v>0</v>
      </c>
      <c r="L244" s="41" t="e">
        <f t="array" ref="L244">IF(ISBLANK(B244),"",INDEX(adapt!E$2:E$200,MATCH(A244,IF(adapt!G$2:G$200=K244,adapt!A$2:A$200),0)))</f>
        <v>#N/A</v>
      </c>
      <c r="M244" s="41" t="e">
        <f t="array" ref="M244">IF(ISBLANK(B244),"",INDEX(adapt!F$2:F$200,MATCH(A244,IF(adapt!G$2:G$200=K244,adapt!A$2:A$200),0)))</f>
        <v>#N/A</v>
      </c>
      <c r="N244" s="52" t="e">
        <f t="array" ref="N244">IF(ISBLANK(B244),"",INDEX(adapt!J$2:J$1976,MATCH(B244,IF(adapt!G$2:G$1976=K244,adapt!B$2:B$1976),0)))</f>
        <v>#N/A</v>
      </c>
      <c r="O244" s="53" t="str">
        <f t="array" ref="O244">IF(A244="","",IF(ISNA(N244),"no",IF(N244=0,"no",IF(N244="","no", "yes"))))</f>
        <v>no</v>
      </c>
      <c r="P244" s="52" t="str">
        <f t="shared" si="10"/>
        <v xml:space="preserve">loss of sexual pleasure or interest </v>
      </c>
      <c r="Q244" s="52">
        <f t="shared" si="11"/>
        <v>0</v>
      </c>
      <c r="R244" s="54" t="str">
        <f>IF(COUNTIFS(adapt!J:J,"yes",adapt!A:A,A244)&gt;1,"problem",IF(COUNTIFS(adapt!J:J,"yes",adapt!A:A,A244)=0,"","ok"))</f>
        <v/>
      </c>
      <c r="T244" s="5">
        <v>58</v>
      </c>
      <c r="U244" s="5">
        <v>17</v>
      </c>
      <c r="V244" s="5">
        <v>17</v>
      </c>
    </row>
    <row r="245" spans="1:22">
      <c r="A245" s="48" t="str">
        <f t="shared" si="9"/>
        <v>hscl2515</v>
      </c>
      <c r="B245" s="7" t="s">
        <v>481</v>
      </c>
      <c r="C245" s="7"/>
      <c r="D245" s="55" t="s">
        <v>1708</v>
      </c>
      <c r="E245" s="67">
        <v>15</v>
      </c>
      <c r="F245" s="55" t="s">
        <v>492</v>
      </c>
      <c r="G245" s="55" t="s">
        <v>1718</v>
      </c>
      <c r="H245" s="55" t="s">
        <v>1718</v>
      </c>
      <c r="I245" s="55" t="s">
        <v>1869</v>
      </c>
      <c r="J245" s="55"/>
      <c r="K245" s="51">
        <f t="array" ref="K245">IF(A245="","",MAX(IF(adapt!A$2:A$974=A245,adapt!G$2:G$974)))</f>
        <v>0</v>
      </c>
      <c r="L245" s="41" t="e">
        <f t="array" ref="L245">IF(ISBLANK(B245),"",INDEX(adapt!E$2:E$200,MATCH(A245,IF(adapt!G$2:G$200=K245,adapt!A$2:A$200),0)))</f>
        <v>#N/A</v>
      </c>
      <c r="M245" s="41" t="e">
        <f t="array" ref="M245">IF(ISBLANK(B245),"",INDEX(adapt!F$2:F$200,MATCH(A245,IF(adapt!G$2:G$200=K245,adapt!A$2:A$200),0)))</f>
        <v>#N/A</v>
      </c>
      <c r="N245" s="52" t="e">
        <f t="array" ref="N245">IF(ISBLANK(B245),"",INDEX(adapt!J$2:J$1976,MATCH(B245,IF(adapt!G$2:G$1976=K245,adapt!B$2:B$1976),0)))</f>
        <v>#N/A</v>
      </c>
      <c r="O245" s="53" t="str">
        <f t="array" ref="O245">IF(A245="","",IF(ISNA(N245),"no",IF(N245=0,"no",IF(N245="","no", "yes"))))</f>
        <v>no</v>
      </c>
      <c r="P245" s="52" t="str">
        <f t="shared" si="10"/>
        <v xml:space="preserve">poor appetite </v>
      </c>
      <c r="Q245" s="52">
        <f t="shared" si="11"/>
        <v>0</v>
      </c>
      <c r="R245" s="54" t="str">
        <f>IF(COUNTIFS(adapt!J:J,"yes",adapt!A:A,A245)&gt;1,"problem",IF(COUNTIFS(adapt!J:J,"yes",adapt!A:A,A245)=0,"","ok"))</f>
        <v/>
      </c>
      <c r="T245" s="5">
        <v>1</v>
      </c>
      <c r="U245" s="5">
        <v>5</v>
      </c>
      <c r="V245" s="5">
        <v>5</v>
      </c>
    </row>
    <row r="246" spans="1:22">
      <c r="A246" s="48" t="str">
        <f t="shared" si="9"/>
        <v>hscl2516</v>
      </c>
      <c r="B246" s="7" t="s">
        <v>482</v>
      </c>
      <c r="C246" s="7"/>
      <c r="D246" s="55" t="s">
        <v>1708</v>
      </c>
      <c r="E246" s="67">
        <v>16</v>
      </c>
      <c r="F246" s="55" t="s">
        <v>492</v>
      </c>
      <c r="G246" s="55" t="s">
        <v>1753</v>
      </c>
      <c r="H246" s="55" t="s">
        <v>2148</v>
      </c>
      <c r="I246" s="55" t="s">
        <v>1863</v>
      </c>
      <c r="J246" s="55"/>
      <c r="K246" s="51">
        <f t="array" ref="K246">IF(A246="","",MAX(IF(adapt!A$2:A$974=A246,adapt!G$2:G$974)))</f>
        <v>0</v>
      </c>
      <c r="L246" s="41" t="e">
        <f t="array" ref="L246">IF(ISBLANK(B246),"",INDEX(adapt!E$2:E$200,MATCH(A246,IF(adapt!G$2:G$200=K246,adapt!A$2:A$200),0)))</f>
        <v>#N/A</v>
      </c>
      <c r="M246" s="41" t="e">
        <f t="array" ref="M246">IF(ISBLANK(B246),"",INDEX(adapt!F$2:F$200,MATCH(A246,IF(adapt!G$2:G$200=K246,adapt!A$2:A$200),0)))</f>
        <v>#N/A</v>
      </c>
      <c r="N246" s="52" t="e">
        <f t="array" ref="N246">IF(ISBLANK(B246),"",INDEX(adapt!J$2:J$1976,MATCH(B246,IF(adapt!G$2:G$1976=K246,adapt!B$2:B$1976),0)))</f>
        <v>#N/A</v>
      </c>
      <c r="O246" s="53" t="str">
        <f t="array" ref="O246">IF(A246="","",IF(ISNA(N246),"no",IF(N246=0,"no",IF(N246="","no", "yes"))))</f>
        <v>no</v>
      </c>
      <c r="P246" s="52" t="str">
        <f t="shared" si="10"/>
        <v xml:space="preserve">difficulty in falling asleep and staying asleep </v>
      </c>
      <c r="Q246" s="52">
        <f t="shared" si="11"/>
        <v>0</v>
      </c>
      <c r="R246" s="54" t="str">
        <f>IF(COUNTIFS(adapt!J:J,"yes",adapt!A:A,A246)&gt;1,"problem",IF(COUNTIFS(adapt!J:J,"yes",adapt!A:A,A246)=0,"","ok"))</f>
        <v/>
      </c>
      <c r="T246" s="5">
        <v>0</v>
      </c>
      <c r="U246" s="5">
        <v>33</v>
      </c>
      <c r="V246" s="5">
        <v>33</v>
      </c>
    </row>
    <row r="247" spans="1:22">
      <c r="A247" s="48" t="str">
        <f t="shared" si="9"/>
        <v>hscl2517</v>
      </c>
      <c r="B247" s="7" t="s">
        <v>483</v>
      </c>
      <c r="C247" s="7"/>
      <c r="D247" s="55" t="s">
        <v>1708</v>
      </c>
      <c r="E247" s="68">
        <v>17</v>
      </c>
      <c r="F247" s="55" t="s">
        <v>492</v>
      </c>
      <c r="G247" s="55" t="s">
        <v>1715</v>
      </c>
      <c r="H247" s="55" t="s">
        <v>2158</v>
      </c>
      <c r="I247" s="55" t="s">
        <v>1891</v>
      </c>
      <c r="J247" s="55"/>
      <c r="K247" s="51">
        <f t="array" ref="K247">IF(A247="","",MAX(IF(adapt!A$2:A$974=A247,adapt!G$2:G$974)))</f>
        <v>0</v>
      </c>
      <c r="L247" s="41" t="e">
        <f t="array" ref="L247">IF(ISBLANK(B247),"",INDEX(adapt!E$2:E$200,MATCH(A247,IF(adapt!G$2:G$200=K247,adapt!A$2:A$200),0)))</f>
        <v>#N/A</v>
      </c>
      <c r="M247" s="41" t="e">
        <f t="array" ref="M247">IF(ISBLANK(B247),"",INDEX(adapt!F$2:F$200,MATCH(A247,IF(adapt!G$2:G$200=K247,adapt!A$2:A$200),0)))</f>
        <v>#N/A</v>
      </c>
      <c r="N247" s="52" t="e">
        <f t="array" ref="N247">IF(ISBLANK(B247),"",INDEX(adapt!J$2:J$1976,MATCH(B247,IF(adapt!G$2:G$1976=K247,adapt!B$2:B$1976),0)))</f>
        <v>#N/A</v>
      </c>
      <c r="O247" s="53" t="str">
        <f t="array" ref="O247">IF(A247="","",IF(ISNA(N247),"no",IF(N247=0,"no",IF(N247="","no", "yes"))))</f>
        <v>no</v>
      </c>
      <c r="P247" s="52" t="str">
        <f t="shared" si="10"/>
        <v xml:space="preserve">feeling hopeless about the future </v>
      </c>
      <c r="Q247" s="52">
        <f t="shared" si="11"/>
        <v>0</v>
      </c>
      <c r="R247" s="54" t="str">
        <f>IF(COUNTIFS(adapt!J:J,"yes",adapt!A:A,A247)&gt;1,"problem",IF(COUNTIFS(adapt!J:J,"yes",adapt!A:A,A247)=0,"","ok"))</f>
        <v/>
      </c>
      <c r="T247" s="5">
        <v>21</v>
      </c>
      <c r="U247" s="5">
        <v>27</v>
      </c>
      <c r="V247" s="5">
        <v>27</v>
      </c>
    </row>
    <row r="248" spans="1:22">
      <c r="A248" s="48" t="str">
        <f t="shared" si="9"/>
        <v>hscl2518</v>
      </c>
      <c r="B248" s="7" t="s">
        <v>484</v>
      </c>
      <c r="C248" s="16"/>
      <c r="D248" s="55" t="s">
        <v>1708</v>
      </c>
      <c r="E248" s="68">
        <v>18</v>
      </c>
      <c r="F248" s="55" t="s">
        <v>492</v>
      </c>
      <c r="G248" s="55" t="s">
        <v>1721</v>
      </c>
      <c r="H248" s="55" t="s">
        <v>2144</v>
      </c>
      <c r="I248" s="55"/>
      <c r="J248" s="55"/>
      <c r="K248" s="51">
        <f t="array" ref="K248">IF(A248="","",MAX(IF(adapt!A$2:A$974=A248,adapt!G$2:G$974)))</f>
        <v>0</v>
      </c>
      <c r="L248" s="41" t="e">
        <f t="array" ref="L248">IF(ISBLANK(B248),"",INDEX(adapt!E$2:E$200,MATCH(A248,IF(adapt!G$2:G$200=K248,adapt!A$2:A$200),0)))</f>
        <v>#N/A</v>
      </c>
      <c r="M248" s="41" t="e">
        <f t="array" ref="M248">IF(ISBLANK(B248),"",INDEX(adapt!F$2:F$200,MATCH(A248,IF(adapt!G$2:G$200=K248,adapt!A$2:A$200),0)))</f>
        <v>#N/A</v>
      </c>
      <c r="N248" s="52" t="e">
        <f t="array" ref="N248">IF(ISBLANK(B248),"",INDEX(adapt!J$2:J$1976,MATCH(B248,IF(adapt!G$2:G$1976=K248,adapt!B$2:B$1976),0)))</f>
        <v>#N/A</v>
      </c>
      <c r="O248" s="53" t="str">
        <f t="array" ref="O248">IF(A248="","",IF(ISNA(N248),"no",IF(N248=0,"no",IF(N248="","no", "yes"))))</f>
        <v>no</v>
      </c>
      <c r="P248" s="52" t="str">
        <f t="shared" si="10"/>
        <v xml:space="preserve">feeling sad </v>
      </c>
      <c r="Q248" s="52">
        <f t="shared" si="11"/>
        <v>0</v>
      </c>
      <c r="R248" s="54" t="str">
        <f>IF(COUNTIFS(adapt!J:J,"yes",adapt!A:A,A248)&gt;1,"problem",IF(COUNTIFS(adapt!J:J,"yes",adapt!A:A,A248)=0,"","ok"))</f>
        <v/>
      </c>
      <c r="T248" s="5">
        <v>45</v>
      </c>
      <c r="U248" s="5">
        <v>9</v>
      </c>
      <c r="V248" s="5">
        <v>9</v>
      </c>
    </row>
    <row r="249" spans="1:22">
      <c r="A249" s="48" t="str">
        <f t="shared" si="9"/>
        <v>hscl2519</v>
      </c>
      <c r="B249" s="7" t="s">
        <v>485</v>
      </c>
      <c r="C249" s="7"/>
      <c r="D249" s="55" t="s">
        <v>1708</v>
      </c>
      <c r="E249" s="68">
        <v>19</v>
      </c>
      <c r="F249" s="55" t="s">
        <v>492</v>
      </c>
      <c r="G249" s="55" t="s">
        <v>1739</v>
      </c>
      <c r="H249" s="55" t="s">
        <v>1739</v>
      </c>
      <c r="I249" s="55"/>
      <c r="J249" s="55"/>
      <c r="K249" s="51">
        <f t="array" ref="K249">IF(A249="","",MAX(IF(adapt!A$2:A$974=A249,adapt!G$2:G$974)))</f>
        <v>0</v>
      </c>
      <c r="L249" s="41" t="e">
        <f t="array" ref="L249">IF(ISBLANK(B249),"",INDEX(adapt!E$2:E$200,MATCH(A249,IF(adapt!G$2:G$200=K249,adapt!A$2:A$200),0)))</f>
        <v>#N/A</v>
      </c>
      <c r="M249" s="41" t="e">
        <f t="array" ref="M249">IF(ISBLANK(B249),"",INDEX(adapt!F$2:F$200,MATCH(A249,IF(adapt!G$2:G$200=K249,adapt!A$2:A$200),0)))</f>
        <v>#N/A</v>
      </c>
      <c r="N249" s="52" t="e">
        <f t="array" ref="N249">IF(ISBLANK(B249),"",INDEX(adapt!J$2:J$1976,MATCH(B249,IF(adapt!G$2:G$1976=K249,adapt!B$2:B$1976),0)))</f>
        <v>#N/A</v>
      </c>
      <c r="O249" s="53" t="str">
        <f t="array" ref="O249">IF(A249="","",IF(ISNA(N249),"no",IF(N249=0,"no",IF(N249="","no", "yes"))))</f>
        <v>no</v>
      </c>
      <c r="P249" s="52" t="str">
        <f t="shared" si="10"/>
        <v xml:space="preserve">feeling lonely </v>
      </c>
      <c r="Q249" s="52">
        <f t="shared" si="11"/>
        <v>0</v>
      </c>
      <c r="R249" s="54" t="str">
        <f>IF(COUNTIFS(adapt!J:J,"yes",adapt!A:A,A249)&gt;1,"problem",IF(COUNTIFS(adapt!J:J,"yes",adapt!A:A,A249)=0,"","ok"))</f>
        <v/>
      </c>
      <c r="T249" s="70">
        <v>27</v>
      </c>
      <c r="U249" s="5">
        <v>36</v>
      </c>
      <c r="V249" s="5">
        <v>36</v>
      </c>
    </row>
    <row r="250" spans="1:22">
      <c r="A250" s="48" t="str">
        <f t="shared" si="9"/>
        <v>hscl252</v>
      </c>
      <c r="B250" s="55" t="s">
        <v>468</v>
      </c>
      <c r="C250" s="16"/>
      <c r="D250" s="55" t="s">
        <v>1708</v>
      </c>
      <c r="E250" s="25">
        <v>2</v>
      </c>
      <c r="F250" s="55" t="s">
        <v>492</v>
      </c>
      <c r="G250" s="55" t="s">
        <v>1720</v>
      </c>
      <c r="H250" s="55" t="s">
        <v>2165</v>
      </c>
      <c r="I250" s="55" t="s">
        <v>1784</v>
      </c>
      <c r="J250" s="55"/>
      <c r="K250" s="51">
        <f t="array" ref="K250">IF(A250="","",MAX(IF(adapt!A$2:A$974=A250,adapt!G$2:G$974)))</f>
        <v>0</v>
      </c>
      <c r="L250" s="41" t="e">
        <f t="array" ref="L250">IF(ISBLANK(B250),"",INDEX(adapt!E$2:E$200,MATCH(A250,IF(adapt!G$2:G$200=K250,adapt!A$2:A$200),0)))</f>
        <v>#N/A</v>
      </c>
      <c r="M250" s="41" t="e">
        <f t="array" ref="M250">IF(ISBLANK(B250),"",INDEX(adapt!F$2:F$200,MATCH(A250,IF(adapt!G$2:G$200=K250,adapt!A$2:A$200),0)))</f>
        <v>#N/A</v>
      </c>
      <c r="N250" s="52" t="e">
        <f t="array" ref="N250">IF(ISBLANK(B250),"",INDEX(adapt!J$2:J$1976,MATCH(B250,IF(adapt!G$2:G$1976=K250,adapt!B$2:B$1976),0)))</f>
        <v>#N/A</v>
      </c>
      <c r="O250" s="53" t="str">
        <f t="array" ref="O250">IF(A250="","",IF(ISNA(N250),"no",IF(N250=0,"no",IF(N250="","no", "yes"))))</f>
        <v>no</v>
      </c>
      <c r="P250" s="52" t="str">
        <f t="shared" si="10"/>
        <v xml:space="preserve">feeling fearful </v>
      </c>
      <c r="Q250" s="52">
        <f t="shared" si="11"/>
        <v>0</v>
      </c>
      <c r="R250" s="54" t="str">
        <f>IF(COUNTIFS(adapt!J:J,"yes",adapt!A:A,A250)&gt;1,"problem",IF(COUNTIFS(adapt!J:J,"yes",adapt!A:A,A250)=0,"","ok"))</f>
        <v/>
      </c>
      <c r="T250" s="5">
        <v>16</v>
      </c>
      <c r="U250" s="5">
        <v>46</v>
      </c>
      <c r="V250" s="5">
        <v>46</v>
      </c>
    </row>
    <row r="251" spans="1:22">
      <c r="A251" s="48" t="str">
        <f t="shared" si="9"/>
        <v>hscl2520</v>
      </c>
      <c r="B251" s="7" t="s">
        <v>486</v>
      </c>
      <c r="C251" s="7"/>
      <c r="D251" s="55" t="s">
        <v>1708</v>
      </c>
      <c r="E251" s="68">
        <v>20</v>
      </c>
      <c r="F251" s="55" t="s">
        <v>492</v>
      </c>
      <c r="G251" s="55" t="s">
        <v>1694</v>
      </c>
      <c r="H251" s="55" t="s">
        <v>2140</v>
      </c>
      <c r="I251" s="55" t="s">
        <v>1882</v>
      </c>
      <c r="J251" s="55"/>
      <c r="K251" s="51">
        <f t="array" ref="K251">IF(A251="","",MAX(IF(adapt!A$2:A$974=A251,adapt!G$2:G$974)))</f>
        <v>0</v>
      </c>
      <c r="L251" s="41" t="e">
        <f t="array" ref="L251">IF(ISBLANK(B251),"",INDEX(adapt!E$2:E$200,MATCH(A251,IF(adapt!G$2:G$200=K251,adapt!A$2:A$200),0)))</f>
        <v>#N/A</v>
      </c>
      <c r="M251" s="41" t="e">
        <f t="array" ref="M251">IF(ISBLANK(B251),"",INDEX(adapt!F$2:F$200,MATCH(A251,IF(adapt!G$2:G$200=K251,adapt!A$2:A$200),0)))</f>
        <v>#N/A</v>
      </c>
      <c r="N251" s="52" t="e">
        <f t="array" ref="N251">IF(ISBLANK(B251),"",INDEX(adapt!J$2:J$1976,MATCH(B251,IF(adapt!G$2:G$1976=K251,adapt!B$2:B$1976),0)))</f>
        <v>#N/A</v>
      </c>
      <c r="O251" s="53" t="str">
        <f t="array" ref="O251">IF(A251="","",IF(ISNA(N251),"no",IF(N251=0,"no",IF(N251="","no", "yes"))))</f>
        <v>no</v>
      </c>
      <c r="P251" s="52" t="str">
        <f t="shared" si="10"/>
        <v xml:space="preserve">thought of committing suicide </v>
      </c>
      <c r="Q251" s="52">
        <f t="shared" si="11"/>
        <v>0</v>
      </c>
      <c r="R251" s="54" t="str">
        <f>IF(COUNTIFS(adapt!J:J,"yes",adapt!A:A,A251)&gt;1,"problem",IF(COUNTIFS(adapt!J:J,"yes",adapt!A:A,A251)=0,"","ok"))</f>
        <v/>
      </c>
      <c r="T251" s="5">
        <v>51</v>
      </c>
      <c r="U251" s="5">
        <v>52</v>
      </c>
      <c r="V251" s="5">
        <v>52</v>
      </c>
    </row>
    <row r="252" spans="1:22">
      <c r="A252" s="48" t="str">
        <f t="shared" si="9"/>
        <v>hscl2521</v>
      </c>
      <c r="B252" s="7" t="s">
        <v>487</v>
      </c>
      <c r="C252" s="16"/>
      <c r="D252" s="55" t="s">
        <v>1708</v>
      </c>
      <c r="E252" s="68">
        <v>21</v>
      </c>
      <c r="F252" s="55" t="s">
        <v>492</v>
      </c>
      <c r="G252" s="55" t="s">
        <v>2142</v>
      </c>
      <c r="H252" s="55" t="s">
        <v>2161</v>
      </c>
      <c r="I252" s="55" t="s">
        <v>1782</v>
      </c>
      <c r="J252" s="55"/>
      <c r="K252" s="51">
        <f t="array" ref="K252">IF(A252="","",MAX(IF(adapt!A$2:A$974=A252,adapt!G$2:G$974)))</f>
        <v>0</v>
      </c>
      <c r="L252" s="41" t="e">
        <f t="array" ref="L252">IF(ISBLANK(B252),"",INDEX(adapt!E$2:E$200,MATCH(A252,IF(adapt!G$2:G$200=K252,adapt!A$2:A$200),0)))</f>
        <v>#N/A</v>
      </c>
      <c r="M252" s="41" t="e">
        <f t="array" ref="M252">IF(ISBLANK(B252),"",INDEX(adapt!F$2:F$200,MATCH(A252,IF(adapt!G$2:G$200=K252,adapt!A$2:A$200),0)))</f>
        <v>#N/A</v>
      </c>
      <c r="N252" s="52" t="e">
        <f t="array" ref="N252">IF(ISBLANK(B252),"",INDEX(adapt!J$2:J$1976,MATCH(B252,IF(adapt!G$2:G$1976=K252,adapt!B$2:B$1976),0)))</f>
        <v>#N/A</v>
      </c>
      <c r="O252" s="53" t="str">
        <f t="array" ref="O252">IF(A252="","",IF(ISNA(N252),"no",IF(N252=0,"no",IF(N252="","no", "yes"))))</f>
        <v>no</v>
      </c>
      <c r="P252" s="52" t="str">
        <f t="shared" si="10"/>
        <v xml:space="preserve">feeling of being trapped </v>
      </c>
      <c r="Q252" s="52">
        <f t="shared" si="11"/>
        <v>0</v>
      </c>
      <c r="R252" s="54" t="str">
        <f>IF(COUNTIFS(adapt!J:J,"yes",adapt!A:A,A252)&gt;1,"problem",IF(COUNTIFS(adapt!J:J,"yes",adapt!A:A,A252)=0,"","ok"))</f>
        <v/>
      </c>
      <c r="T252" s="5">
        <v>31</v>
      </c>
      <c r="U252" s="5">
        <v>0</v>
      </c>
      <c r="V252" s="5">
        <v>98</v>
      </c>
    </row>
    <row r="253" spans="1:22">
      <c r="A253" s="48" t="str">
        <f t="shared" si="9"/>
        <v>hscl2522</v>
      </c>
      <c r="B253" s="7" t="s">
        <v>488</v>
      </c>
      <c r="C253" s="16"/>
      <c r="D253" s="55" t="s">
        <v>1708</v>
      </c>
      <c r="E253" s="68">
        <v>22</v>
      </c>
      <c r="F253" s="55" t="s">
        <v>492</v>
      </c>
      <c r="G253" s="55" t="s">
        <v>2142</v>
      </c>
      <c r="H253" s="55" t="s">
        <v>2142</v>
      </c>
      <c r="I253" s="55" t="s">
        <v>1888</v>
      </c>
      <c r="J253" s="55"/>
      <c r="K253" s="51">
        <f t="array" ref="K253">IF(A253="","",MAX(IF(adapt!A$2:A$974=A253,adapt!G$2:G$974)))</f>
        <v>0</v>
      </c>
      <c r="L253" s="41" t="e">
        <f t="array" ref="L253">IF(ISBLANK(B253),"",INDEX(adapt!E$2:E$200,MATCH(A253,IF(adapt!G$2:G$200=K253,adapt!A$2:A$200),0)))</f>
        <v>#N/A</v>
      </c>
      <c r="M253" s="41" t="e">
        <f t="array" ref="M253">IF(ISBLANK(B253),"",INDEX(adapt!F$2:F$200,MATCH(A253,IF(adapt!G$2:G$200=K253,adapt!A$2:A$200),0)))</f>
        <v>#N/A</v>
      </c>
      <c r="N253" s="52" t="e">
        <f t="array" ref="N253">IF(ISBLANK(B253),"",INDEX(adapt!J$2:J$1976,MATCH(B253,IF(adapt!G$2:G$1976=K253,adapt!B$2:B$1976),0)))</f>
        <v>#N/A</v>
      </c>
      <c r="O253" s="53" t="str">
        <f t="array" ref="O253">IF(A253="","",IF(ISNA(N253),"no",IF(N253=0,"no",IF(N253="","no", "yes"))))</f>
        <v>no</v>
      </c>
      <c r="P253" s="52" t="str">
        <f t="shared" si="10"/>
        <v xml:space="preserve">worrying excessively about things </v>
      </c>
      <c r="Q253" s="52">
        <f t="shared" si="11"/>
        <v>0</v>
      </c>
      <c r="R253" s="54" t="str">
        <f>IF(COUNTIFS(adapt!J:J,"yes",adapt!A:A,A253)&gt;1,"problem",IF(COUNTIFS(adapt!J:J,"yes",adapt!A:A,A253)=0,"","ok"))</f>
        <v/>
      </c>
      <c r="T253" s="5">
        <v>0</v>
      </c>
      <c r="U253" s="5">
        <v>1</v>
      </c>
      <c r="V253" s="5">
        <v>1</v>
      </c>
    </row>
    <row r="254" spans="1:22">
      <c r="A254" s="48" t="str">
        <f t="shared" si="9"/>
        <v>hscl2523</v>
      </c>
      <c r="B254" s="7" t="s">
        <v>489</v>
      </c>
      <c r="C254" s="7"/>
      <c r="D254" s="55" t="s">
        <v>1708</v>
      </c>
      <c r="E254" s="68">
        <v>23</v>
      </c>
      <c r="F254" s="55" t="s">
        <v>492</v>
      </c>
      <c r="G254" s="55" t="s">
        <v>1751</v>
      </c>
      <c r="H254" s="55" t="s">
        <v>2145</v>
      </c>
      <c r="I254" s="55" t="s">
        <v>1813</v>
      </c>
      <c r="J254" s="55"/>
      <c r="K254" s="51">
        <f t="array" ref="K254">IF(A254="","",MAX(IF(adapt!A$2:A$974=A254,adapt!G$2:G$974)))</f>
        <v>0</v>
      </c>
      <c r="L254" s="41" t="e">
        <f t="array" ref="L254">IF(ISBLANK(B254),"",INDEX(adapt!E$2:E$200,MATCH(A254,IF(adapt!G$2:G$200=K254,adapt!A$2:A$200),0)))</f>
        <v>#N/A</v>
      </c>
      <c r="M254" s="41" t="e">
        <f t="array" ref="M254">IF(ISBLANK(B254),"",INDEX(adapt!F$2:F$200,MATCH(A254,IF(adapt!G$2:G$200=K254,adapt!A$2:A$200),0)))</f>
        <v>#N/A</v>
      </c>
      <c r="N254" s="52" t="e">
        <f t="array" ref="N254">IF(ISBLANK(B254),"",INDEX(adapt!J$2:J$1976,MATCH(B254,IF(adapt!G$2:G$1976=K254,adapt!B$2:B$1976),0)))</f>
        <v>#N/A</v>
      </c>
      <c r="O254" s="53" t="str">
        <f t="array" ref="O254">IF(A254="","",IF(ISNA(N254),"no",IF(N254=0,"no",IF(N254="","no", "yes"))))</f>
        <v>no</v>
      </c>
      <c r="P254" s="52" t="str">
        <f t="shared" si="10"/>
        <v xml:space="preserve">feeling no interest in things </v>
      </c>
      <c r="Q254" s="52">
        <f t="shared" si="11"/>
        <v>0</v>
      </c>
      <c r="R254" s="54" t="str">
        <f>IF(COUNTIFS(adapt!J:J,"yes",adapt!A:A,A254)&gt;1,"problem",IF(COUNTIFS(adapt!J:J,"yes",adapt!A:A,A254)=0,"","ok"))</f>
        <v/>
      </c>
      <c r="T254" s="5">
        <v>23</v>
      </c>
      <c r="U254" s="5">
        <v>15</v>
      </c>
      <c r="V254" s="5">
        <v>15</v>
      </c>
    </row>
    <row r="255" spans="1:22">
      <c r="A255" s="48" t="str">
        <f t="shared" si="9"/>
        <v>hscl2524</v>
      </c>
      <c r="B255" s="7" t="s">
        <v>490</v>
      </c>
      <c r="C255" s="16"/>
      <c r="D255" s="55" t="s">
        <v>1708</v>
      </c>
      <c r="E255" s="68">
        <v>24</v>
      </c>
      <c r="F255" s="55" t="s">
        <v>492</v>
      </c>
      <c r="G255" s="55" t="s">
        <v>1717</v>
      </c>
      <c r="H255" s="55" t="s">
        <v>2150</v>
      </c>
      <c r="I255" s="55" t="s">
        <v>1812</v>
      </c>
      <c r="J255" s="55"/>
      <c r="K255" s="51">
        <f t="array" ref="K255">IF(A255="","",MAX(IF(adapt!A$2:A$974=A255,adapt!G$2:G$974)))</f>
        <v>0</v>
      </c>
      <c r="L255" s="41" t="e">
        <f t="array" ref="L255">IF(ISBLANK(B255),"",INDEX(adapt!E$2:E$200,MATCH(A255,IF(adapt!G$2:G$200=K255,adapt!A$2:A$200),0)))</f>
        <v>#N/A</v>
      </c>
      <c r="M255" s="41" t="e">
        <f t="array" ref="M255">IF(ISBLANK(B255),"",INDEX(adapt!F$2:F$200,MATCH(A255,IF(adapt!G$2:G$200=K255,adapt!A$2:A$200),0)))</f>
        <v>#N/A</v>
      </c>
      <c r="N255" s="52" t="e">
        <f t="array" ref="N255">IF(ISBLANK(B255),"",INDEX(adapt!J$2:J$1976,MATCH(B255,IF(adapt!G$2:G$1976=K255,adapt!B$2:B$1976),0)))</f>
        <v>#N/A</v>
      </c>
      <c r="O255" s="53" t="str">
        <f t="array" ref="O255">IF(A255="","",IF(ISNA(N255),"no",IF(N255=0,"no",IF(N255="","no", "yes"))))</f>
        <v>no</v>
      </c>
      <c r="P255" s="52" t="str">
        <f t="shared" si="10"/>
        <v xml:space="preserve">feeling everything is an effort </v>
      </c>
      <c r="Q255" s="52">
        <f t="shared" si="11"/>
        <v>0</v>
      </c>
      <c r="R255" s="54" t="str">
        <f>IF(COUNTIFS(adapt!J:J,"yes",adapt!A:A,A255)&gt;1,"problem",IF(COUNTIFS(adapt!J:J,"yes",adapt!A:A,A255)=0,"","ok"))</f>
        <v/>
      </c>
      <c r="T255" s="5">
        <v>10</v>
      </c>
      <c r="U255" s="5">
        <v>21</v>
      </c>
      <c r="V255" s="5">
        <v>21</v>
      </c>
    </row>
    <row r="256" spans="1:22">
      <c r="A256" s="48" t="str">
        <f t="shared" si="9"/>
        <v>hscl2525</v>
      </c>
      <c r="B256" s="7" t="s">
        <v>491</v>
      </c>
      <c r="C256" s="7"/>
      <c r="D256" s="55" t="s">
        <v>1708</v>
      </c>
      <c r="E256" s="68">
        <v>25</v>
      </c>
      <c r="F256" s="55" t="s">
        <v>492</v>
      </c>
      <c r="G256" s="55" t="s">
        <v>1723</v>
      </c>
      <c r="H256" s="55" t="s">
        <v>2151</v>
      </c>
      <c r="I256" s="55" t="s">
        <v>1875</v>
      </c>
      <c r="J256" s="55"/>
      <c r="K256" s="51">
        <f t="array" ref="K256">IF(A256="","",MAX(IF(adapt!A$2:A$974=A256,adapt!G$2:G$974)))</f>
        <v>0</v>
      </c>
      <c r="L256" s="41" t="e">
        <f t="array" ref="L256">IF(ISBLANK(B256),"",INDEX(adapt!E$2:E$200,MATCH(A256,IF(adapt!G$2:G$200=K256,adapt!A$2:A$200),0)))</f>
        <v>#N/A</v>
      </c>
      <c r="M256" s="41" t="e">
        <f t="array" ref="M256">IF(ISBLANK(B256),"",INDEX(adapt!F$2:F$200,MATCH(A256,IF(adapt!G$2:G$200=K256,adapt!A$2:A$200),0)))</f>
        <v>#N/A</v>
      </c>
      <c r="N256" s="52" t="e">
        <f t="array" ref="N256">IF(ISBLANK(B256),"",INDEX(adapt!J$2:J$1976,MATCH(B256,IF(adapt!G$2:G$1976=K256,adapt!B$2:B$1976),0)))</f>
        <v>#N/A</v>
      </c>
      <c r="O256" s="53" t="str">
        <f t="array" ref="O256">IF(A256="","",IF(ISNA(N256),"no",IF(N256=0,"no",IF(N256="","no", "yes"))))</f>
        <v>no</v>
      </c>
      <c r="P256" s="52" t="str">
        <f t="shared" si="10"/>
        <v xml:space="preserve">feeling of worthlessness </v>
      </c>
      <c r="Q256" s="52">
        <f t="shared" si="11"/>
        <v>0</v>
      </c>
      <c r="R256" s="54" t="str">
        <f>IF(COUNTIFS(adapt!J:J,"yes",adapt!A:A,A256)&gt;1,"problem",IF(COUNTIFS(adapt!J:J,"yes",adapt!A:A,A256)=0,"","ok"))</f>
        <v/>
      </c>
      <c r="T256" s="5">
        <v>53</v>
      </c>
      <c r="U256" s="5">
        <v>28</v>
      </c>
      <c r="V256" s="5">
        <v>28</v>
      </c>
    </row>
    <row r="257" spans="1:22">
      <c r="A257" s="48" t="str">
        <f t="shared" si="9"/>
        <v>hscl253</v>
      </c>
      <c r="B257" s="55" t="s">
        <v>469</v>
      </c>
      <c r="C257" s="16"/>
      <c r="D257" s="55" t="s">
        <v>1708</v>
      </c>
      <c r="E257" s="25">
        <v>3</v>
      </c>
      <c r="F257" s="55" t="s">
        <v>492</v>
      </c>
      <c r="G257" s="55" t="s">
        <v>1749</v>
      </c>
      <c r="H257" s="55" t="s">
        <v>2160</v>
      </c>
      <c r="I257" s="55" t="s">
        <v>1847</v>
      </c>
      <c r="J257" s="55"/>
      <c r="K257" s="51">
        <f t="array" ref="K257">IF(A257="","",MAX(IF(adapt!A$2:A$974=A257,adapt!G$2:G$974)))</f>
        <v>0</v>
      </c>
      <c r="L257" s="41" t="e">
        <f t="array" ref="L257">IF(ISBLANK(B257),"",INDEX(adapt!E$2:E$200,MATCH(A257,IF(adapt!G$2:G$200=K257,adapt!A$2:A$200),0)))</f>
        <v>#N/A</v>
      </c>
      <c r="M257" s="41" t="e">
        <f t="array" ref="M257">IF(ISBLANK(B257),"",INDEX(adapt!F$2:F$200,MATCH(A257,IF(adapt!G$2:G$200=K257,adapt!A$2:A$200),0)))</f>
        <v>#N/A</v>
      </c>
      <c r="N257" s="52" t="e">
        <f t="array" ref="N257">IF(ISBLANK(B257),"",INDEX(adapt!J$2:J$1976,MATCH(B257,IF(adapt!G$2:G$1976=K257,adapt!B$2:B$1976),0)))</f>
        <v>#N/A</v>
      </c>
      <c r="O257" s="53" t="str">
        <f t="array" ref="O257">IF(A257="","",IF(ISNA(N257),"no",IF(N257=0,"no",IF(N257="","no", "yes"))))</f>
        <v>no</v>
      </c>
      <c r="P257" s="52" t="str">
        <f t="shared" si="10"/>
        <v>faintness, dizziness, or weakness</v>
      </c>
      <c r="Q257" s="52">
        <f t="shared" si="11"/>
        <v>0</v>
      </c>
      <c r="R257" s="54" t="str">
        <f>IF(COUNTIFS(adapt!J:J,"yes",adapt!A:A,A257)&gt;1,"problem",IF(COUNTIFS(adapt!J:J,"yes",adapt!A:A,A257)=0,"","ok"))</f>
        <v/>
      </c>
      <c r="T257" s="5">
        <v>0</v>
      </c>
      <c r="U257" s="5">
        <v>40</v>
      </c>
      <c r="V257" s="5">
        <v>40</v>
      </c>
    </row>
    <row r="258" spans="1:22">
      <c r="A258" s="48" t="str">
        <f t="shared" ref="A258:A321" si="12">CONCATENATE(D258,E258)</f>
        <v>hscl254</v>
      </c>
      <c r="B258" s="55" t="s">
        <v>470</v>
      </c>
      <c r="C258" s="16"/>
      <c r="D258" s="55" t="s">
        <v>1708</v>
      </c>
      <c r="E258" s="25">
        <v>4</v>
      </c>
      <c r="F258" s="55" t="s">
        <v>492</v>
      </c>
      <c r="G258" s="55" t="s">
        <v>1749</v>
      </c>
      <c r="H258" s="55" t="s">
        <v>2142</v>
      </c>
      <c r="I258" s="55" t="s">
        <v>1859</v>
      </c>
      <c r="J258" s="55"/>
      <c r="K258" s="51">
        <f t="array" ref="K258">IF(A258="","",MAX(IF(adapt!A$2:A$974=A258,adapt!G$2:G$974)))</f>
        <v>0</v>
      </c>
      <c r="L258" s="41" t="e">
        <f t="array" ref="L258">IF(ISBLANK(B258),"",INDEX(adapt!E$2:E$200,MATCH(A258,IF(adapt!G$2:G$200=K258,adapt!A$2:A$200),0)))</f>
        <v>#N/A</v>
      </c>
      <c r="M258" s="41" t="e">
        <f t="array" ref="M258">IF(ISBLANK(B258),"",INDEX(adapt!F$2:F$200,MATCH(A258,IF(adapt!G$2:G$200=K258,adapt!A$2:A$200),0)))</f>
        <v>#N/A</v>
      </c>
      <c r="N258" s="52" t="e">
        <f t="array" ref="N258">IF(ISBLANK(B258),"",INDEX(adapt!J$2:J$1976,MATCH(B258,IF(adapt!G$2:G$1976=K258,adapt!B$2:B$1976),0)))</f>
        <v>#N/A</v>
      </c>
      <c r="O258" s="53" t="str">
        <f t="array" ref="O258">IF(A258="","",IF(ISNA(N258),"no",IF(N258=0,"no",IF(N258="","no", "yes"))))</f>
        <v>no</v>
      </c>
      <c r="P258" s="52" t="str">
        <f t="shared" ref="P258:P321" si="13">IF(ISBLANK(B258),"",IF(O258="no",B258,L258))</f>
        <v xml:space="preserve">nervousness or shakiness inside </v>
      </c>
      <c r="Q258" s="52">
        <f t="shared" ref="Q258:Q321" si="14">IF(ISBLANK(B258),"",IF(O258="no",C258,M258))</f>
        <v>0</v>
      </c>
      <c r="R258" s="54" t="str">
        <f>IF(COUNTIFS(adapt!J:J,"yes",adapt!A:A,A258)&gt;1,"problem",IF(COUNTIFS(adapt!J:J,"yes",adapt!A:A,A258)=0,"","ok"))</f>
        <v/>
      </c>
      <c r="T258" s="5">
        <v>41</v>
      </c>
      <c r="U258" s="5">
        <v>2</v>
      </c>
      <c r="V258" s="5">
        <v>2</v>
      </c>
    </row>
    <row r="259" spans="1:22">
      <c r="A259" s="48" t="str">
        <f t="shared" si="12"/>
        <v>hscl255</v>
      </c>
      <c r="B259" s="55" t="s">
        <v>471</v>
      </c>
      <c r="C259" s="9"/>
      <c r="D259" s="55" t="s">
        <v>1708</v>
      </c>
      <c r="E259" s="25">
        <v>5</v>
      </c>
      <c r="F259" s="55" t="s">
        <v>492</v>
      </c>
      <c r="G259" s="55" t="s">
        <v>1749</v>
      </c>
      <c r="H259" s="55" t="s">
        <v>2142</v>
      </c>
      <c r="I259" s="55" t="s">
        <v>1849</v>
      </c>
      <c r="J259" s="55"/>
      <c r="K259" s="51">
        <f t="array" ref="K259">IF(A259="","",MAX(IF(adapt!A$2:A$974=A259,adapt!G$2:G$974)))</f>
        <v>0</v>
      </c>
      <c r="L259" s="41" t="e">
        <f t="array" ref="L259">IF(ISBLANK(B259),"",INDEX(adapt!E$2:E$200,MATCH(A259,IF(adapt!G$2:G$200=K259,adapt!A$2:A$200),0)))</f>
        <v>#N/A</v>
      </c>
      <c r="M259" s="41" t="e">
        <f t="array" ref="M259">IF(ISBLANK(B259),"",INDEX(adapt!F$2:F$200,MATCH(A259,IF(adapt!G$2:G$200=K259,adapt!A$2:A$200),0)))</f>
        <v>#N/A</v>
      </c>
      <c r="N259" s="52" t="e">
        <f t="array" ref="N259">IF(ISBLANK(B259),"",INDEX(adapt!J$2:J$1976,MATCH(B259,IF(adapt!G$2:G$1976=K259,adapt!B$2:B$1976),0)))</f>
        <v>#N/A</v>
      </c>
      <c r="O259" s="53" t="str">
        <f t="array" ref="O259">IF(A259="","",IF(ISNA(N259),"no",IF(N259=0,"no",IF(N259="","no", "yes"))))</f>
        <v>no</v>
      </c>
      <c r="P259" s="52" t="str">
        <f t="shared" si="13"/>
        <v xml:space="preserve">heart pounding or racing </v>
      </c>
      <c r="Q259" s="52">
        <f t="shared" si="14"/>
        <v>0</v>
      </c>
      <c r="R259" s="54" t="str">
        <f>IF(COUNTIFS(adapt!J:J,"yes",adapt!A:A,A259)&gt;1,"problem",IF(COUNTIFS(adapt!J:J,"yes",adapt!A:A,A259)=0,"","ok"))</f>
        <v/>
      </c>
      <c r="T259" s="5">
        <v>42</v>
      </c>
      <c r="U259" s="5">
        <v>3</v>
      </c>
      <c r="V259" s="5">
        <v>3</v>
      </c>
    </row>
    <row r="260" spans="1:22">
      <c r="A260" s="48" t="str">
        <f t="shared" si="12"/>
        <v>hscl256</v>
      </c>
      <c r="B260" s="55" t="s">
        <v>472</v>
      </c>
      <c r="C260" s="9"/>
      <c r="D260" s="55" t="s">
        <v>1708</v>
      </c>
      <c r="E260" s="25">
        <v>6</v>
      </c>
      <c r="F260" s="55" t="s">
        <v>492</v>
      </c>
      <c r="G260" s="55" t="s">
        <v>1749</v>
      </c>
      <c r="H260" s="55" t="s">
        <v>2142</v>
      </c>
      <c r="I260" s="55" t="s">
        <v>1843</v>
      </c>
      <c r="J260" s="55"/>
      <c r="K260" s="51">
        <f t="array" ref="K260">IF(A260="","",MAX(IF(adapt!A$2:A$974=A260,adapt!G$2:G$974)))</f>
        <v>0</v>
      </c>
      <c r="L260" s="41" t="e">
        <f t="array" ref="L260">IF(ISBLANK(B260),"",INDEX(adapt!E$2:E$200,MATCH(A260,IF(adapt!G$2:G$200=K260,adapt!A$2:A$200),0)))</f>
        <v>#N/A</v>
      </c>
      <c r="M260" s="41" t="e">
        <f t="array" ref="M260">IF(ISBLANK(B260),"",INDEX(adapt!F$2:F$200,MATCH(A260,IF(adapt!G$2:G$200=K260,adapt!A$2:A$200),0)))</f>
        <v>#N/A</v>
      </c>
      <c r="N260" s="52" t="e">
        <f t="array" ref="N260">IF(ISBLANK(B260),"",INDEX(adapt!J$2:J$1976,MATCH(B260,IF(adapt!G$2:G$1976=K260,adapt!B$2:B$1976),0)))</f>
        <v>#N/A</v>
      </c>
      <c r="O260" s="53" t="str">
        <f t="array" ref="O260">IF(A260="","",IF(ISNA(N260),"no",IF(N260=0,"no",IF(N260="","no", "yes"))))</f>
        <v>no</v>
      </c>
      <c r="P260" s="52" t="str">
        <f t="shared" si="13"/>
        <v xml:space="preserve">trembling </v>
      </c>
      <c r="Q260" s="52">
        <f t="shared" si="14"/>
        <v>0</v>
      </c>
      <c r="R260" s="54" t="str">
        <f>IF(COUNTIFS(adapt!J:J,"yes",adapt!A:A,A260)&gt;1,"problem",IF(COUNTIFS(adapt!J:J,"yes",adapt!A:A,A260)=0,"","ok"))</f>
        <v/>
      </c>
      <c r="T260" s="5">
        <v>43</v>
      </c>
      <c r="U260" s="5">
        <v>4</v>
      </c>
      <c r="V260" s="5">
        <v>4</v>
      </c>
    </row>
    <row r="261" spans="1:22">
      <c r="A261" s="48" t="str">
        <f t="shared" si="12"/>
        <v>hscl257</v>
      </c>
      <c r="B261" s="55" t="s">
        <v>473</v>
      </c>
      <c r="C261" s="9"/>
      <c r="D261" s="55" t="s">
        <v>1708</v>
      </c>
      <c r="E261" s="25">
        <v>7</v>
      </c>
      <c r="F261" s="55" t="s">
        <v>492</v>
      </c>
      <c r="G261" s="55" t="s">
        <v>2142</v>
      </c>
      <c r="H261" s="55" t="s">
        <v>2142</v>
      </c>
      <c r="I261" s="55" t="s">
        <v>1893</v>
      </c>
      <c r="J261" s="55"/>
      <c r="K261" s="51">
        <f t="array" ref="K261">IF(A261="","",MAX(IF(adapt!A$2:A$974=A261,adapt!G$2:G$974)))</f>
        <v>0</v>
      </c>
      <c r="L261" s="41" t="e">
        <f t="array" ref="L261">IF(ISBLANK(B261),"",INDEX(adapt!E$2:E$200,MATCH(A261,IF(adapt!G$2:G$200=K261,adapt!A$2:A$200),0)))</f>
        <v>#N/A</v>
      </c>
      <c r="M261" s="41" t="e">
        <f t="array" ref="M261">IF(ISBLANK(B261),"",INDEX(adapt!F$2:F$200,MATCH(A261,IF(adapt!G$2:G$200=K261,adapt!A$2:A$200),0)))</f>
        <v>#N/A</v>
      </c>
      <c r="N261" s="52" t="e">
        <f t="array" ref="N261">IF(ISBLANK(B261),"",INDEX(adapt!J$2:J$1976,MATCH(B261,IF(adapt!G$2:G$1976=K261,adapt!B$2:B$1976),0)))</f>
        <v>#N/A</v>
      </c>
      <c r="O261" s="53" t="str">
        <f t="array" ref="O261">IF(A261="","",IF(ISNA(N261),"no",IF(N261=0,"no",IF(N261="","no", "yes"))))</f>
        <v>no</v>
      </c>
      <c r="P261" s="52" t="str">
        <f t="shared" si="13"/>
        <v>feeling tense or keyed up</v>
      </c>
      <c r="Q261" s="52">
        <f t="shared" si="14"/>
        <v>0</v>
      </c>
      <c r="R261" s="54" t="str">
        <f>IF(COUNTIFS(adapt!J:J,"yes",adapt!A:A,A261)&gt;1,"problem",IF(COUNTIFS(adapt!J:J,"yes",adapt!A:A,A261)=0,"","ok"))</f>
        <v/>
      </c>
      <c r="T261" s="5">
        <v>29</v>
      </c>
      <c r="U261" s="5">
        <v>2</v>
      </c>
      <c r="V261" s="5">
        <v>2</v>
      </c>
    </row>
    <row r="262" spans="1:22">
      <c r="A262" s="48" t="str">
        <f t="shared" si="12"/>
        <v>hscl258</v>
      </c>
      <c r="B262" s="55" t="s">
        <v>474</v>
      </c>
      <c r="C262" s="55"/>
      <c r="D262" s="55" t="s">
        <v>1708</v>
      </c>
      <c r="E262" s="25">
        <v>8</v>
      </c>
      <c r="F262" s="55" t="s">
        <v>492</v>
      </c>
      <c r="G262" s="55" t="s">
        <v>1749</v>
      </c>
      <c r="H262" s="55" t="s">
        <v>2160</v>
      </c>
      <c r="I262" s="55" t="s">
        <v>1842</v>
      </c>
      <c r="J262" s="55"/>
      <c r="K262" s="51">
        <f t="array" ref="K262">IF(A262="","",MAX(IF(adapt!A$2:A$974=A262,adapt!G$2:G$974)))</f>
        <v>0</v>
      </c>
      <c r="L262" s="41" t="e">
        <f t="array" ref="L262">IF(ISBLANK(B262),"",INDEX(adapt!E$2:E$200,MATCH(A262,IF(adapt!G$2:G$200=K262,adapt!A$2:A$200),0)))</f>
        <v>#N/A</v>
      </c>
      <c r="M262" s="41" t="e">
        <f t="array" ref="M262">IF(ISBLANK(B262),"",INDEX(adapt!F$2:F$200,MATCH(A262,IF(adapt!G$2:G$200=K262,adapt!A$2:A$200),0)))</f>
        <v>#N/A</v>
      </c>
      <c r="N262" s="52" t="e">
        <f t="array" ref="N262">IF(ISBLANK(B262),"",INDEX(adapt!J$2:J$1976,MATCH(B262,IF(adapt!G$2:G$1976=K262,adapt!B$2:B$1976),0)))</f>
        <v>#N/A</v>
      </c>
      <c r="O262" s="53" t="str">
        <f t="array" ref="O262">IF(A262="","",IF(ISNA(N262),"no",IF(N262=0,"no",IF(N262="","no", "yes"))))</f>
        <v>no</v>
      </c>
      <c r="P262" s="52" t="str">
        <f t="shared" si="13"/>
        <v xml:space="preserve">headache </v>
      </c>
      <c r="Q262" s="52">
        <f t="shared" si="14"/>
        <v>0</v>
      </c>
      <c r="R262" s="54" t="str">
        <f>IF(COUNTIFS(adapt!J:J,"yes",adapt!A:A,A262)&gt;1,"problem",IF(COUNTIFS(adapt!J:J,"yes",adapt!A:A,A262)=0,"","ok"))</f>
        <v/>
      </c>
      <c r="T262" s="5">
        <v>20</v>
      </c>
      <c r="U262" s="5">
        <v>41</v>
      </c>
      <c r="V262" s="5">
        <v>41</v>
      </c>
    </row>
    <row r="263" spans="1:22">
      <c r="A263" s="48" t="str">
        <f t="shared" si="12"/>
        <v>hscl259</v>
      </c>
      <c r="B263" s="55" t="s">
        <v>475</v>
      </c>
      <c r="C263" s="9"/>
      <c r="D263" s="55" t="s">
        <v>1708</v>
      </c>
      <c r="E263" s="25">
        <v>9</v>
      </c>
      <c r="F263" s="55" t="s">
        <v>492</v>
      </c>
      <c r="G263" s="55" t="s">
        <v>1720</v>
      </c>
      <c r="H263" s="55" t="s">
        <v>2165</v>
      </c>
      <c r="I263" s="55" t="s">
        <v>1783</v>
      </c>
      <c r="J263" s="55"/>
      <c r="K263" s="51">
        <f t="array" ref="K263">IF(A263="","",MAX(IF(adapt!A$2:A$974=A263,adapt!G$2:G$974)))</f>
        <v>0</v>
      </c>
      <c r="L263" s="41" t="e">
        <f t="array" ref="L263">IF(ISBLANK(B263),"",INDEX(adapt!E$2:E$200,MATCH(A263,IF(adapt!G$2:G$200=K263,adapt!A$2:A$200),0)))</f>
        <v>#N/A</v>
      </c>
      <c r="M263" s="41" t="e">
        <f t="array" ref="M263">IF(ISBLANK(B263),"",INDEX(adapt!F$2:F$200,MATCH(A263,IF(adapt!G$2:G$200=K263,adapt!A$2:A$200),0)))</f>
        <v>#N/A</v>
      </c>
      <c r="N263" s="52" t="e">
        <f t="array" ref="N263">IF(ISBLANK(B263),"",INDEX(adapt!J$2:J$1976,MATCH(B263,IF(adapt!G$2:G$1976=K263,adapt!B$2:B$1976),0)))</f>
        <v>#N/A</v>
      </c>
      <c r="O263" s="53" t="str">
        <f t="array" ref="O263">IF(A263="","",IF(ISNA(N263),"no",IF(N263=0,"no",IF(N263="","no", "yes"))))</f>
        <v>no</v>
      </c>
      <c r="P263" s="52" t="str">
        <f t="shared" si="13"/>
        <v xml:space="preserve">spells of terror or panic </v>
      </c>
      <c r="Q263" s="52">
        <f t="shared" si="14"/>
        <v>0</v>
      </c>
      <c r="R263" s="54" t="str">
        <f>IF(COUNTIFS(adapt!J:J,"yes",adapt!A:A,A263)&gt;1,"problem",IF(COUNTIFS(adapt!J:J,"yes",adapt!A:A,A263)=0,"","ok"))</f>
        <v/>
      </c>
      <c r="T263" s="5">
        <v>15</v>
      </c>
      <c r="U263" s="5">
        <v>45</v>
      </c>
      <c r="V263" s="5">
        <v>45</v>
      </c>
    </row>
    <row r="264" spans="1:22" ht="24">
      <c r="A264" s="48" t="str">
        <f t="shared" si="12"/>
        <v>intro1</v>
      </c>
      <c r="B264" s="55" t="s">
        <v>2852</v>
      </c>
      <c r="C264" s="5" t="s">
        <v>3295</v>
      </c>
      <c r="D264" s="55" t="s">
        <v>2851</v>
      </c>
      <c r="E264" s="28">
        <v>1</v>
      </c>
      <c r="F264" s="55"/>
      <c r="G264" s="55"/>
      <c r="H264" s="55"/>
      <c r="I264" s="55"/>
      <c r="J264" s="55"/>
      <c r="K264" s="51">
        <f t="array" ref="K264">IF(A264="","",MAX(IF(adapt!A$2:A$974=A264,adapt!G$2:G$974)))</f>
        <v>0</v>
      </c>
      <c r="L264" s="41" t="e">
        <f t="array" ref="L264">IF(ISBLANK(B264),"",INDEX(adapt!E$2:E$200,MATCH(A264,IF(adapt!G$2:G$200=K264,adapt!A$2:A$200),0)))</f>
        <v>#N/A</v>
      </c>
      <c r="M264" s="41" t="e">
        <f t="array" ref="M264">IF(ISBLANK(B264),"",INDEX(adapt!F$2:F$200,MATCH(A264,IF(adapt!G$2:G$200=K264,adapt!A$2:A$200),0)))</f>
        <v>#N/A</v>
      </c>
      <c r="N264" s="52" t="e">
        <f t="array" ref="N264">IF(ISBLANK(B264),"",INDEX(adapt!J$2:J$1976,MATCH(B264,IF(adapt!G$2:G$1976=K264,adapt!B$2:B$1976),0)))</f>
        <v>#N/A</v>
      </c>
      <c r="O264" s="53" t="str">
        <f t="array" ref="O264">IF(A264="","",IF(ISNA(N264),"no",IF(N264=0,"no",IF(N264="","no", "yes"))))</f>
        <v>no</v>
      </c>
      <c r="P264" s="52" t="str">
        <f t="shared" si="13"/>
        <v>Now I would like to ask some questions about how you have been feeling.</v>
      </c>
      <c r="Q264" s="52" t="str">
        <f t="shared" si="14"/>
        <v>Sasa ningependa kukuuliza baadhi ya maswali kuhusu jinsi ambavyo umekuwa ukihisi.</v>
      </c>
      <c r="R264" s="54" t="str">
        <f>IF(COUNTIFS(adapt!J:J,"yes",adapt!A:A,A264)&gt;1,"problem",IF(COUNTIFS(adapt!J:J,"yes",adapt!A:A,A264)=0,"","ok"))</f>
        <v/>
      </c>
    </row>
    <row r="265" spans="1:22" ht="24">
      <c r="A265" s="48" t="str">
        <f t="shared" si="12"/>
        <v>k101</v>
      </c>
      <c r="B265" s="55" t="s">
        <v>516</v>
      </c>
      <c r="C265" s="16" t="s">
        <v>633</v>
      </c>
      <c r="D265" s="55" t="s">
        <v>348</v>
      </c>
      <c r="E265" s="23">
        <v>1</v>
      </c>
      <c r="F265" s="55" t="s">
        <v>362</v>
      </c>
      <c r="G265" s="55" t="s">
        <v>1717</v>
      </c>
      <c r="H265" s="55" t="s">
        <v>2150</v>
      </c>
      <c r="I265" s="55" t="s">
        <v>1811</v>
      </c>
      <c r="J265" s="58"/>
      <c r="K265" s="51">
        <f t="array" ref="K265">IF(A265="","",MAX(IF(adapt!A$2:A$974=A265,adapt!G$2:G$974)))</f>
        <v>0</v>
      </c>
      <c r="L265" s="41" t="e">
        <f t="array" ref="L265">IF(ISBLANK(B265),"",INDEX(adapt!E$2:E$200,MATCH(A265,IF(adapt!G$2:G$200=K265,adapt!A$2:A$200),0)))</f>
        <v>#N/A</v>
      </c>
      <c r="M265" s="41" t="e">
        <f t="array" ref="M265">IF(ISBLANK(B265),"",INDEX(adapt!F$2:F$200,MATCH(A265,IF(adapt!G$2:G$200=K265,adapt!A$2:A$200),0)))</f>
        <v>#N/A</v>
      </c>
      <c r="N265" s="52" t="e">
        <f t="array" ref="N265">IF(ISBLANK(B265),"",INDEX(adapt!J$2:J$1976,MATCH(B265,IF(adapt!G$2:G$1976=K265,adapt!B$2:B$1976),0)))</f>
        <v>#N/A</v>
      </c>
      <c r="O265" s="53" t="str">
        <f t="array" ref="O265">IF(A265="","",IF(ISNA(N265),"no",IF(N265=0,"no",IF(N265="","no", "yes"))))</f>
        <v>no</v>
      </c>
      <c r="P265" s="52" t="str">
        <f t="shared" si="13"/>
        <v>About how often did you feel tired out for no good reason</v>
      </c>
      <c r="Q265" s="52" t="str">
        <f t="shared" si="14"/>
        <v>Katika mwezi ule, mara ngapi ulijihisi kuchoka bila sababu</v>
      </c>
      <c r="R265" s="54" t="str">
        <f>IF(COUNTIFS(adapt!J:J,"yes",adapt!A:A,A265)&gt;1,"problem",IF(COUNTIFS(adapt!J:J,"yes",adapt!A:A,A265)=0,"","ok"))</f>
        <v/>
      </c>
      <c r="T265" s="5">
        <v>9</v>
      </c>
      <c r="U265" s="5">
        <v>20</v>
      </c>
      <c r="V265" s="5">
        <v>20</v>
      </c>
    </row>
    <row r="266" spans="1:22" ht="24">
      <c r="A266" s="48" t="str">
        <f t="shared" si="12"/>
        <v>k1010</v>
      </c>
      <c r="B266" s="55" t="s">
        <v>525</v>
      </c>
      <c r="C266" s="16" t="s">
        <v>642</v>
      </c>
      <c r="D266" s="55" t="s">
        <v>348</v>
      </c>
      <c r="E266" s="23">
        <v>10</v>
      </c>
      <c r="F266" s="55" t="s">
        <v>362</v>
      </c>
      <c r="G266" s="55" t="s">
        <v>1723</v>
      </c>
      <c r="H266" s="55" t="s">
        <v>2151</v>
      </c>
      <c r="I266" s="55" t="s">
        <v>1875</v>
      </c>
      <c r="J266" s="58"/>
      <c r="K266" s="51">
        <f t="array" ref="K266">IF(A266="","",MAX(IF(adapt!A$2:A$974=A266,adapt!G$2:G$974)))</f>
        <v>0</v>
      </c>
      <c r="L266" s="41" t="e">
        <f t="array" ref="L266">IF(ISBLANK(B266),"",INDEX(adapt!E$2:E$200,MATCH(A266,IF(adapt!G$2:G$200=K266,adapt!A$2:A$200),0)))</f>
        <v>#N/A</v>
      </c>
      <c r="M266" s="41" t="e">
        <f t="array" ref="M266">IF(ISBLANK(B266),"",INDEX(adapt!F$2:F$200,MATCH(A266,IF(adapt!G$2:G$200=K266,adapt!A$2:A$200),0)))</f>
        <v>#N/A</v>
      </c>
      <c r="N266" s="52" t="e">
        <f t="array" ref="N266">IF(ISBLANK(B266),"",INDEX(adapt!J$2:J$1976,MATCH(B266,IF(adapt!G$2:G$1976=K266,adapt!B$2:B$1976),0)))</f>
        <v>#N/A</v>
      </c>
      <c r="O266" s="53" t="str">
        <f t="array" ref="O266">IF(A266="","",IF(ISNA(N266),"no",IF(N266=0,"no",IF(N266="","no", "yes"))))</f>
        <v>no</v>
      </c>
      <c r="P266" s="52" t="str">
        <f t="shared" si="13"/>
        <v>About how often did you feel worthless</v>
      </c>
      <c r="Q266" s="52" t="str">
        <f t="shared" si="14"/>
        <v>Katika mwezi ule, mara ngapi ulijihisi kutokuwa na thamani</v>
      </c>
      <c r="R266" s="54" t="str">
        <f>IF(COUNTIFS(adapt!J:J,"yes",adapt!A:A,A266)&gt;1,"problem",IF(COUNTIFS(adapt!J:J,"yes",adapt!A:A,A266)=0,"","ok"))</f>
        <v/>
      </c>
      <c r="T266" s="5">
        <v>53</v>
      </c>
      <c r="U266" s="5">
        <v>28</v>
      </c>
      <c r="V266" s="5">
        <v>28</v>
      </c>
    </row>
    <row r="267" spans="1:22" ht="24">
      <c r="A267" s="48" t="str">
        <f t="shared" si="12"/>
        <v>k102</v>
      </c>
      <c r="B267" s="55" t="s">
        <v>517</v>
      </c>
      <c r="C267" s="16" t="s">
        <v>634</v>
      </c>
      <c r="D267" s="55" t="s">
        <v>348</v>
      </c>
      <c r="E267" s="23">
        <v>2</v>
      </c>
      <c r="F267" s="55" t="s">
        <v>362</v>
      </c>
      <c r="G267" s="55" t="s">
        <v>2142</v>
      </c>
      <c r="H267" s="55" t="s">
        <v>2142</v>
      </c>
      <c r="I267" s="55" t="s">
        <v>1887</v>
      </c>
      <c r="J267" s="58"/>
      <c r="K267" s="51">
        <f t="array" ref="K267">IF(A267="","",MAX(IF(adapt!A$2:A$974=A267,adapt!G$2:G$974)))</f>
        <v>0</v>
      </c>
      <c r="L267" s="41" t="e">
        <f t="array" ref="L267">IF(ISBLANK(B267),"",INDEX(adapt!E$2:E$200,MATCH(A267,IF(adapt!G$2:G$200=K267,adapt!A$2:A$200),0)))</f>
        <v>#N/A</v>
      </c>
      <c r="M267" s="41" t="e">
        <f t="array" ref="M267">IF(ISBLANK(B267),"",INDEX(adapt!F$2:F$200,MATCH(A267,IF(adapt!G$2:G$200=K267,adapt!A$2:A$200),0)))</f>
        <v>#N/A</v>
      </c>
      <c r="N267" s="52" t="e">
        <f t="array" ref="N267">IF(ISBLANK(B267),"",INDEX(adapt!J$2:J$1976,MATCH(B267,IF(adapt!G$2:G$1976=K267,adapt!B$2:B$1976),0)))</f>
        <v>#N/A</v>
      </c>
      <c r="O267" s="53" t="str">
        <f t="array" ref="O267">IF(A267="","",IF(ISNA(N267),"no",IF(N267=0,"no",IF(N267="","no", "yes"))))</f>
        <v>no</v>
      </c>
      <c r="P267" s="52" t="str">
        <f t="shared" si="13"/>
        <v xml:space="preserve">About how often did you feel nervous </v>
      </c>
      <c r="Q267" s="52" t="str">
        <f t="shared" si="14"/>
        <v>Katika mwezi ule, mara ngapi ulijihisi kuwa na wasiwasi</v>
      </c>
      <c r="R267" s="54" t="str">
        <f>IF(COUNTIFS(adapt!J:J,"yes",adapt!A:A,A267)&gt;1,"problem",IF(COUNTIFS(adapt!J:J,"yes",adapt!A:A,A267)=0,"","ok"))</f>
        <v/>
      </c>
      <c r="T267" s="5">
        <v>29</v>
      </c>
      <c r="U267" s="5">
        <v>2</v>
      </c>
      <c r="V267" s="5">
        <v>2</v>
      </c>
    </row>
    <row r="268" spans="1:22" ht="24">
      <c r="A268" s="48" t="str">
        <f t="shared" si="12"/>
        <v>k103</v>
      </c>
      <c r="B268" s="55" t="s">
        <v>518</v>
      </c>
      <c r="C268" s="16" t="s">
        <v>635</v>
      </c>
      <c r="D268" s="55" t="s">
        <v>348</v>
      </c>
      <c r="E268" s="23">
        <v>3</v>
      </c>
      <c r="F268" s="55" t="s">
        <v>362</v>
      </c>
      <c r="G268" s="55" t="s">
        <v>2142</v>
      </c>
      <c r="H268" s="55" t="s">
        <v>2142</v>
      </c>
      <c r="I268" s="55" t="s">
        <v>1887</v>
      </c>
      <c r="J268" s="58"/>
      <c r="K268" s="51">
        <f t="array" ref="K268">IF(A268="","",MAX(IF(adapt!A$2:A$974=A268,adapt!G$2:G$974)))</f>
        <v>0</v>
      </c>
      <c r="L268" s="41" t="e">
        <f t="array" ref="L268">IF(ISBLANK(B268),"",INDEX(adapt!E$2:E$200,MATCH(A268,IF(adapt!G$2:G$200=K268,adapt!A$2:A$200),0)))</f>
        <v>#N/A</v>
      </c>
      <c r="M268" s="41" t="e">
        <f t="array" ref="M268">IF(ISBLANK(B268),"",INDEX(adapt!F$2:F$200,MATCH(A268,IF(adapt!G$2:G$200=K268,adapt!A$2:A$200),0)))</f>
        <v>#N/A</v>
      </c>
      <c r="N268" s="52" t="e">
        <f t="array" ref="N268">IF(ISBLANK(B268),"",INDEX(adapt!J$2:J$1976,MATCH(B268,IF(adapt!G$2:G$1976=K268,adapt!B$2:B$1976),0)))</f>
        <v>#N/A</v>
      </c>
      <c r="O268" s="53" t="str">
        <f t="array" ref="O268">IF(A268="","",IF(ISNA(N268),"no",IF(N268=0,"no",IF(N268="","no", "yes"))))</f>
        <v>no</v>
      </c>
      <c r="P268" s="52" t="str">
        <f t="shared" si="13"/>
        <v xml:space="preserve">About how often did you feel so nervous that nothing could calm you down </v>
      </c>
      <c r="Q268" s="52" t="str">
        <f t="shared" si="14"/>
        <v>Katika mwezi ule, mara ngapi ulijihisi kuwa na wasiwasi kiasi kwamba hakuna kitakacho kutuliza</v>
      </c>
      <c r="R268" s="54"/>
      <c r="T268" s="5">
        <v>0</v>
      </c>
      <c r="U268" s="5">
        <v>2</v>
      </c>
      <c r="V268" s="5">
        <v>2</v>
      </c>
    </row>
    <row r="269" spans="1:22" ht="24">
      <c r="A269" s="48" t="str">
        <f t="shared" si="12"/>
        <v>k104</v>
      </c>
      <c r="B269" s="55" t="s">
        <v>519</v>
      </c>
      <c r="C269" s="16" t="s">
        <v>636</v>
      </c>
      <c r="D269" s="55" t="s">
        <v>348</v>
      </c>
      <c r="E269" s="23">
        <v>4</v>
      </c>
      <c r="F269" s="55" t="s">
        <v>362</v>
      </c>
      <c r="G269" s="55" t="s">
        <v>1715</v>
      </c>
      <c r="H269" s="55" t="s">
        <v>2158</v>
      </c>
      <c r="I269" s="55" t="s">
        <v>1766</v>
      </c>
      <c r="J269" s="58"/>
      <c r="K269" s="51">
        <f t="array" ref="K269">IF(A269="","",MAX(IF(adapt!A$2:A$974=A269,adapt!G$2:G$974)))</f>
        <v>0</v>
      </c>
      <c r="L269" s="41" t="e">
        <f t="array" ref="L269">IF(ISBLANK(B269),"",INDEX(adapt!E$2:E$200,MATCH(A269,IF(adapt!G$2:G$200=K269,adapt!A$2:A$200),0)))</f>
        <v>#N/A</v>
      </c>
      <c r="M269" s="41" t="e">
        <f t="array" ref="M269">IF(ISBLANK(B269),"",INDEX(adapt!F$2:F$200,MATCH(A269,IF(adapt!G$2:G$200=K269,adapt!A$2:A$200),0)))</f>
        <v>#N/A</v>
      </c>
      <c r="N269" s="52" t="e">
        <f t="array" ref="N269">IF(ISBLANK(B269),"",INDEX(adapt!J$2:J$1976,MATCH(B269,IF(adapt!G$2:G$1976=K269,adapt!B$2:B$1976),0)))</f>
        <v>#N/A</v>
      </c>
      <c r="O269" s="53" t="str">
        <f t="array" ref="O269">IF(A269="","",IF(ISNA(N269),"no",IF(N269=0,"no",IF(N269="","no", "yes"))))</f>
        <v>no</v>
      </c>
      <c r="P269" s="52" t="str">
        <f t="shared" si="13"/>
        <v>About how often did you feel hopeless</v>
      </c>
      <c r="Q269" s="52" t="str">
        <f t="shared" si="14"/>
        <v>Katika mwezi ule, mara ngapi ulijihisi huna matumaini</v>
      </c>
      <c r="R269" s="54" t="str">
        <f>IF(COUNTIFS(adapt!J:J,"yes",adapt!A:A,A269)&gt;1,"problem",IF(COUNTIFS(adapt!J:J,"yes",adapt!A:A,A269)=0,"","ok"))</f>
        <v/>
      </c>
      <c r="T269" s="5">
        <v>21</v>
      </c>
      <c r="U269" s="5">
        <v>27</v>
      </c>
      <c r="V269" s="5">
        <v>27</v>
      </c>
    </row>
    <row r="270" spans="1:22" ht="24">
      <c r="A270" s="48" t="str">
        <f t="shared" si="12"/>
        <v>k105</v>
      </c>
      <c r="B270" s="55" t="s">
        <v>520</v>
      </c>
      <c r="C270" s="16" t="s">
        <v>637</v>
      </c>
      <c r="D270" s="55" t="s">
        <v>348</v>
      </c>
      <c r="E270" s="23">
        <v>5</v>
      </c>
      <c r="F270" s="55" t="s">
        <v>362</v>
      </c>
      <c r="G270" s="55" t="s">
        <v>1749</v>
      </c>
      <c r="H270" s="55" t="s">
        <v>2149</v>
      </c>
      <c r="I270" s="55" t="s">
        <v>1840</v>
      </c>
      <c r="J270" s="58"/>
      <c r="K270" s="51">
        <f t="array" ref="K270">IF(A270="","",MAX(IF(adapt!A$2:A$974=A270,adapt!G$2:G$974)))</f>
        <v>0</v>
      </c>
      <c r="L270" s="41" t="e">
        <f t="array" ref="L270">IF(ISBLANK(B270),"",INDEX(adapt!E$2:E$200,MATCH(A270,IF(adapt!G$2:G$200=K270,adapt!A$2:A$200),0)))</f>
        <v>#N/A</v>
      </c>
      <c r="M270" s="41" t="e">
        <f t="array" ref="M270">IF(ISBLANK(B270),"",INDEX(adapt!F$2:F$200,MATCH(A270,IF(adapt!G$2:G$200=K270,adapt!A$2:A$200),0)))</f>
        <v>#N/A</v>
      </c>
      <c r="N270" s="52" t="e">
        <f t="array" ref="N270">IF(ISBLANK(B270),"",INDEX(adapt!J$2:J$1976,MATCH(B270,IF(adapt!G$2:G$1976=K270,adapt!B$2:B$1976),0)))</f>
        <v>#N/A</v>
      </c>
      <c r="O270" s="53" t="str">
        <f t="array" ref="O270">IF(A270="","",IF(ISNA(N270),"no",IF(N270=0,"no",IF(N270="","no", "yes"))))</f>
        <v>no</v>
      </c>
      <c r="P270" s="52" t="str">
        <f t="shared" si="13"/>
        <v xml:space="preserve">About how often did you feel restless or fidgety </v>
      </c>
      <c r="Q270" s="52" t="str">
        <f t="shared" si="14"/>
        <v>Katika mwezi ule, mara ngapi ulijihisi una wahaka au kutokuwa na makini</v>
      </c>
      <c r="R270" s="54" t="str">
        <f>IF(COUNTIFS(adapt!J:J,"yes",adapt!A:A,A270)&gt;1,"problem",IF(COUNTIFS(adapt!J:J,"yes",adapt!A:A,A270)=0,"","ok"))</f>
        <v/>
      </c>
      <c r="T270" s="5">
        <v>38</v>
      </c>
      <c r="U270" s="5">
        <v>44</v>
      </c>
      <c r="V270" s="5">
        <v>44</v>
      </c>
    </row>
    <row r="271" spans="1:22" ht="24">
      <c r="A271" s="48" t="str">
        <f t="shared" si="12"/>
        <v>k106</v>
      </c>
      <c r="B271" s="55" t="s">
        <v>521</v>
      </c>
      <c r="C271" s="16" t="s">
        <v>638</v>
      </c>
      <c r="D271" s="55" t="s">
        <v>348</v>
      </c>
      <c r="E271" s="23">
        <v>6</v>
      </c>
      <c r="F271" s="55" t="s">
        <v>362</v>
      </c>
      <c r="G271" s="55" t="s">
        <v>1749</v>
      </c>
      <c r="H271" s="55" t="s">
        <v>2149</v>
      </c>
      <c r="I271" s="55" t="s">
        <v>1840</v>
      </c>
      <c r="J271" s="58"/>
      <c r="K271" s="51">
        <f t="array" ref="K271">IF(A271="","",MAX(IF(adapt!A$2:A$974=A271,adapt!G$2:G$974)))</f>
        <v>0</v>
      </c>
      <c r="L271" s="41" t="e">
        <f t="array" ref="L271">IF(ISBLANK(B271),"",INDEX(adapt!E$2:E$200,MATCH(A271,IF(adapt!G$2:G$200=K271,adapt!A$2:A$200),0)))</f>
        <v>#N/A</v>
      </c>
      <c r="M271" s="41" t="e">
        <f t="array" ref="M271">IF(ISBLANK(B271),"",INDEX(adapt!F$2:F$200,MATCH(A271,IF(adapt!G$2:G$200=K271,adapt!A$2:A$200),0)))</f>
        <v>#N/A</v>
      </c>
      <c r="N271" s="52" t="e">
        <f t="array" ref="N271">IF(ISBLANK(B271),"",INDEX(adapt!J$2:J$1976,MATCH(B271,IF(adapt!G$2:G$1976=K271,adapt!B$2:B$1976),0)))</f>
        <v>#N/A</v>
      </c>
      <c r="O271" s="53" t="str">
        <f t="array" ref="O271">IF(A271="","",IF(ISNA(N271),"no",IF(N271=0,"no",IF(N271="","no", "yes"))))</f>
        <v>no</v>
      </c>
      <c r="P271" s="52" t="str">
        <f t="shared" si="13"/>
        <v>About how often did you feel so retless you could not sit still</v>
      </c>
      <c r="Q271" s="52" t="str">
        <f t="shared" si="14"/>
        <v>Katika mwezi ule, mara ngapi ulijihisi una wahaka mpaka ulikuwa huwezi kutulia</v>
      </c>
      <c r="R271" s="54" t="str">
        <f>IF(COUNTIFS(adapt!J:J,"yes",adapt!A:A,A271)&gt;1,"problem",IF(COUNTIFS(adapt!J:J,"yes",adapt!A:A,A271)=0,"","ok"))</f>
        <v/>
      </c>
      <c r="T271" s="5">
        <v>38</v>
      </c>
      <c r="U271" s="5">
        <v>44</v>
      </c>
      <c r="V271" s="5">
        <v>44</v>
      </c>
    </row>
    <row r="272" spans="1:22" ht="24">
      <c r="A272" s="48" t="str">
        <f t="shared" si="12"/>
        <v>k107</v>
      </c>
      <c r="B272" s="55" t="s">
        <v>522</v>
      </c>
      <c r="C272" s="16" t="s">
        <v>639</v>
      </c>
      <c r="D272" s="55" t="s">
        <v>348</v>
      </c>
      <c r="E272" s="23">
        <v>7</v>
      </c>
      <c r="F272" s="55" t="s">
        <v>362</v>
      </c>
      <c r="G272" s="55" t="s">
        <v>1721</v>
      </c>
      <c r="H272" s="55" t="s">
        <v>2144</v>
      </c>
      <c r="I272" s="55"/>
      <c r="J272" s="58"/>
      <c r="K272" s="51">
        <f t="array" ref="K272">IF(A272="","",MAX(IF(adapt!A$2:A$974=A272,adapt!G$2:G$974)))</f>
        <v>0</v>
      </c>
      <c r="L272" s="41" t="e">
        <f t="array" ref="L272">IF(ISBLANK(B272),"",INDEX(adapt!E$2:E$200,MATCH(A272,IF(adapt!G$2:G$200=K272,adapt!A$2:A$200),0)))</f>
        <v>#N/A</v>
      </c>
      <c r="M272" s="41" t="e">
        <f t="array" ref="M272">IF(ISBLANK(B272),"",INDEX(adapt!F$2:F$200,MATCH(A272,IF(adapt!G$2:G$200=K272,adapt!A$2:A$200),0)))</f>
        <v>#N/A</v>
      </c>
      <c r="N272" s="52" t="e">
        <f t="array" ref="N272">IF(ISBLANK(B272),"",INDEX(adapt!J$2:J$1976,MATCH(B272,IF(adapt!G$2:G$1976=K272,adapt!B$2:B$1976),0)))</f>
        <v>#N/A</v>
      </c>
      <c r="O272" s="53" t="str">
        <f t="array" ref="O272">IF(A272="","",IF(ISNA(N272),"no",IF(N272=0,"no",IF(N272="","no", "yes"))))</f>
        <v>no</v>
      </c>
      <c r="P272" s="52" t="str">
        <f t="shared" si="13"/>
        <v>About how often did you feel depressed</v>
      </c>
      <c r="Q272" s="52" t="str">
        <f t="shared" si="14"/>
        <v>Katika mwezi ule, mara ngapi ulijihisi kutokuwa na furaha</v>
      </c>
      <c r="R272" s="54" t="str">
        <f>IF(COUNTIFS(adapt!J:J,"yes",adapt!A:A,A272)&gt;1,"problem",IF(COUNTIFS(adapt!J:J,"yes",adapt!A:A,A272)=0,"","ok"))</f>
        <v/>
      </c>
      <c r="T272" s="5">
        <v>47</v>
      </c>
      <c r="U272" s="5">
        <v>9</v>
      </c>
      <c r="V272" s="5">
        <v>9</v>
      </c>
    </row>
    <row r="273" spans="1:22" ht="36">
      <c r="A273" s="48" t="str">
        <f t="shared" si="12"/>
        <v>k108</v>
      </c>
      <c r="B273" s="55" t="s">
        <v>523</v>
      </c>
      <c r="C273" s="16" t="s">
        <v>640</v>
      </c>
      <c r="D273" s="55" t="s">
        <v>348</v>
      </c>
      <c r="E273" s="23">
        <v>8</v>
      </c>
      <c r="F273" s="55" t="s">
        <v>362</v>
      </c>
      <c r="G273" s="55" t="s">
        <v>1717</v>
      </c>
      <c r="H273" s="55" t="s">
        <v>2150</v>
      </c>
      <c r="I273" s="55" t="s">
        <v>1812</v>
      </c>
      <c r="J273" s="58"/>
      <c r="K273" s="51">
        <f t="array" ref="K273">IF(A273="","",MAX(IF(adapt!A$2:A$974=A273,adapt!G$2:G$974)))</f>
        <v>0</v>
      </c>
      <c r="L273" s="41" t="e">
        <f t="array" ref="L273">IF(ISBLANK(B273),"",INDEX(adapt!E$2:E$200,MATCH(A273,IF(adapt!G$2:G$200=K273,adapt!A$2:A$200),0)))</f>
        <v>#N/A</v>
      </c>
      <c r="M273" s="41" t="e">
        <f t="array" ref="M273">IF(ISBLANK(B273),"",INDEX(adapt!F$2:F$200,MATCH(A273,IF(adapt!G$2:G$200=K273,adapt!A$2:A$200),0)))</f>
        <v>#N/A</v>
      </c>
      <c r="N273" s="52" t="e">
        <f t="array" ref="N273">IF(ISBLANK(B273),"",INDEX(adapt!J$2:J$1976,MATCH(B273,IF(adapt!G$2:G$1976=K273,adapt!B$2:B$1976),0)))</f>
        <v>#N/A</v>
      </c>
      <c r="O273" s="53" t="str">
        <f t="array" ref="O273">IF(A273="","",IF(ISNA(N273),"no",IF(N273=0,"no",IF(N273="","no", "yes"))))</f>
        <v>no</v>
      </c>
      <c r="P273" s="52" t="str">
        <f t="shared" si="13"/>
        <v xml:space="preserve">About how often did you feel that everything was an effort </v>
      </c>
      <c r="Q273" s="52" t="str">
        <f t="shared" si="14"/>
        <v>Katika mwezi ule, mara ngapi ulijihisi kutokuwa na furaha kiasi kwamba hukuwa na kitu kilicho weza kukufurahisha</v>
      </c>
      <c r="R273" s="54" t="str">
        <f>IF(COUNTIFS(adapt!J:J,"yes",adapt!A:A,A273)&gt;1,"problem",IF(COUNTIFS(adapt!J:J,"yes",adapt!A:A,A273)=0,"","ok"))</f>
        <v/>
      </c>
      <c r="T273" s="5">
        <v>10</v>
      </c>
      <c r="U273" s="5">
        <v>21</v>
      </c>
      <c r="V273" s="5">
        <v>21</v>
      </c>
    </row>
    <row r="274" spans="1:22" ht="24">
      <c r="A274" s="48" t="str">
        <f t="shared" si="12"/>
        <v>k109</v>
      </c>
      <c r="B274" s="55" t="s">
        <v>524</v>
      </c>
      <c r="C274" s="9" t="s">
        <v>641</v>
      </c>
      <c r="D274" s="55" t="s">
        <v>348</v>
      </c>
      <c r="E274" s="23">
        <v>9</v>
      </c>
      <c r="F274" s="55" t="s">
        <v>362</v>
      </c>
      <c r="G274" s="55" t="s">
        <v>1721</v>
      </c>
      <c r="H274" s="55" t="s">
        <v>2144</v>
      </c>
      <c r="I274" s="55"/>
      <c r="J274" s="58"/>
      <c r="K274" s="51">
        <f t="array" ref="K274">IF(A274="","",MAX(IF(adapt!A$2:A$974=A274,adapt!G$2:G$974)))</f>
        <v>0</v>
      </c>
      <c r="L274" s="41" t="e">
        <f t="array" ref="L274">IF(ISBLANK(B274),"",INDEX(adapt!E$2:E$200,MATCH(A274,IF(adapt!G$2:G$200=K274,adapt!A$2:A$200),0)))</f>
        <v>#N/A</v>
      </c>
      <c r="M274" s="41" t="e">
        <f t="array" ref="M274">IF(ISBLANK(B274),"",INDEX(adapt!F$2:F$200,MATCH(A274,IF(adapt!G$2:G$200=K274,adapt!A$2:A$200),0)))</f>
        <v>#N/A</v>
      </c>
      <c r="N274" s="52" t="e">
        <f t="array" ref="N274">IF(ISBLANK(B274),"",INDEX(adapt!J$2:J$1976,MATCH(B274,IF(adapt!G$2:G$1976=K274,adapt!B$2:B$1976),0)))</f>
        <v>#N/A</v>
      </c>
      <c r="O274" s="53" t="str">
        <f t="array" ref="O274">IF(A274="","",IF(ISNA(N274),"no",IF(N274=0,"no",IF(N274="","no", "yes"))))</f>
        <v>no</v>
      </c>
      <c r="P274" s="52" t="str">
        <f t="shared" si="13"/>
        <v>About how often did you feel so sad that nothing could cheer you up</v>
      </c>
      <c r="Q274" s="52" t="str">
        <f t="shared" si="14"/>
        <v>Katika mwezi ule, mara ngapi ulijihisi kila kitu kilikuwa tabu kwako</v>
      </c>
      <c r="R274" s="54" t="str">
        <f>IF(COUNTIFS(adapt!J:J,"yes",adapt!A:A,A274)&gt;1,"problem",IF(COUNTIFS(adapt!J:J,"yes",adapt!A:A,A274)=0,"","ok"))</f>
        <v/>
      </c>
      <c r="T274" s="5">
        <v>46</v>
      </c>
      <c r="U274" s="5">
        <v>9</v>
      </c>
      <c r="V274" s="5">
        <v>9</v>
      </c>
    </row>
    <row r="275" spans="1:22">
      <c r="A275" s="48" t="str">
        <f t="shared" si="12"/>
        <v>new10</v>
      </c>
      <c r="B275" s="55" t="s">
        <v>3484</v>
      </c>
      <c r="C275" s="5" t="s">
        <v>3521</v>
      </c>
      <c r="D275" s="55" t="s">
        <v>5</v>
      </c>
      <c r="E275" s="28">
        <v>10</v>
      </c>
      <c r="F275" s="55"/>
      <c r="G275" s="55"/>
      <c r="H275" s="55"/>
      <c r="I275" s="55"/>
      <c r="J275" s="55"/>
      <c r="K275" s="51">
        <f t="array" ref="K275">IF(A275="","",MAX(IF(adapt!A$2:A$974=A275,adapt!G$2:G$974)))</f>
        <v>42189</v>
      </c>
      <c r="L275" s="41" t="str">
        <f t="array" ref="L275">IF(ISBLANK(B275),"",INDEX(adapt!E$2:E$200,MATCH(A275,IF(adapt!G$2:G$200=K275,adapt!A$2:A$200),0)))</f>
        <v>Lacking happiness and being depressed</v>
      </c>
      <c r="M275" s="41" t="str">
        <f t="array" ref="M275">IF(ISBLANK(B275),"",INDEX(adapt!F$2:F$200,MATCH(A275,IF(adapt!G$2:G$200=K275,adapt!A$2:A$200),0)))</f>
        <v>Kukosa furaha na kuwa na huzuni</v>
      </c>
      <c r="N275" s="52" t="str">
        <f t="array" ref="N275">IF(ISBLANK(B275),"",INDEX(adapt!J$2:J$1976,MATCH(B275,IF(adapt!G$2:G$1976=K275,adapt!B$2:B$1976),0)))</f>
        <v>yes</v>
      </c>
      <c r="O275" s="53" t="str">
        <f t="array" ref="O275">IF(A275="","",IF(ISNA(N275),"no",IF(N275=0,"no",IF(N275="","no", "yes"))))</f>
        <v>yes</v>
      </c>
      <c r="P275" s="52" t="str">
        <f t="shared" si="13"/>
        <v>Lacking happiness and being depressed</v>
      </c>
      <c r="Q275" s="52" t="str">
        <f t="shared" si="14"/>
        <v>Kukosa furaha na kuwa na huzuni</v>
      </c>
      <c r="R275" s="54" t="str">
        <f>IF(COUNTIFS(adapt!J:J,"yes",adapt!A:A,A275)&gt;1,"problem",IF(COUNTIFS(adapt!J:J,"yes",adapt!A:A,A275)=0,"","ok"))</f>
        <v>ok</v>
      </c>
    </row>
    <row r="276" spans="1:22" ht="24">
      <c r="A276" s="48" t="str">
        <f t="shared" si="12"/>
        <v>new101</v>
      </c>
      <c r="B276" s="55" t="s">
        <v>3485</v>
      </c>
      <c r="C276" s="5" t="s">
        <v>3522</v>
      </c>
      <c r="D276" s="55" t="s">
        <v>5</v>
      </c>
      <c r="E276" s="28">
        <v>101</v>
      </c>
      <c r="F276" s="55"/>
      <c r="G276" s="55"/>
      <c r="H276" s="55"/>
      <c r="I276" s="55"/>
      <c r="J276" s="55"/>
      <c r="K276" s="51">
        <f t="array" ref="K276">IF(A276="","",MAX(IF(adapt!A$2:A$974=A276,adapt!G$2:G$974)))</f>
        <v>42188</v>
      </c>
      <c r="L276" s="41" t="str">
        <f t="array" ref="L276">IF(ISBLANK(B276),"",INDEX(adapt!E$2:E$200,MATCH(A276,IF(adapt!G$2:G$200=K276,adapt!A$2:A$200),0)))</f>
        <v>Feeling like you will always have difficulties</v>
      </c>
      <c r="M276" s="41" t="str">
        <f t="array" ref="M276">IF(ISBLANK(B276),"",INDEX(adapt!F$2:F$200,MATCH(A276,IF(adapt!G$2:G$200=K276,adapt!A$2:A$200),0)))</f>
        <v>Kuhisi kuwa utakuwa na matatizo siku zote</v>
      </c>
      <c r="N276" s="52" t="str">
        <f t="array" ref="N276">IF(ISBLANK(B276),"",INDEX(adapt!J$2:J$1976,MATCH(B276,IF(adapt!G$2:G$1976=K276,adapt!B$2:B$1976),0)))</f>
        <v>yes</v>
      </c>
      <c r="O276" s="53" t="str">
        <f t="array" ref="O276">IF(A276="","",IF(ISNA(N276),"no",IF(N276=0,"no",IF(N276="","no", "yes"))))</f>
        <v>yes</v>
      </c>
      <c r="P276" s="52" t="str">
        <f t="shared" si="13"/>
        <v>Feeling like you will always have difficulties</v>
      </c>
      <c r="Q276" s="52" t="str">
        <f t="shared" si="14"/>
        <v>Kuhisi kuwa utakuwa na matatizo siku zote</v>
      </c>
      <c r="R276" s="54" t="str">
        <f>IF(COUNTIFS(adapt!J:J,"yes",adapt!A:A,A276)&gt;1,"problem",IF(COUNTIFS(adapt!J:J,"yes",adapt!A:A,A276)=0,"","ok"))</f>
        <v>ok</v>
      </c>
    </row>
    <row r="277" spans="1:22" ht="30">
      <c r="A277" s="48" t="str">
        <f t="shared" si="12"/>
        <v>new106</v>
      </c>
      <c r="B277" s="55" t="s">
        <v>3486</v>
      </c>
      <c r="C277" s="87" t="s">
        <v>3523</v>
      </c>
      <c r="D277" s="55" t="s">
        <v>5</v>
      </c>
      <c r="E277" s="28">
        <v>106</v>
      </c>
      <c r="F277" s="55"/>
      <c r="G277" s="55"/>
      <c r="H277" s="55"/>
      <c r="I277" s="55"/>
      <c r="J277" s="55"/>
      <c r="K277" s="51">
        <f t="array" ref="K277">IF(A277="","",MAX(IF(adapt!A$2:A$974=A277,adapt!G$2:G$974)))</f>
        <v>42187</v>
      </c>
      <c r="L277" s="41">
        <f t="array" ref="L277">IF(ISBLANK(B277),"",INDEX(adapt!E$2:E$200,MATCH(A277,IF(adapt!G$2:G$200=K277,adapt!A$2:A$200),0)))</f>
        <v>0</v>
      </c>
      <c r="M277" s="41">
        <f t="array" ref="M277">IF(ISBLANK(B277),"",INDEX(adapt!F$2:F$200,MATCH(A277,IF(adapt!G$2:G$200=K277,adapt!A$2:A$200),0)))</f>
        <v>0</v>
      </c>
      <c r="N277" s="52">
        <f t="array" ref="N277">IF(ISBLANK(B277),"",INDEX(adapt!J$2:J$1976,MATCH(B277,IF(adapt!G$2:G$1976=K277,adapt!B$2:B$1976),0)))</f>
        <v>0</v>
      </c>
      <c r="O277" s="53" t="str">
        <f t="array" ref="O277">IF(A277="","",IF(ISNA(N277),"no",IF(N277=0,"no",IF(N277="","no", "yes"))))</f>
        <v>no</v>
      </c>
      <c r="P277" s="52" t="str">
        <f t="shared" si="13"/>
        <v>Thinking it would be better if you had never been born</v>
      </c>
      <c r="Q277" s="52" t="str">
        <f t="shared" si="14"/>
        <v>Kufikiria kuwa ingekuwa bora ikiwa haungezaliwa</v>
      </c>
      <c r="R277" s="54" t="str">
        <f>IF(COUNTIFS(adapt!J:J,"yes",adapt!A:A,A277)&gt;1,"problem",IF(COUNTIFS(adapt!J:J,"yes",adapt!A:A,A277)=0,"","ok"))</f>
        <v/>
      </c>
    </row>
    <row r="278" spans="1:22">
      <c r="A278" s="48" t="str">
        <f t="shared" si="12"/>
        <v>new10r</v>
      </c>
      <c r="B278" s="55" t="s">
        <v>3462</v>
      </c>
      <c r="C278" s="5" t="s">
        <v>3524</v>
      </c>
      <c r="D278" s="55" t="s">
        <v>5</v>
      </c>
      <c r="E278" s="28" t="s">
        <v>2958</v>
      </c>
      <c r="F278" s="55"/>
      <c r="G278" s="55"/>
      <c r="H278" s="55"/>
      <c r="I278" s="55"/>
      <c r="J278" s="55"/>
      <c r="K278" s="51">
        <f t="array" ref="K278">IF(A278="","",MAX(IF(adapt!A$2:A$974=A278,adapt!G$2:G$974)))</f>
        <v>42189</v>
      </c>
      <c r="L278" s="41" t="str">
        <f t="array" ref="L278">IF(ISBLANK(B278),"",INDEX(adapt!E$2:E$200,MATCH(A278,IF(adapt!G$2:G$200=K278,adapt!A$2:A$200),0)))</f>
        <v>Thoughts of harming yourself</v>
      </c>
      <c r="M278" s="41" t="str">
        <f t="array" ref="M278">IF(ISBLANK(B278),"",INDEX(adapt!F$2:F$200,MATCH(A278,IF(adapt!G$2:G$200=K278,adapt!A$2:A$200),0)))</f>
        <v>Fikira za kujiumiza mwenyewe</v>
      </c>
      <c r="N278" s="52" t="str">
        <f t="array" ref="N278">IF(ISBLANK(B278),"",INDEX(adapt!J$2:J$1976,MATCH(B278,IF(adapt!G$2:G$1976=K278,adapt!B$2:B$1976),0)))</f>
        <v>yes</v>
      </c>
      <c r="O278" s="53" t="str">
        <f t="array" ref="O278">IF(A278="","",IF(ISNA(N278),"no",IF(N278=0,"no",IF(N278="","no", "yes"))))</f>
        <v>yes</v>
      </c>
      <c r="P278" s="52" t="str">
        <f t="shared" si="13"/>
        <v>Thoughts of harming yourself</v>
      </c>
      <c r="Q278" s="52" t="str">
        <f t="shared" si="14"/>
        <v>Fikira za kujiumiza mwenyewe</v>
      </c>
      <c r="R278" s="54" t="str">
        <f>IF(COUNTIFS(adapt!J:J,"yes",adapt!A:A,A278)&gt;1,"problem",IF(COUNTIFS(adapt!J:J,"yes",adapt!A:A,A278)=0,"","ok"))</f>
        <v>ok</v>
      </c>
    </row>
    <row r="279" spans="1:22">
      <c r="A279" s="48" t="str">
        <f t="shared" si="12"/>
        <v>new12</v>
      </c>
      <c r="B279" s="55" t="s">
        <v>3487</v>
      </c>
      <c r="C279" s="5" t="s">
        <v>3525</v>
      </c>
      <c r="D279" s="55" t="s">
        <v>5</v>
      </c>
      <c r="E279" s="28">
        <v>12</v>
      </c>
      <c r="F279" s="55"/>
      <c r="G279" s="55"/>
      <c r="H279" s="55"/>
      <c r="I279" s="55"/>
      <c r="J279" s="55"/>
      <c r="K279" s="51">
        <f t="array" ref="K279">IF(A279="","",MAX(IF(adapt!A$2:A$974=A279,adapt!G$2:G$974)))</f>
        <v>42189</v>
      </c>
      <c r="L279" s="41" t="str">
        <f t="array" ref="L279">IF(ISBLANK(B279),"",INDEX(adapt!E$2:E$200,MATCH(A279,IF(adapt!G$2:G$200=K279,adapt!A$2:A$200),0)))</f>
        <v>Feeling that your mind has a lot of thoughts</v>
      </c>
      <c r="M279" s="41" t="str">
        <f t="array" ref="M279">IF(ISBLANK(B279),"",INDEX(adapt!F$2:F$200,MATCH(A279,IF(adapt!G$2:G$200=K279,adapt!A$2:A$200),0)))</f>
        <v>Kuhisi kuwa akili yako ina mawazo mengi</v>
      </c>
      <c r="N279" s="52" t="str">
        <f t="array" ref="N279">IF(ISBLANK(B279),"",INDEX(adapt!J$2:J$1976,MATCH(B279,IF(adapt!G$2:G$1976=K279,adapt!B$2:B$1976),0)))</f>
        <v>yes</v>
      </c>
      <c r="O279" s="53" t="str">
        <f t="array" ref="O279">IF(A279="","",IF(ISNA(N279),"no",IF(N279=0,"no",IF(N279="","no", "yes"))))</f>
        <v>yes</v>
      </c>
      <c r="P279" s="52" t="str">
        <f t="shared" si="13"/>
        <v>Feeling that your mind has a lot of thoughts</v>
      </c>
      <c r="Q279" s="52" t="str">
        <f t="shared" si="14"/>
        <v>Kuhisi kuwa akili yako ina mawazo mengi</v>
      </c>
      <c r="R279" s="54" t="str">
        <f>IF(COUNTIFS(adapt!J:J,"yes",adapt!A:A,A279)&gt;1,"problem",IF(COUNTIFS(adapt!J:J,"yes",adapt!A:A,A279)=0,"","ok"))</f>
        <v>ok</v>
      </c>
    </row>
    <row r="280" spans="1:22">
      <c r="A280" s="48" t="str">
        <f t="shared" si="12"/>
        <v>new137</v>
      </c>
      <c r="B280" s="55" t="s">
        <v>3488</v>
      </c>
      <c r="C280" s="5" t="s">
        <v>3526</v>
      </c>
      <c r="D280" s="55" t="s">
        <v>5</v>
      </c>
      <c r="E280" s="28">
        <v>137</v>
      </c>
      <c r="F280" s="55"/>
      <c r="G280" s="55"/>
      <c r="H280" s="55"/>
      <c r="I280" s="55"/>
      <c r="J280" s="55"/>
      <c r="K280" s="51">
        <f t="array" ref="K280">IF(A280="","",MAX(IF(adapt!A$2:A$974=A280,adapt!G$2:G$974)))</f>
        <v>42187</v>
      </c>
      <c r="L280" s="41">
        <f t="array" ref="L280">IF(ISBLANK(B280),"",INDEX(adapt!E$2:E$200,MATCH(A280,IF(adapt!G$2:G$200=K280,adapt!A$2:A$200),0)))</f>
        <v>0</v>
      </c>
      <c r="M280" s="41">
        <f t="array" ref="M280">IF(ISBLANK(B280),"",INDEX(adapt!F$2:F$200,MATCH(A280,IF(adapt!G$2:G$200=K280,adapt!A$2:A$200),0)))</f>
        <v>0</v>
      </c>
      <c r="N280" s="52">
        <f t="array" ref="N280">IF(ISBLANK(B280),"",INDEX(adapt!J$2:J$1976,MATCH(B280,IF(adapt!G$2:G$1976=K280,adapt!B$2:B$1976),0)))</f>
        <v>0</v>
      </c>
      <c r="O280" s="53" t="str">
        <f t="array" ref="O280">IF(A280="","",IF(ISNA(N280),"no",IF(N280=0,"no",IF(N280="","no", "yes"))))</f>
        <v>no</v>
      </c>
      <c r="P280" s="52" t="str">
        <f t="shared" si="13"/>
        <v>Feeling unlike normal self</v>
      </c>
      <c r="Q280" s="52" t="str">
        <f t="shared" si="14"/>
        <v>Kutojihisi kama kawaida</v>
      </c>
      <c r="R280" s="54" t="str">
        <f>IF(COUNTIFS(adapt!J:J,"yes",adapt!A:A,A280)&gt;1,"problem",IF(COUNTIFS(adapt!J:J,"yes",adapt!A:A,A280)=0,"","ok"))</f>
        <v/>
      </c>
    </row>
    <row r="281" spans="1:22">
      <c r="A281" s="48" t="str">
        <f t="shared" si="12"/>
        <v>new139</v>
      </c>
      <c r="B281" s="55" t="s">
        <v>3489</v>
      </c>
      <c r="C281" s="5" t="s">
        <v>3527</v>
      </c>
      <c r="D281" s="55" t="s">
        <v>5</v>
      </c>
      <c r="E281" s="28">
        <v>139</v>
      </c>
      <c r="F281" s="55"/>
      <c r="G281" s="55"/>
      <c r="H281" s="55"/>
      <c r="I281" s="55"/>
      <c r="J281" s="55"/>
      <c r="K281" s="51">
        <f t="array" ref="K281">IF(A281="","",MAX(IF(adapt!A$2:A$974=A281,adapt!G$2:G$974)))</f>
        <v>42188</v>
      </c>
      <c r="L281" s="41">
        <f t="array" ref="L281">IF(ISBLANK(B281),"",INDEX(adapt!E$2:E$200,MATCH(A281,IF(adapt!G$2:G$200=K281,adapt!A$2:A$200),0)))</f>
        <v>0</v>
      </c>
      <c r="M281" s="41">
        <f t="array" ref="M281">IF(ISBLANK(B281),"",INDEX(adapt!F$2:F$200,MATCH(A281,IF(adapt!G$2:G$200=K281,adapt!A$2:A$200),0)))</f>
        <v>0</v>
      </c>
      <c r="N281" s="52">
        <f t="array" ref="N281">IF(ISBLANK(B281),"",INDEX(adapt!J$2:J$1976,MATCH(B281,IF(adapt!G$2:G$1976=K281,adapt!B$2:B$1976),0)))</f>
        <v>0</v>
      </c>
      <c r="O281" s="53" t="str">
        <f t="array" ref="O281">IF(A281="","",IF(ISNA(N281),"no",IF(N281=0,"no",IF(N281="","no", "yes"))))</f>
        <v>no</v>
      </c>
      <c r="P281" s="52" t="str">
        <f t="shared" si="13"/>
        <v>Feeling constantly under strain</v>
      </c>
      <c r="Q281" s="52" t="str">
        <f t="shared" si="14"/>
        <v>Kuhisi kila wakati unalemewa</v>
      </c>
      <c r="R281" s="54" t="str">
        <f>IF(COUNTIFS(adapt!J:J,"yes",adapt!A:A,A281)&gt;1,"problem",IF(COUNTIFS(adapt!J:J,"yes",adapt!A:A,A281)=0,"","ok"))</f>
        <v/>
      </c>
    </row>
    <row r="282" spans="1:22" ht="24">
      <c r="A282" s="48" t="str">
        <f t="shared" si="12"/>
        <v>new153</v>
      </c>
      <c r="B282" s="55" t="s">
        <v>3490</v>
      </c>
      <c r="C282" s="5" t="s">
        <v>3528</v>
      </c>
      <c r="D282" s="55" t="s">
        <v>5</v>
      </c>
      <c r="E282" s="28">
        <v>153</v>
      </c>
      <c r="F282" s="55"/>
      <c r="G282" s="55"/>
      <c r="H282" s="55"/>
      <c r="I282" s="55"/>
      <c r="J282" s="55"/>
      <c r="K282" s="51">
        <f t="array" ref="K282">IF(A282="","",MAX(IF(adapt!A$2:A$974=A282,adapt!G$2:G$974)))</f>
        <v>42188</v>
      </c>
      <c r="L282" s="41">
        <f t="array" ref="L282">IF(ISBLANK(B282),"",INDEX(adapt!E$2:E$200,MATCH(A282,IF(adapt!G$2:G$200=K282,adapt!A$2:A$200),0)))</f>
        <v>0</v>
      </c>
      <c r="M282" s="41">
        <f t="array" ref="M282">IF(ISBLANK(B282),"",INDEX(adapt!F$2:F$200,MATCH(A282,IF(adapt!G$2:G$200=K282,adapt!A$2:A$200),0)))</f>
        <v>0</v>
      </c>
      <c r="N282" s="52">
        <f t="array" ref="N282">IF(ISBLANK(B282),"",INDEX(adapt!J$2:J$1976,MATCH(B282,IF(adapt!G$2:G$1976=K282,adapt!B$2:B$1976),0)))</f>
        <v>0</v>
      </c>
      <c r="O282" s="53" t="str">
        <f t="array" ref="O282">IF(A282="","",IF(ISNA(N282),"no",IF(N282=0,"no",IF(N282="","no", "yes"))))</f>
        <v>no</v>
      </c>
      <c r="P282" s="52" t="str">
        <f t="shared" si="13"/>
        <v>Feeling weak in parts of your body</v>
      </c>
      <c r="Q282" s="52" t="str">
        <f t="shared" si="14"/>
        <v>Kuhisi mnyonge katika sehemu fulani za mwili wako</v>
      </c>
      <c r="R282" s="54" t="str">
        <f>IF(COUNTIFS(adapt!J:J,"yes",adapt!A:A,A282)&gt;1,"problem",IF(COUNTIFS(adapt!J:J,"yes",adapt!A:A,A282)=0,"","ok"))</f>
        <v/>
      </c>
    </row>
    <row r="283" spans="1:22">
      <c r="A283" s="48" t="str">
        <f t="shared" si="12"/>
        <v>new16</v>
      </c>
      <c r="B283" s="55" t="s">
        <v>3491</v>
      </c>
      <c r="C283" s="5" t="s">
        <v>3529</v>
      </c>
      <c r="D283" s="55" t="s">
        <v>5</v>
      </c>
      <c r="E283" s="28">
        <v>16</v>
      </c>
      <c r="F283" s="55"/>
      <c r="G283" s="55"/>
      <c r="H283" s="55"/>
      <c r="I283" s="55"/>
      <c r="J283" s="55"/>
      <c r="K283" s="51">
        <f t="array" ref="K283">IF(A283="","",MAX(IF(adapt!A$2:A$974=A283,adapt!G$2:G$974)))</f>
        <v>42189</v>
      </c>
      <c r="L283" s="41" t="str">
        <f t="array" ref="L283">IF(ISBLANK(B283),"",INDEX(adapt!E$2:E$200,MATCH(A283,IF(adapt!G$2:G$200=K283,adapt!A$2:A$200),0)))</f>
        <v>Losing interest in taking care of the way to dress</v>
      </c>
      <c r="M283" s="41" t="str">
        <f t="array" ref="M283">IF(ISBLANK(B283),"",INDEX(adapt!F$2:F$200,MATCH(A283,IF(adapt!G$2:G$200=K283,adapt!A$2:A$200),0)))</f>
        <v>Kutojali kujitunza kimavazi</v>
      </c>
      <c r="N283" s="52" t="str">
        <f t="array" ref="N283">IF(ISBLANK(B283),"",INDEX(adapt!J$2:J$1976,MATCH(B283,IF(adapt!G$2:G$1976=K283,adapt!B$2:B$1976),0)))</f>
        <v>yes</v>
      </c>
      <c r="O283" s="53" t="str">
        <f t="array" ref="O283">IF(A283="","",IF(ISNA(N283),"no",IF(N283=0,"no",IF(N283="","no", "yes"))))</f>
        <v>yes</v>
      </c>
      <c r="P283" s="52" t="str">
        <f t="shared" si="13"/>
        <v>Losing interest in taking care of the way to dress</v>
      </c>
      <c r="Q283" s="52" t="str">
        <f t="shared" si="14"/>
        <v>Kutojali kujitunza kimavazi</v>
      </c>
      <c r="R283" s="54" t="str">
        <f>IF(COUNTIFS(adapt!J:J,"yes",adapt!A:A,A283)&gt;1,"problem",IF(COUNTIFS(adapt!J:J,"yes",adapt!A:A,A283)=0,"","ok"))</f>
        <v>ok</v>
      </c>
    </row>
    <row r="284" spans="1:22" ht="24">
      <c r="A284" s="48" t="str">
        <f t="shared" si="12"/>
        <v>new168</v>
      </c>
      <c r="B284" s="55" t="s">
        <v>3492</v>
      </c>
      <c r="C284" s="5" t="s">
        <v>3530</v>
      </c>
      <c r="D284" s="55" t="s">
        <v>5</v>
      </c>
      <c r="E284" s="28">
        <v>168</v>
      </c>
      <c r="F284" s="55"/>
      <c r="G284" s="55"/>
      <c r="H284" s="55"/>
      <c r="I284" s="55"/>
      <c r="J284" s="55"/>
      <c r="K284" s="51">
        <f t="array" ref="K284">IF(A284="","",MAX(IF(adapt!A$2:A$974=A284,adapt!G$2:G$974)))</f>
        <v>42187</v>
      </c>
      <c r="L284" s="41">
        <f t="array" ref="L284">IF(ISBLANK(B284),"",INDEX(adapt!E$2:E$200,MATCH(A284,IF(adapt!G$2:G$200=K284,adapt!A$2:A$200),0)))</f>
        <v>0</v>
      </c>
      <c r="M284" s="41">
        <f t="array" ref="M284">IF(ISBLANK(B284),"",INDEX(adapt!F$2:F$200,MATCH(A284,IF(adapt!G$2:G$200=K284,adapt!A$2:A$200),0)))</f>
        <v>0</v>
      </c>
      <c r="N284" s="52">
        <f t="array" ref="N284">IF(ISBLANK(B284),"",INDEX(adapt!J$2:J$1976,MATCH(B284,IF(adapt!G$2:G$1976=K284,adapt!B$2:B$1976),0)))</f>
        <v>0</v>
      </c>
      <c r="O284" s="53" t="str">
        <f t="array" ref="O284">IF(A284="","",IF(ISNA(N284),"no",IF(N284=0,"no",IF(N284="","no", "yes"))))</f>
        <v>no</v>
      </c>
      <c r="P284" s="52" t="str">
        <f t="shared" si="13"/>
        <v>Weight loss even though you are not trying to lose weight</v>
      </c>
      <c r="Q284" s="52" t="str">
        <f t="shared" si="14"/>
        <v>Kupoteza uzito hata kama haujaribu kupoteza uzito</v>
      </c>
      <c r="R284" s="54" t="str">
        <f>IF(COUNTIFS(adapt!J:J,"yes",adapt!A:A,A284)&gt;1,"problem",IF(COUNTIFS(adapt!J:J,"yes",adapt!A:A,A284)=0,"","ok"))</f>
        <v/>
      </c>
    </row>
    <row r="285" spans="1:22">
      <c r="A285" s="48" t="str">
        <f t="shared" si="12"/>
        <v>new2</v>
      </c>
      <c r="B285" s="55" t="s">
        <v>3493</v>
      </c>
      <c r="C285" s="5" t="s">
        <v>3531</v>
      </c>
      <c r="D285" s="55" t="s">
        <v>5</v>
      </c>
      <c r="E285" s="28">
        <v>2</v>
      </c>
      <c r="F285" s="55"/>
      <c r="G285" s="55"/>
      <c r="H285" s="55"/>
      <c r="I285" s="55"/>
      <c r="J285" s="55"/>
      <c r="K285" s="51">
        <f t="array" ref="K285">IF(A285="","",MAX(IF(adapt!A$2:A$974=A285,adapt!G$2:G$974)))</f>
        <v>42188</v>
      </c>
      <c r="L285" s="41">
        <f t="array" ref="L285">IF(ISBLANK(B285),"",INDEX(adapt!E$2:E$200,MATCH(A285,IF(adapt!G$2:G$200=K285,adapt!A$2:A$200),0)))</f>
        <v>0</v>
      </c>
      <c r="M285" s="41">
        <f t="array" ref="M285">IF(ISBLANK(B285),"",INDEX(adapt!F$2:F$200,MATCH(A285,IF(adapt!G$2:G$200=K285,adapt!A$2:A$200),0)))</f>
        <v>0</v>
      </c>
      <c r="N285" s="52">
        <f t="array" ref="N285">IF(ISBLANK(B285),"",INDEX(adapt!J$2:J$1976,MATCH(B285,IF(adapt!G$2:G$1976=K285,adapt!B$2:B$1976),0)))</f>
        <v>0</v>
      </c>
      <c r="O285" s="53" t="str">
        <f t="array" ref="O285">IF(A285="","",IF(ISNA(N285),"no",IF(N285=0,"no",IF(N285="","no", "yes"))))</f>
        <v>no</v>
      </c>
      <c r="P285" s="52" t="str">
        <f t="shared" si="13"/>
        <v>Feeling nervous, tense or worried</v>
      </c>
      <c r="Q285" s="52" t="str">
        <f t="shared" si="14"/>
        <v>Kuhisi una wasi wasi</v>
      </c>
      <c r="R285" s="54" t="str">
        <f>IF(COUNTIFS(adapt!J:J,"yes",adapt!A:A,A285)&gt;1,"problem",IF(COUNTIFS(adapt!J:J,"yes",adapt!A:A,A285)=0,"","ok"))</f>
        <v/>
      </c>
    </row>
    <row r="286" spans="1:22">
      <c r="A286" s="48" t="str">
        <f t="shared" si="12"/>
        <v>new26</v>
      </c>
      <c r="B286" s="55" t="s">
        <v>3494</v>
      </c>
      <c r="C286" s="5" t="s">
        <v>3532</v>
      </c>
      <c r="D286" s="55" t="s">
        <v>5</v>
      </c>
      <c r="E286" s="28">
        <v>26</v>
      </c>
      <c r="F286" s="55"/>
      <c r="G286" s="55"/>
      <c r="H286" s="55"/>
      <c r="I286" s="55"/>
      <c r="J286" s="55"/>
      <c r="K286" s="51">
        <f t="array" ref="K286">IF(A286="","",MAX(IF(adapt!A$2:A$974=A286,adapt!G$2:G$974)))</f>
        <v>42188</v>
      </c>
      <c r="L286" s="41">
        <f t="array" ref="L286">IF(ISBLANK(B286),"",INDEX(adapt!E$2:E$200,MATCH(A286,IF(adapt!G$2:G$200=K286,adapt!A$2:A$200),0)))</f>
        <v>0</v>
      </c>
      <c r="M286" s="41">
        <f t="array" ref="M286">IF(ISBLANK(B286),"",INDEX(adapt!F$2:F$200,MATCH(A286,IF(adapt!G$2:G$200=K286,adapt!A$2:A$200),0)))</f>
        <v>0</v>
      </c>
      <c r="N286" s="52">
        <f t="array" ref="N286">IF(ISBLANK(B286),"",INDEX(adapt!J$2:J$1976,MATCH(B286,IF(adapt!G$2:G$1976=K286,adapt!B$2:B$1976),0)))</f>
        <v>0</v>
      </c>
      <c r="O286" s="53" t="str">
        <f t="array" ref="O286">IF(A286="","",IF(ISNA(N286),"no",IF(N286=0,"no",IF(N286="","no", "yes"))))</f>
        <v>no</v>
      </c>
      <c r="P286" s="52" t="str">
        <f t="shared" si="13"/>
        <v>Blaming yourself for things</v>
      </c>
      <c r="Q286" s="52" t="str">
        <f t="shared" si="14"/>
        <v>Kujilaumu kwa vitu</v>
      </c>
      <c r="R286" s="54" t="str">
        <f>IF(COUNTIFS(adapt!J:J,"yes",adapt!A:A,A286)&gt;1,"problem",IF(COUNTIFS(adapt!J:J,"yes",adapt!A:A,A286)=0,"","ok"))</f>
        <v/>
      </c>
    </row>
    <row r="287" spans="1:22">
      <c r="A287" s="48" t="str">
        <f t="shared" si="12"/>
        <v>new27</v>
      </c>
      <c r="B287" s="55" t="s">
        <v>3495</v>
      </c>
      <c r="C287" s="5" t="s">
        <v>3533</v>
      </c>
      <c r="D287" s="55" t="s">
        <v>5</v>
      </c>
      <c r="E287" s="28">
        <v>27</v>
      </c>
      <c r="F287" s="55"/>
      <c r="G287" s="55"/>
      <c r="H287" s="55"/>
      <c r="I287" s="55"/>
      <c r="J287" s="55"/>
      <c r="K287" s="51">
        <f t="array" ref="K287">IF(A287="","",MAX(IF(adapt!A$2:A$974=A287,adapt!G$2:G$974)))</f>
        <v>42188</v>
      </c>
      <c r="L287" s="41">
        <f t="array" ref="L287">IF(ISBLANK(B287),"",INDEX(adapt!E$2:E$200,MATCH(A287,IF(adapt!G$2:G$200=K287,adapt!A$2:A$200),0)))</f>
        <v>0</v>
      </c>
      <c r="M287" s="41">
        <f t="array" ref="M287">IF(ISBLANK(B287),"",INDEX(adapt!F$2:F$200,MATCH(A287,IF(adapt!G$2:G$200=K287,adapt!A$2:A$200),0)))</f>
        <v>0</v>
      </c>
      <c r="N287" s="52">
        <f t="array" ref="N287">IF(ISBLANK(B287),"",INDEX(adapt!J$2:J$1976,MATCH(B287,IF(adapt!G$2:G$1976=K287,adapt!B$2:B$1976),0)))</f>
        <v>0</v>
      </c>
      <c r="O287" s="53" t="str">
        <f t="array" ref="O287">IF(A287="","",IF(ISNA(N287),"no",IF(N287=0,"no",IF(N287="","no", "yes"))))</f>
        <v>no</v>
      </c>
      <c r="P287" s="52" t="str">
        <f t="shared" si="13"/>
        <v>Feeling hopeless about the future</v>
      </c>
      <c r="Q287" s="52" t="str">
        <f t="shared" si="14"/>
        <v>Kuhisi hauna matumaini ya mbeleni</v>
      </c>
      <c r="R287" s="54" t="str">
        <f>IF(COUNTIFS(adapt!J:J,"yes",adapt!A:A,A287)&gt;1,"problem",IF(COUNTIFS(adapt!J:J,"yes",adapt!A:A,A287)=0,"","ok"))</f>
        <v/>
      </c>
    </row>
    <row r="288" spans="1:22">
      <c r="A288" s="48" t="str">
        <f t="shared" si="12"/>
        <v>new2r</v>
      </c>
      <c r="B288" s="55" t="s">
        <v>3460</v>
      </c>
      <c r="C288" s="5" t="s">
        <v>3534</v>
      </c>
      <c r="D288" s="55" t="s">
        <v>5</v>
      </c>
      <c r="E288" s="28" t="s">
        <v>2952</v>
      </c>
      <c r="F288" s="55"/>
      <c r="G288" s="55"/>
      <c r="H288" s="55"/>
      <c r="I288" s="55"/>
      <c r="J288" s="55"/>
      <c r="K288" s="51">
        <f t="array" ref="K288">IF(A288="","",MAX(IF(adapt!A$2:A$974=A288,adapt!G$2:G$974)))</f>
        <v>42189</v>
      </c>
      <c r="L288" s="41" t="str">
        <f t="array" ref="L288">IF(ISBLANK(B288),"",INDEX(adapt!E$2:E$200,MATCH(A288,IF(adapt!G$2:G$200=K288,adapt!A$2:A$200),0)))</f>
        <v>Not looking forward to things</v>
      </c>
      <c r="M288" s="41" t="str">
        <f t="array" ref="M288">IF(ISBLANK(B288),"",INDEX(adapt!F$2:F$200,MATCH(A288,IF(adapt!G$2:G$200=K288,adapt!A$2:A$200),0)))</f>
        <v>Kukosa maono kwa vitu</v>
      </c>
      <c r="N288" s="52" t="str">
        <f t="array" ref="N288">IF(ISBLANK(B288),"",INDEX(adapt!J$2:J$1976,MATCH(B288,IF(adapt!G$2:G$1976=K288,adapt!B$2:B$1976),0)))</f>
        <v>yes</v>
      </c>
      <c r="O288" s="53" t="str">
        <f t="array" ref="O288">IF(A288="","",IF(ISNA(N288),"no",IF(N288=0,"no",IF(N288="","no", "yes"))))</f>
        <v>yes</v>
      </c>
      <c r="P288" s="52" t="str">
        <f t="shared" si="13"/>
        <v>Not looking forward to things</v>
      </c>
      <c r="Q288" s="52" t="str">
        <f t="shared" si="14"/>
        <v>Kukosa maono kwa vitu</v>
      </c>
      <c r="R288" s="54" t="str">
        <f>IF(COUNTIFS(adapt!J:J,"yes",adapt!A:A,A288)&gt;1,"problem",IF(COUNTIFS(adapt!J:J,"yes",adapt!A:A,A288)=0,"","ok"))</f>
        <v>ok</v>
      </c>
    </row>
    <row r="289" spans="1:18">
      <c r="A289" s="48" t="str">
        <f t="shared" si="12"/>
        <v>new3</v>
      </c>
      <c r="B289" s="55" t="s">
        <v>3496</v>
      </c>
      <c r="C289" s="5" t="s">
        <v>3483</v>
      </c>
      <c r="D289" s="55" t="s">
        <v>5</v>
      </c>
      <c r="E289" s="28">
        <v>3</v>
      </c>
      <c r="F289" s="55"/>
      <c r="G289" s="55"/>
      <c r="H289" s="55"/>
      <c r="I289" s="55"/>
      <c r="J289" s="55"/>
      <c r="K289" s="51">
        <f t="array" ref="K289">IF(A289="","",MAX(IF(adapt!A$2:A$974=A289,adapt!G$2:G$974)))</f>
        <v>42188</v>
      </c>
      <c r="L289" s="41">
        <f t="array" ref="L289">IF(ISBLANK(B289),"",INDEX(adapt!E$2:E$200,MATCH(A289,IF(adapt!G$2:G$200=K289,adapt!A$2:A$200),0)))</f>
        <v>0</v>
      </c>
      <c r="M289" s="41">
        <f t="array" ref="M289">IF(ISBLANK(B289),"",INDEX(adapt!F$2:F$200,MATCH(A289,IF(adapt!G$2:G$200=K289,adapt!A$2:A$200),0)))</f>
        <v>0</v>
      </c>
      <c r="N289" s="52">
        <f t="array" ref="N289">IF(ISBLANK(B289),"",INDEX(adapt!J$2:J$1976,MATCH(B289,IF(adapt!G$2:G$1976=K289,adapt!B$2:B$1976),0)))</f>
        <v>0</v>
      </c>
      <c r="O289" s="53" t="str">
        <f t="array" ref="O289">IF(A289="","",IF(ISNA(N289),"no",IF(N289=0,"no",IF(N289="","no", "yes"))))</f>
        <v>no</v>
      </c>
      <c r="P289" s="52" t="str">
        <f t="shared" si="13"/>
        <v>Heart pounding or racing</v>
      </c>
      <c r="Q289" s="52" t="str">
        <f t="shared" si="14"/>
        <v>Moyo kudunda haraka</v>
      </c>
      <c r="R289" s="54" t="str">
        <f>IF(COUNTIFS(adapt!J:J,"yes",adapt!A:A,A289)&gt;1,"problem",IF(COUNTIFS(adapt!J:J,"yes",adapt!A:A,A289)=0,"","ok"))</f>
        <v/>
      </c>
    </row>
    <row r="290" spans="1:18">
      <c r="A290" s="48" t="str">
        <f t="shared" si="12"/>
        <v>new30</v>
      </c>
      <c r="B290" s="55" t="s">
        <v>3497</v>
      </c>
      <c r="C290" s="5" t="s">
        <v>3535</v>
      </c>
      <c r="D290" s="55" t="s">
        <v>5</v>
      </c>
      <c r="E290" s="28">
        <v>30</v>
      </c>
      <c r="F290" s="55"/>
      <c r="G290" s="55"/>
      <c r="H290" s="55"/>
      <c r="I290" s="55"/>
      <c r="J290" s="55"/>
      <c r="K290" s="51">
        <f t="array" ref="K290">IF(A290="","",MAX(IF(adapt!A$2:A$974=A290,adapt!G$2:G$974)))</f>
        <v>42188</v>
      </c>
      <c r="L290" s="41" t="str">
        <f t="array" ref="L290">IF(ISBLANK(B290),"",INDEX(adapt!E$2:E$200,MATCH(A290,IF(adapt!G$2:G$200=K290,adapt!A$2:A$200),0)))</f>
        <v>Feeling that your daily work as come to a stand still</v>
      </c>
      <c r="M290" s="41" t="str">
        <f t="array" ref="M290">IF(ISBLANK(B290),"",INDEX(adapt!F$2:F$200,MATCH(A290,IF(adapt!G$2:G$200=K290,adapt!A$2:A$200),0)))</f>
        <v>Kuhisi kuwa kazi zako za kila siku zimesimama</v>
      </c>
      <c r="N290" s="52" t="str">
        <f t="array" ref="N290">IF(ISBLANK(B290),"",INDEX(adapt!J$2:J$1976,MATCH(B290,IF(adapt!G$2:G$1976=K290,adapt!B$2:B$1976),0)))</f>
        <v>yes</v>
      </c>
      <c r="O290" s="53" t="str">
        <f t="array" ref="O290">IF(A290="","",IF(ISNA(N290),"no",IF(N290=0,"no",IF(N290="","no", "yes"))))</f>
        <v>yes</v>
      </c>
      <c r="P290" s="52" t="str">
        <f t="shared" si="13"/>
        <v>Feeling that your daily work as come to a stand still</v>
      </c>
      <c r="Q290" s="52" t="str">
        <f t="shared" si="14"/>
        <v>Kuhisi kuwa kazi zako za kila siku zimesimama</v>
      </c>
      <c r="R290" s="54" t="str">
        <f>IF(COUNTIFS(adapt!J:J,"yes",adapt!A:A,A290)&gt;1,"problem",IF(COUNTIFS(adapt!J:J,"yes",adapt!A:A,A290)=0,"","ok"))</f>
        <v>ok</v>
      </c>
    </row>
    <row r="291" spans="1:18">
      <c r="A291" s="48" t="str">
        <f t="shared" si="12"/>
        <v>new32</v>
      </c>
      <c r="B291" s="55" t="s">
        <v>3498</v>
      </c>
      <c r="C291" s="5" t="s">
        <v>3536</v>
      </c>
      <c r="D291" s="55" t="s">
        <v>5</v>
      </c>
      <c r="E291" s="28">
        <v>32</v>
      </c>
      <c r="F291" s="55"/>
      <c r="G291" s="55"/>
      <c r="H291" s="55"/>
      <c r="I291" s="55"/>
      <c r="J291" s="55"/>
      <c r="K291" s="51">
        <f t="array" ref="K291">IF(A291="","",MAX(IF(adapt!A$2:A$974=A291,adapt!G$2:G$974)))</f>
        <v>42187</v>
      </c>
      <c r="L291" s="41">
        <f t="array" ref="L291">IF(ISBLANK(B291),"",INDEX(adapt!E$2:E$200,MATCH(A291,IF(adapt!G$2:G$200=K291,adapt!A$2:A$200),0)))</f>
        <v>0</v>
      </c>
      <c r="M291" s="41">
        <f t="array" ref="M291">IF(ISBLANK(B291),"",INDEX(adapt!F$2:F$200,MATCH(A291,IF(adapt!G$2:G$200=K291,adapt!A$2:A$200),0)))</f>
        <v>0</v>
      </c>
      <c r="N291" s="52">
        <f t="array" ref="N291">IF(ISBLANK(B291),"",INDEX(adapt!J$2:J$1976,MATCH(B291,IF(adapt!G$2:G$1976=K291,adapt!B$2:B$1976),0)))</f>
        <v>0</v>
      </c>
      <c r="O291" s="53" t="str">
        <f t="array" ref="O291">IF(A291="","",IF(ISNA(N291),"no",IF(N291=0,"no",IF(N291="","no", "yes"))))</f>
        <v>no</v>
      </c>
      <c r="P291" s="52" t="str">
        <f t="shared" si="13"/>
        <v>Trouble sleeping at night</v>
      </c>
      <c r="Q291" s="52" t="str">
        <f t="shared" si="14"/>
        <v>Shida kupata usingizi usiku</v>
      </c>
      <c r="R291" s="54" t="str">
        <f>IF(COUNTIFS(adapt!J:J,"yes",adapt!A:A,A291)&gt;1,"problem",IF(COUNTIFS(adapt!J:J,"yes",adapt!A:A,A291)=0,"","ok"))</f>
        <v/>
      </c>
    </row>
    <row r="292" spans="1:18">
      <c r="A292" s="48" t="str">
        <f t="shared" si="12"/>
        <v>new34</v>
      </c>
      <c r="B292" s="55" t="s">
        <v>3499</v>
      </c>
      <c r="C292" s="5" t="s">
        <v>3481</v>
      </c>
      <c r="D292" s="55" t="s">
        <v>5</v>
      </c>
      <c r="E292" s="77">
        <v>34</v>
      </c>
      <c r="F292" s="55"/>
      <c r="G292" s="55"/>
      <c r="H292" s="55"/>
      <c r="I292" s="55"/>
      <c r="J292" s="55"/>
      <c r="K292" s="51">
        <f t="array" ref="K292">IF(A292="","",MAX(IF(adapt!A$2:A$974=A292,adapt!G$2:G$974)))</f>
        <v>42187</v>
      </c>
      <c r="L292" s="41">
        <f t="array" ref="L292">IF(ISBLANK(B292),"",INDEX(adapt!E$2:E$200,MATCH(A292,IF(adapt!G$2:G$200=K292,adapt!A$2:A$200),0)))</f>
        <v>0</v>
      </c>
      <c r="M292" s="41">
        <f t="array" ref="M292">IF(ISBLANK(B292),"",INDEX(adapt!F$2:F$200,MATCH(A292,IF(adapt!G$2:G$200=K292,adapt!A$2:A$200),0)))</f>
        <v>0</v>
      </c>
      <c r="N292" s="52">
        <f t="array" ref="N292">IF(ISBLANK(B292),"",INDEX(adapt!J$2:J$1976,MATCH(B292,IF(adapt!G$2:G$1976=K292,adapt!B$2:B$1976),0)))</f>
        <v>0</v>
      </c>
      <c r="O292" s="53" t="str">
        <f t="array" ref="O292">IF(A292="","",IF(ISNA(N292),"no",IF(N292=0,"no",IF(N292="","no", "yes"))))</f>
        <v>no</v>
      </c>
      <c r="P292" s="52" t="str">
        <f t="shared" si="13"/>
        <v>Easily losing your temper</v>
      </c>
      <c r="Q292" s="52" t="str">
        <f t="shared" si="14"/>
        <v>Kushikwa na hasira haraka</v>
      </c>
      <c r="R292" s="54" t="str">
        <f>IF(COUNTIFS(adapt!J:J,"yes",adapt!A:A,A292)&gt;1,"problem",IF(COUNTIFS(adapt!J:J,"yes",adapt!A:A,A292)=0,"","ok"))</f>
        <v/>
      </c>
    </row>
    <row r="293" spans="1:18">
      <c r="A293" s="48" t="str">
        <f t="shared" si="12"/>
        <v>new35</v>
      </c>
      <c r="B293" s="55" t="s">
        <v>3500</v>
      </c>
      <c r="C293" s="5" t="s">
        <v>3537</v>
      </c>
      <c r="D293" s="55" t="s">
        <v>5</v>
      </c>
      <c r="E293" s="28">
        <v>35</v>
      </c>
      <c r="F293" s="55"/>
      <c r="G293" s="55"/>
      <c r="H293" s="55"/>
      <c r="I293" s="55"/>
      <c r="J293" s="55"/>
      <c r="K293" s="51">
        <f t="array" ref="K293">IF(A293="","",MAX(IF(adapt!A$2:A$974=A293,adapt!G$2:G$974)))</f>
        <v>42187</v>
      </c>
      <c r="L293" s="41">
        <f t="array" ref="L293">IF(ISBLANK(B293),"",INDEX(adapt!E$2:E$200,MATCH(A293,IF(adapt!G$2:G$200=K293,adapt!A$2:A$200),0)))</f>
        <v>0</v>
      </c>
      <c r="M293" s="41">
        <f t="array" ref="M293">IF(ISBLANK(B293),"",INDEX(adapt!F$2:F$200,MATCH(A293,IF(adapt!G$2:G$200=K293,adapt!A$2:A$200),0)))</f>
        <v>0</v>
      </c>
      <c r="N293" s="52">
        <f t="array" ref="N293">IF(ISBLANK(B293),"",INDEX(adapt!J$2:J$1976,MATCH(B293,IF(adapt!G$2:G$1976=K293,adapt!B$2:B$1976),0)))</f>
        <v>0</v>
      </c>
      <c r="O293" s="53" t="str">
        <f t="array" ref="O293">IF(A293="","",IF(ISNA(N293),"no",IF(N293=0,"no",IF(N293="","no", "yes"))))</f>
        <v>no</v>
      </c>
      <c r="P293" s="52" t="str">
        <f t="shared" si="13"/>
        <v>Being easily annoyed</v>
      </c>
      <c r="Q293" s="52" t="str">
        <f t="shared" si="14"/>
        <v>Kukasirishwa kwa urahisi</v>
      </c>
      <c r="R293" s="54" t="str">
        <f>IF(COUNTIFS(adapt!J:J,"yes",adapt!A:A,A293)&gt;1,"problem",IF(COUNTIFS(adapt!J:J,"yes",adapt!A:A,A293)=0,"","ok"))</f>
        <v/>
      </c>
    </row>
    <row r="294" spans="1:18">
      <c r="A294" s="48" t="str">
        <f t="shared" si="12"/>
        <v>new38</v>
      </c>
      <c r="B294" s="55" t="s">
        <v>3501</v>
      </c>
      <c r="C294" s="5" t="s">
        <v>3538</v>
      </c>
      <c r="D294" s="55" t="s">
        <v>5</v>
      </c>
      <c r="E294" s="28">
        <v>38</v>
      </c>
      <c r="F294" s="55"/>
      <c r="G294" s="55"/>
      <c r="H294" s="55"/>
      <c r="I294" s="55"/>
      <c r="J294" s="55"/>
      <c r="K294" s="51">
        <f t="array" ref="K294">IF(A294="","",MAX(IF(adapt!A$2:A$974=A294,adapt!G$2:G$974)))</f>
        <v>42188</v>
      </c>
      <c r="L294" s="41" t="str">
        <f t="array" ref="L294">IF(ISBLANK(B294),"",INDEX(adapt!E$2:E$200,MATCH(A294,IF(adapt!G$2:G$200=K294,adapt!A$2:A$200),0)))</f>
        <v>Feeling that you are low when compared to other people</v>
      </c>
      <c r="M294" s="41" t="str">
        <f t="array" ref="M294">IF(ISBLANK(B294),"",INDEX(adapt!F$2:F$200,MATCH(A294,IF(adapt!G$2:G$200=K294,adapt!A$2:A$200),0)))</f>
        <v>Kuhisi kuwa upo chini ukijilinganisha na watu wengine</v>
      </c>
      <c r="N294" s="52" t="str">
        <f t="array" ref="N294">IF(ISBLANK(B294),"",INDEX(adapt!J$2:J$1976,MATCH(B294,IF(adapt!G$2:G$1976=K294,adapt!B$2:B$1976),0)))</f>
        <v>yes</v>
      </c>
      <c r="O294" s="53" t="str">
        <f t="array" ref="O294">IF(A294="","",IF(ISNA(N294),"no",IF(N294=0,"no",IF(N294="","no", "yes"))))</f>
        <v>yes</v>
      </c>
      <c r="P294" s="52" t="str">
        <f t="shared" si="13"/>
        <v>Feeling that you are low when compared to other people</v>
      </c>
      <c r="Q294" s="52" t="str">
        <f t="shared" si="14"/>
        <v>Kuhisi kuwa upo chini ukijilinganisha na watu wengine</v>
      </c>
      <c r="R294" s="54" t="str">
        <f>IF(COUNTIFS(adapt!J:J,"yes",adapt!A:A,A294)&gt;1,"problem",IF(COUNTIFS(adapt!J:J,"yes",adapt!A:A,A294)=0,"","ok"))</f>
        <v>ok</v>
      </c>
    </row>
    <row r="295" spans="1:18">
      <c r="A295" s="48" t="str">
        <f t="shared" si="12"/>
        <v>new3r</v>
      </c>
      <c r="B295" s="55" t="s">
        <v>3502</v>
      </c>
      <c r="C295" s="5" t="s">
        <v>3539</v>
      </c>
      <c r="D295" s="55" t="s">
        <v>5</v>
      </c>
      <c r="E295" s="28" t="s">
        <v>2953</v>
      </c>
      <c r="F295" s="55"/>
      <c r="G295" s="55"/>
      <c r="H295" s="55"/>
      <c r="I295" s="55"/>
      <c r="J295" s="55"/>
      <c r="K295" s="51">
        <f t="array" ref="K295">IF(A295="","",MAX(IF(adapt!A$2:A$974=A295,adapt!G$2:G$974)))</f>
        <v>42188</v>
      </c>
      <c r="L295" s="41">
        <f t="array" ref="L295">IF(ISBLANK(B295),"",INDEX(adapt!E$2:E$200,MATCH(A295,IF(adapt!G$2:G$200=K295,adapt!A$2:A$200),0)))</f>
        <v>0</v>
      </c>
      <c r="M295" s="41">
        <f t="array" ref="M295">IF(ISBLANK(B295),"",INDEX(adapt!F$2:F$200,MATCH(A295,IF(adapt!G$2:G$200=K295,adapt!A$2:A$200),0)))</f>
        <v>0</v>
      </c>
      <c r="N295" s="52">
        <f t="array" ref="N295">IF(ISBLANK(B295),"",INDEX(adapt!J$2:J$1976,MATCH(B295,IF(adapt!G$2:G$1976=K295,adapt!B$2:B$1976),0)))</f>
        <v>0</v>
      </c>
      <c r="O295" s="53" t="str">
        <f t="array" ref="O295">IF(A295="","",IF(ISNA(N295),"no",IF(N295=0,"no",IF(N295="","no", "yes"))))</f>
        <v>no</v>
      </c>
      <c r="P295" s="52" t="str">
        <f t="shared" si="13"/>
        <v>Blaming yourself when things go wrong</v>
      </c>
      <c r="Q295" s="52" t="str">
        <f t="shared" si="14"/>
        <v>Kujilaumu mambo yanapoenda vibaya</v>
      </c>
      <c r="R295" s="54" t="str">
        <f>IF(COUNTIFS(adapt!J:J,"yes",adapt!A:A,A295)&gt;1,"problem",IF(COUNTIFS(adapt!J:J,"yes",adapt!A:A,A295)=0,"","ok"))</f>
        <v/>
      </c>
    </row>
    <row r="296" spans="1:18">
      <c r="A296" s="48" t="str">
        <f t="shared" si="12"/>
        <v>new41</v>
      </c>
      <c r="B296" s="55" t="s">
        <v>3503</v>
      </c>
      <c r="C296" s="5" t="s">
        <v>3540</v>
      </c>
      <c r="D296" s="55" t="s">
        <v>5</v>
      </c>
      <c r="E296" s="28">
        <v>41</v>
      </c>
      <c r="F296" s="55"/>
      <c r="G296" s="55"/>
      <c r="H296" s="55"/>
      <c r="I296" s="55"/>
      <c r="J296" s="55"/>
      <c r="K296" s="51">
        <f t="array" ref="K296">IF(A296="","",MAX(IF(adapt!A$2:A$974=A296,adapt!G$2:G$974)))</f>
        <v>42188</v>
      </c>
      <c r="L296" s="41">
        <f t="array" ref="L296">IF(ISBLANK(B296),"",INDEX(adapt!E$2:E$200,MATCH(A296,IF(adapt!G$2:G$200=K296,adapt!A$2:A$200),0)))</f>
        <v>0</v>
      </c>
      <c r="M296" s="41">
        <f t="array" ref="M296">IF(ISBLANK(B296),"",INDEX(adapt!F$2:F$200,MATCH(A296,IF(adapt!G$2:G$200=K296,adapt!A$2:A$200),0)))</f>
        <v>0</v>
      </c>
      <c r="N296" s="52">
        <f t="array" ref="N296">IF(ISBLANK(B296),"",INDEX(adapt!J$2:J$1976,MATCH(B296,IF(adapt!G$2:G$1976=K296,adapt!B$2:B$1976),0)))</f>
        <v>0</v>
      </c>
      <c r="O296" s="53" t="str">
        <f t="array" ref="O296">IF(A296="","",IF(ISNA(N296),"no",IF(N296=0,"no",IF(N296="","no", "yes"))))</f>
        <v>no</v>
      </c>
      <c r="P296" s="52" t="str">
        <f t="shared" si="13"/>
        <v>Pains in your head</v>
      </c>
      <c r="Q296" s="52" t="str">
        <f t="shared" si="14"/>
        <v>Maumivu katika kichwa chako</v>
      </c>
      <c r="R296" s="54" t="str">
        <f>IF(COUNTIFS(adapt!J:J,"yes",adapt!A:A,A296)&gt;1,"problem",IF(COUNTIFS(adapt!J:J,"yes",adapt!A:A,A296)=0,"","ok"))</f>
        <v/>
      </c>
    </row>
    <row r="297" spans="1:18">
      <c r="A297" s="48" t="str">
        <f t="shared" si="12"/>
        <v>new42</v>
      </c>
      <c r="B297" s="55" t="s">
        <v>3504</v>
      </c>
      <c r="C297" s="5" t="s">
        <v>3541</v>
      </c>
      <c r="D297" s="5" t="s">
        <v>5</v>
      </c>
      <c r="E297" s="38">
        <v>42</v>
      </c>
      <c r="F297" s="55"/>
      <c r="G297" s="55"/>
      <c r="H297" s="55"/>
      <c r="I297" s="55"/>
      <c r="J297" s="55"/>
      <c r="K297" s="51">
        <f t="array" ref="K297">IF(A297="","",MAX(IF(adapt!A$2:A$974=A297,adapt!G$2:G$974)))</f>
        <v>42187</v>
      </c>
      <c r="L297" s="41">
        <f t="array" ref="L297">IF(ISBLANK(B297),"",INDEX(adapt!E$2:E$200,MATCH(A297,IF(adapt!G$2:G$200=K297,adapt!A$2:A$200),0)))</f>
        <v>0</v>
      </c>
      <c r="M297" s="41">
        <f t="array" ref="M297">IF(ISBLANK(B297),"",INDEX(adapt!F$2:F$200,MATCH(A297,IF(adapt!G$2:G$200=K297,adapt!A$2:A$200),0)))</f>
        <v>0</v>
      </c>
      <c r="N297" s="52">
        <f t="array" ref="N297">IF(ISBLANK(B297),"",INDEX(adapt!J$2:J$1976,MATCH(B297,IF(adapt!G$2:G$1976=K297,adapt!B$2:B$1976),0)))</f>
        <v>0</v>
      </c>
      <c r="O297" s="53" t="str">
        <f t="array" ref="O297">IF(A297="","",IF(ISNA(N297),"no",IF(N297=0,"no",IF(N297="","no", "yes"))))</f>
        <v>no</v>
      </c>
      <c r="P297" s="52" t="str">
        <f t="shared" si="13"/>
        <v>Feeling in ill health</v>
      </c>
      <c r="Q297" s="52" t="str">
        <f t="shared" si="14"/>
        <v>Kujihisi mgonjwa kiafya</v>
      </c>
      <c r="R297" s="54" t="str">
        <f>IF(COUNTIFS(adapt!J:J,"yes",adapt!A:A,A297)&gt;1,"problem",IF(COUNTIFS(adapt!J:J,"yes",adapt!A:A,A297)=0,"","ok"))</f>
        <v/>
      </c>
    </row>
    <row r="298" spans="1:18" ht="24">
      <c r="A298" s="48" t="str">
        <f t="shared" si="12"/>
        <v>new43</v>
      </c>
      <c r="B298" s="55" t="s">
        <v>3505</v>
      </c>
      <c r="C298" s="5" t="s">
        <v>3542</v>
      </c>
      <c r="D298" s="55" t="s">
        <v>5</v>
      </c>
      <c r="E298" s="28">
        <v>43</v>
      </c>
      <c r="F298" s="55"/>
      <c r="G298" s="55"/>
      <c r="H298" s="55"/>
      <c r="I298" s="55"/>
      <c r="J298" s="55"/>
      <c r="K298" s="51">
        <f t="array" ref="K298">IF(A298="","",MAX(IF(adapt!A$2:A$974=A298,adapt!G$2:G$974)))</f>
        <v>42188</v>
      </c>
      <c r="L298" s="41" t="str">
        <f t="array" ref="L298">IF(ISBLANK(B298),"",INDEX(adapt!E$2:E$200,MATCH(A298,IF(adapt!G$2:G$200=K298,adapt!A$2:A$200),0)))</f>
        <v>Feeling hot or cold while others are feeling fine</v>
      </c>
      <c r="M298" s="41" t="str">
        <f t="array" ref="M298">IF(ISBLANK(B298),"",INDEX(adapt!F$2:F$200,MATCH(A298,IF(adapt!G$2:G$200=K298,adapt!A$2:A$200),0)))</f>
        <v>Kuingiwa na baridi au joto wakati watu wengine wanajisikia kawaida</v>
      </c>
      <c r="N298" s="52" t="str">
        <f t="array" ref="N298">IF(ISBLANK(B298),"",INDEX(adapt!J$2:J$1976,MATCH(B298,IF(adapt!G$2:G$1976=K298,adapt!B$2:B$1976),0)))</f>
        <v>yes</v>
      </c>
      <c r="O298" s="53" t="str">
        <f t="array" ref="O298">IF(A298="","",IF(ISNA(N298),"no",IF(N298=0,"no",IF(N298="","no", "yes"))))</f>
        <v>yes</v>
      </c>
      <c r="P298" s="52" t="str">
        <f t="shared" si="13"/>
        <v>Feeling hot or cold while others are feeling fine</v>
      </c>
      <c r="Q298" s="52" t="str">
        <f t="shared" si="14"/>
        <v>Kuingiwa na baridi au joto wakati watu wengine wanajisikia kawaida</v>
      </c>
      <c r="R298" s="54" t="str">
        <f>IF(COUNTIFS(adapt!J:J,"yes",adapt!A:A,A298)&gt;1,"problem",IF(COUNTIFS(adapt!J:J,"yes",adapt!A:A,A298)=0,"","ok"))</f>
        <v>ok</v>
      </c>
    </row>
    <row r="299" spans="1:18">
      <c r="A299" s="48" t="str">
        <f t="shared" si="12"/>
        <v>new45</v>
      </c>
      <c r="B299" s="55" t="s">
        <v>3506</v>
      </c>
      <c r="C299" s="5" t="s">
        <v>3543</v>
      </c>
      <c r="D299" s="55" t="s">
        <v>5</v>
      </c>
      <c r="E299" s="28">
        <v>45</v>
      </c>
      <c r="F299" s="55"/>
      <c r="G299" s="55"/>
      <c r="H299" s="55"/>
      <c r="I299" s="55"/>
      <c r="J299" s="55"/>
      <c r="K299" s="51">
        <f t="array" ref="K299">IF(A299="","",MAX(IF(adapt!A$2:A$974=A299,adapt!G$2:G$974)))</f>
        <v>42188</v>
      </c>
      <c r="L299" s="41">
        <f t="array" ref="L299">IF(ISBLANK(B299),"",INDEX(adapt!E$2:E$200,MATCH(A299,IF(adapt!G$2:G$200=K299,adapt!A$2:A$200),0)))</f>
        <v>0</v>
      </c>
      <c r="M299" s="41">
        <f t="array" ref="M299">IF(ISBLANK(B299),"",INDEX(adapt!F$2:F$200,MATCH(A299,IF(adapt!G$2:G$200=K299,adapt!A$2:A$200),0)))</f>
        <v>0</v>
      </c>
      <c r="N299" s="52">
        <f t="array" ref="N299">IF(ISBLANK(B299),"",INDEX(adapt!J$2:J$1976,MATCH(B299,IF(adapt!G$2:G$1976=K299,adapt!B$2:B$1976),0)))</f>
        <v>0</v>
      </c>
      <c r="O299" s="53" t="str">
        <f t="array" ref="O299">IF(A299="","",IF(ISNA(N299),"no",IF(N299=0,"no",IF(N299="","no", "yes"))))</f>
        <v>no</v>
      </c>
      <c r="P299" s="52" t="str">
        <f t="shared" si="13"/>
        <v>Feeling scared or panicky for no good reason</v>
      </c>
      <c r="Q299" s="52" t="str">
        <f t="shared" si="14"/>
        <v>Kuhisi uoga au hofu bila ya sababu nzuri</v>
      </c>
      <c r="R299" s="54" t="str">
        <f>IF(COUNTIFS(adapt!J:J,"yes",adapt!A:A,A299)&gt;1,"problem",IF(COUNTIFS(adapt!J:J,"yes",adapt!A:A,A299)=0,"","ok"))</f>
        <v/>
      </c>
    </row>
    <row r="300" spans="1:18">
      <c r="A300" s="48" t="str">
        <f t="shared" si="12"/>
        <v>new4r</v>
      </c>
      <c r="B300" s="55" t="s">
        <v>3507</v>
      </c>
      <c r="C300" s="5" t="s">
        <v>3544</v>
      </c>
      <c r="D300" s="55" t="s">
        <v>5</v>
      </c>
      <c r="E300" s="28" t="s">
        <v>2954</v>
      </c>
      <c r="F300" s="55"/>
      <c r="G300" s="55"/>
      <c r="H300" s="55"/>
      <c r="I300" s="55"/>
      <c r="J300" s="55"/>
      <c r="K300" s="51">
        <f t="array" ref="K300">IF(A300="","",MAX(IF(adapt!A$2:A$974=A300,adapt!G$2:G$974)))</f>
        <v>42188</v>
      </c>
      <c r="L300" s="41">
        <f t="array" ref="L300">IF(ISBLANK(B300),"",INDEX(adapt!E$2:E$200,MATCH(A300,IF(adapt!G$2:G$200=K300,adapt!A$2:A$200),0)))</f>
        <v>0</v>
      </c>
      <c r="M300" s="41">
        <f t="array" ref="M300">IF(ISBLANK(B300),"",INDEX(adapt!F$2:F$200,MATCH(A300,IF(adapt!G$2:G$200=K300,adapt!A$2:A$200),0)))</f>
        <v>0</v>
      </c>
      <c r="N300" s="52">
        <f t="array" ref="N300">IF(ISBLANK(B300),"",INDEX(adapt!J$2:J$1976,MATCH(B300,IF(adapt!G$2:G$1976=K300,adapt!B$2:B$1976),0)))</f>
        <v>0</v>
      </c>
      <c r="O300" s="53" t="str">
        <f t="array" ref="O300">IF(A300="","",IF(ISNA(N300),"no",IF(N300=0,"no",IF(N300="","no", "yes"))))</f>
        <v>no</v>
      </c>
      <c r="P300" s="52" t="str">
        <f t="shared" si="13"/>
        <v>Feeling anxious or worried for no good reason</v>
      </c>
      <c r="Q300" s="52" t="str">
        <f t="shared" si="14"/>
        <v>Kuhisi wasiwasi bila ya sababu nzuri</v>
      </c>
      <c r="R300" s="54" t="str">
        <f>IF(COUNTIFS(adapt!J:J,"yes",adapt!A:A,A300)&gt;1,"problem",IF(COUNTIFS(adapt!J:J,"yes",adapt!A:A,A300)=0,"","ok"))</f>
        <v/>
      </c>
    </row>
    <row r="301" spans="1:18">
      <c r="A301" s="48" t="str">
        <f t="shared" si="12"/>
        <v>new54</v>
      </c>
      <c r="B301" s="55" t="s">
        <v>3508</v>
      </c>
      <c r="C301" s="5" t="s">
        <v>3545</v>
      </c>
      <c r="D301" s="55" t="s">
        <v>5</v>
      </c>
      <c r="E301" s="28">
        <v>54</v>
      </c>
      <c r="F301" s="55"/>
      <c r="G301" s="55"/>
      <c r="H301" s="55"/>
      <c r="I301" s="55"/>
      <c r="J301" s="55"/>
      <c r="K301" s="51">
        <f t="array" ref="K301">IF(A301="","",MAX(IF(adapt!A$2:A$974=A301,adapt!G$2:G$974)))</f>
        <v>42188</v>
      </c>
      <c r="L301" s="41">
        <f t="array" ref="L301">IF(ISBLANK(B301),"",INDEX(adapt!E$2:E$200,MATCH(A301,IF(adapt!G$2:G$200=K301,adapt!A$2:A$200),0)))</f>
        <v>0</v>
      </c>
      <c r="M301" s="41">
        <f t="array" ref="M301">IF(ISBLANK(B301),"",INDEX(adapt!F$2:F$200,MATCH(A301,IF(adapt!G$2:G$200=K301,adapt!A$2:A$200),0)))</f>
        <v>0</v>
      </c>
      <c r="N301" s="52">
        <f t="array" ref="N301">IF(ISBLANK(B301),"",INDEX(adapt!J$2:J$1976,MATCH(B301,IF(adapt!G$2:G$1976=K301,adapt!B$2:B$1976),0)))</f>
        <v>0</v>
      </c>
      <c r="O301" s="53" t="str">
        <f t="array" ref="O301">IF(A301="","",IF(ISNA(N301),"no",IF(N301=0,"no",IF(N301="","no", "yes"))))</f>
        <v>no</v>
      </c>
      <c r="P301" s="52" t="str">
        <f t="shared" si="13"/>
        <v>Talking less than usual</v>
      </c>
      <c r="Q301" s="52" t="str">
        <f t="shared" si="14"/>
        <v>Kupunguza kuongea kuliko kawaida yako</v>
      </c>
      <c r="R301" s="54" t="str">
        <f>IF(COUNTIFS(adapt!J:J,"yes",adapt!A:A,A301)&gt;1,"problem",IF(COUNTIFS(adapt!J:J,"yes",adapt!A:A,A301)=0,"","ok"))</f>
        <v/>
      </c>
    </row>
    <row r="302" spans="1:18">
      <c r="A302" s="48" t="str">
        <f t="shared" si="12"/>
        <v>new6</v>
      </c>
      <c r="B302" s="55" t="s">
        <v>3509</v>
      </c>
      <c r="C302" s="5" t="s">
        <v>3546</v>
      </c>
      <c r="D302" s="55" t="s">
        <v>5</v>
      </c>
      <c r="E302" s="28">
        <v>6</v>
      </c>
      <c r="F302" s="55"/>
      <c r="G302" s="55"/>
      <c r="H302" s="55"/>
      <c r="I302" s="55"/>
      <c r="J302" s="55"/>
      <c r="K302" s="51">
        <f t="array" ref="K302">IF(A302="","",MAX(IF(adapt!A$2:A$974=A302,adapt!G$2:G$974)))</f>
        <v>42189</v>
      </c>
      <c r="L302" s="41" t="str">
        <f t="array" ref="L302">IF(ISBLANK(B302),"",INDEX(adapt!E$2:E$200,MATCH(A302,IF(adapt!G$2:G$200=K302,adapt!A$2:A$200),0)))</f>
        <v>Appetite for food has changed</v>
      </c>
      <c r="M302" s="41" t="str">
        <f t="array" ref="M302">IF(ISBLANK(B302),"",INDEX(adapt!F$2:F$200,MATCH(A302,IF(adapt!G$2:G$200=K302,adapt!A$2:A$200),0)))</f>
        <v>Mabadiliko ya hamu ya kula</v>
      </c>
      <c r="N302" s="52" t="str">
        <f t="array" ref="N302">IF(ISBLANK(B302),"",INDEX(adapt!J$2:J$1976,MATCH(B302,IF(adapt!G$2:G$1976=K302,adapt!B$2:B$1976),0)))</f>
        <v>yes</v>
      </c>
      <c r="O302" s="53" t="str">
        <f t="array" ref="O302">IF(A302="","",IF(ISNA(N302),"no",IF(N302=0,"no",IF(N302="","no", "yes"))))</f>
        <v>yes</v>
      </c>
      <c r="P302" s="52" t="str">
        <f t="shared" si="13"/>
        <v>Appetite for food has changed</v>
      </c>
      <c r="Q302" s="52" t="str">
        <f t="shared" si="14"/>
        <v>Mabadiliko ya hamu ya kula</v>
      </c>
      <c r="R302" s="54" t="str">
        <f>IF(COUNTIFS(adapt!J:J,"yes",adapt!A:A,A302)&gt;1,"problem",IF(COUNTIFS(adapt!J:J,"yes",adapt!A:A,A302)=0,"","ok"))</f>
        <v>ok</v>
      </c>
    </row>
    <row r="303" spans="1:18" ht="24">
      <c r="A303" s="48" t="str">
        <f t="shared" si="12"/>
        <v>new68</v>
      </c>
      <c r="B303" s="55" t="s">
        <v>3510</v>
      </c>
      <c r="C303" s="5" t="s">
        <v>3547</v>
      </c>
      <c r="D303" s="55" t="s">
        <v>5</v>
      </c>
      <c r="E303" s="28">
        <v>68</v>
      </c>
      <c r="F303" s="55"/>
      <c r="G303" s="55"/>
      <c r="H303" s="55"/>
      <c r="I303" s="55"/>
      <c r="J303" s="55"/>
      <c r="K303" s="51">
        <f t="array" ref="K303">IF(A303="","",MAX(IF(adapt!A$2:A$974=A303,adapt!G$2:G$974)))</f>
        <v>42188</v>
      </c>
      <c r="L303" s="41">
        <f t="array" ref="L303">IF(ISBLANK(B303),"",INDEX(adapt!E$2:E$200,MATCH(A303,IF(adapt!G$2:G$200=K303,adapt!A$2:A$200),0)))</f>
        <v>0</v>
      </c>
      <c r="M303" s="41">
        <f t="array" ref="M303">IF(ISBLANK(B303),"",INDEX(adapt!F$2:F$200,MATCH(A303,IF(adapt!G$2:G$200=K303,adapt!A$2:A$200),0)))</f>
        <v>0</v>
      </c>
      <c r="N303" s="52">
        <f t="array" ref="N303">IF(ISBLANK(B303),"",INDEX(adapt!J$2:J$1976,MATCH(B303,IF(adapt!G$2:G$1976=K303,adapt!B$2:B$1976),0)))</f>
        <v>0</v>
      </c>
      <c r="O303" s="53" t="str">
        <f t="array" ref="O303">IF(A303="","",IF(ISNA(N303),"no",IF(N303=0,"no",IF(N303="","no", "yes"))))</f>
        <v>no</v>
      </c>
      <c r="P303" s="52" t="str">
        <f t="shared" si="13"/>
        <v>Unwanted thoughts, words, or ideas that won't leave your mind</v>
      </c>
      <c r="Q303" s="52" t="str">
        <f t="shared" si="14"/>
        <v>Mawazo yasiyohitajika, maneno, au mafikirio ambayo hayatoki kwenye akili yako</v>
      </c>
      <c r="R303" s="54" t="str">
        <f>IF(COUNTIFS(adapt!J:J,"yes",adapt!A:A,A303)&gt;1,"problem",IF(COUNTIFS(adapt!J:J,"yes",adapt!A:A,A303)=0,"","ok"))</f>
        <v/>
      </c>
    </row>
    <row r="304" spans="1:18">
      <c r="A304" s="48" t="str">
        <f t="shared" si="12"/>
        <v>new6r</v>
      </c>
      <c r="B304" s="55" t="s">
        <v>3511</v>
      </c>
      <c r="C304" s="5" t="s">
        <v>3548</v>
      </c>
      <c r="D304" s="55" t="s">
        <v>5</v>
      </c>
      <c r="E304" s="28" t="s">
        <v>2955</v>
      </c>
      <c r="F304" s="55"/>
      <c r="G304" s="55"/>
      <c r="H304" s="55"/>
      <c r="I304" s="55"/>
      <c r="J304" s="55"/>
      <c r="K304" s="51">
        <f t="array" ref="K304">IF(A304="","",MAX(IF(adapt!A$2:A$974=A304,adapt!G$2:G$974)))</f>
        <v>42188</v>
      </c>
      <c r="L304" s="41">
        <f t="array" ref="L304">IF(ISBLANK(B304),"",INDEX(adapt!E$2:E$200,MATCH(A304,IF(adapt!G$2:G$200=K304,adapt!A$2:A$200),0)))</f>
        <v>0</v>
      </c>
      <c r="M304" s="41">
        <f t="array" ref="M304">IF(ISBLANK(B304),"",INDEX(adapt!F$2:F$200,MATCH(A304,IF(adapt!G$2:G$200=K304,adapt!A$2:A$200),0)))</f>
        <v>0</v>
      </c>
      <c r="N304" s="52">
        <f t="array" ref="N304">IF(ISBLANK(B304),"",INDEX(adapt!J$2:J$1976,MATCH(B304,IF(adapt!G$2:G$1976=K304,adapt!B$2:B$1976),0)))</f>
        <v>0</v>
      </c>
      <c r="O304" s="53" t="str">
        <f t="array" ref="O304">IF(A304="","",IF(ISNA(N304),"no",IF(N304=0,"no",IF(N304="","no", "yes"))))</f>
        <v>no</v>
      </c>
      <c r="P304" s="52" t="str">
        <f t="shared" si="13"/>
        <v>Feeling overwhelmed</v>
      </c>
      <c r="Q304" s="52" t="str">
        <f t="shared" si="14"/>
        <v>Kuhisi kuwa mambo yamekuzidi</v>
      </c>
      <c r="R304" s="54" t="str">
        <f>IF(COUNTIFS(adapt!J:J,"yes",adapt!A:A,A304)&gt;1,"problem",IF(COUNTIFS(adapt!J:J,"yes",adapt!A:A,A304)=0,"","ok"))</f>
        <v/>
      </c>
    </row>
    <row r="305" spans="1:22">
      <c r="A305" s="48" t="str">
        <f t="shared" si="12"/>
        <v>new75</v>
      </c>
      <c r="B305" s="55" t="s">
        <v>3512</v>
      </c>
      <c r="C305" s="5" t="s">
        <v>3549</v>
      </c>
      <c r="D305" s="55" t="s">
        <v>5</v>
      </c>
      <c r="E305" s="28">
        <v>75</v>
      </c>
      <c r="F305" s="55"/>
      <c r="G305" s="55"/>
      <c r="H305" s="55"/>
      <c r="I305" s="55"/>
      <c r="J305" s="55"/>
      <c r="K305" s="51">
        <f t="array" ref="K305">IF(A305="","",MAX(IF(adapt!A$2:A$974=A305,adapt!G$2:G$974)))</f>
        <v>42189</v>
      </c>
      <c r="L305" s="41" t="str">
        <f t="array" ref="L305">IF(ISBLANK(B305),"",INDEX(adapt!E$2:E$200,MATCH(A305,IF(adapt!G$2:G$200=K305,adapt!A$2:A$200),0)))</f>
        <v>Thinking that there are problems with your mind</v>
      </c>
      <c r="M305" s="41" t="str">
        <f t="array" ref="M305">IF(ISBLANK(B305),"",INDEX(adapt!F$2:F$200,MATCH(A305,IF(adapt!G$2:G$200=K305,adapt!A$2:A$200),0)))</f>
        <v>Kufikiria kuwa kuna matatizo na akili yako</v>
      </c>
      <c r="N305" s="52" t="str">
        <f t="array" ref="N305">IF(ISBLANK(B305),"",INDEX(adapt!J$2:J$1976,MATCH(B305,IF(adapt!G$2:G$1976=K305,adapt!B$2:B$1976),0)))</f>
        <v>yes</v>
      </c>
      <c r="O305" s="53" t="str">
        <f t="array" ref="O305">IF(A305="","",IF(ISNA(N305),"no",IF(N305=0,"no",IF(N305="","no", "yes"))))</f>
        <v>yes</v>
      </c>
      <c r="P305" s="52" t="str">
        <f t="shared" si="13"/>
        <v>Thinking that there are problems with your mind</v>
      </c>
      <c r="Q305" s="52" t="str">
        <f t="shared" si="14"/>
        <v>Kufikiria kuwa kuna matatizo na akili yako</v>
      </c>
      <c r="R305" s="54" t="str">
        <f>IF(COUNTIFS(adapt!J:J,"yes",adapt!A:A,A305)&gt;1,"problem",IF(COUNTIFS(adapt!J:J,"yes",adapt!A:A,A305)=0,"","ok"))</f>
        <v>ok</v>
      </c>
    </row>
    <row r="306" spans="1:22">
      <c r="A306" s="48" t="str">
        <f t="shared" si="12"/>
        <v>new78</v>
      </c>
      <c r="B306" s="55" t="s">
        <v>3513</v>
      </c>
      <c r="C306" s="5" t="s">
        <v>3550</v>
      </c>
      <c r="D306" s="55" t="s">
        <v>5</v>
      </c>
      <c r="E306" s="28">
        <v>78</v>
      </c>
      <c r="F306" s="55"/>
      <c r="G306" s="55"/>
      <c r="H306" s="55"/>
      <c r="I306" s="55"/>
      <c r="J306" s="55"/>
      <c r="K306" s="51">
        <f t="array" ref="K306">IF(A306="","",MAX(IF(adapt!A$2:A$974=A306,adapt!G$2:G$974)))</f>
        <v>42187</v>
      </c>
      <c r="L306" s="41">
        <f t="array" ref="L306">IF(ISBLANK(B306),"",INDEX(adapt!E$2:E$200,MATCH(A306,IF(adapt!G$2:G$200=K306,adapt!A$2:A$200),0)))</f>
        <v>0</v>
      </c>
      <c r="M306" s="41">
        <f t="array" ref="M306">IF(ISBLANK(B306),"",INDEX(adapt!F$2:F$200,MATCH(A306,IF(adapt!G$2:G$200=K306,adapt!A$2:A$200),0)))</f>
        <v>0</v>
      </c>
      <c r="N306" s="52">
        <f t="array" ref="N306">IF(ISBLANK(B306),"",INDEX(adapt!J$2:J$1976,MATCH(B306,IF(adapt!G$2:G$1976=K306,adapt!B$2:B$1976),0)))</f>
        <v>0</v>
      </c>
      <c r="O306" s="53" t="str">
        <f t="array" ref="O306">IF(A306="","",IF(ISNA(N306),"no",IF(N306=0,"no",IF(N306="","no", "yes"))))</f>
        <v>no</v>
      </c>
      <c r="P306" s="52" t="str">
        <f t="shared" si="13"/>
        <v>Feeling unable to complete tasks you start</v>
      </c>
      <c r="Q306" s="52" t="str">
        <f t="shared" si="14"/>
        <v>Kuhisi hauwezi maliza kazi ulizoanza</v>
      </c>
      <c r="R306" s="54" t="str">
        <f>IF(COUNTIFS(adapt!J:J,"yes",adapt!A:A,A306)&gt;1,"problem",IF(COUNTIFS(adapt!J:J,"yes",adapt!A:A,A306)=0,"","ok"))</f>
        <v/>
      </c>
    </row>
    <row r="307" spans="1:22">
      <c r="A307" s="48" t="str">
        <f t="shared" si="12"/>
        <v>new8</v>
      </c>
      <c r="B307" s="55" t="s">
        <v>3514</v>
      </c>
      <c r="C307" s="5" t="s">
        <v>3551</v>
      </c>
      <c r="D307" s="55" t="s">
        <v>5</v>
      </c>
      <c r="E307" s="28">
        <v>8</v>
      </c>
      <c r="F307" s="55"/>
      <c r="G307" s="55"/>
      <c r="H307" s="55"/>
      <c r="I307" s="55"/>
      <c r="J307" s="55"/>
      <c r="K307" s="51">
        <f t="array" ref="K307">IF(A307="","",MAX(IF(adapt!A$2:A$974=A307,adapt!G$2:G$974)))</f>
        <v>42188</v>
      </c>
      <c r="L307" s="41">
        <f t="array" ref="L307">IF(ISBLANK(B307),"",INDEX(adapt!E$2:E$200,MATCH(A307,IF(adapt!G$2:G$200=K307,adapt!A$2:A$200),0)))</f>
        <v>0</v>
      </c>
      <c r="M307" s="41">
        <f t="array" ref="M307">IF(ISBLANK(B307),"",INDEX(adapt!F$2:F$200,MATCH(A307,IF(adapt!G$2:G$200=K307,adapt!A$2:A$200),0)))</f>
        <v>0</v>
      </c>
      <c r="N307" s="52">
        <f t="array" ref="N307">IF(ISBLANK(B307),"",INDEX(adapt!J$2:J$1976,MATCH(B307,IF(adapt!G$2:G$1976=K307,adapt!B$2:B$1976),0)))</f>
        <v>0</v>
      </c>
      <c r="O307" s="53" t="str">
        <f t="array" ref="O307">IF(A307="","",IF(ISNA(N307),"no",IF(N307=0,"no",IF(N307="","no", "yes"))))</f>
        <v>no</v>
      </c>
      <c r="P307" s="52" t="str">
        <f t="shared" si="13"/>
        <v>Crying more than usual</v>
      </c>
      <c r="Q307" s="52" t="str">
        <f t="shared" si="14"/>
        <v>Kulia zaidi ya kawaida</v>
      </c>
      <c r="R307" s="54" t="str">
        <f>IF(COUNTIFS(adapt!J:J,"yes",adapt!A:A,A307)&gt;1,"problem",IF(COUNTIFS(adapt!J:J,"yes",adapt!A:A,A307)=0,"","ok"))</f>
        <v/>
      </c>
    </row>
    <row r="308" spans="1:22">
      <c r="A308" s="48" t="str">
        <f t="shared" si="12"/>
        <v>new8r</v>
      </c>
      <c r="B308" s="55" t="s">
        <v>3515</v>
      </c>
      <c r="C308" s="5" t="s">
        <v>3552</v>
      </c>
      <c r="D308" s="55" t="s">
        <v>5</v>
      </c>
      <c r="E308" s="28" t="s">
        <v>2956</v>
      </c>
      <c r="F308" s="55"/>
      <c r="G308" s="55"/>
      <c r="H308" s="55"/>
      <c r="I308" s="55"/>
      <c r="J308" s="55"/>
      <c r="K308" s="51">
        <f t="array" ref="K308">IF(A308="","",MAX(IF(adapt!A$2:A$974=A308,adapt!G$2:G$974)))</f>
        <v>42187</v>
      </c>
      <c r="L308" s="41">
        <f t="array" ref="L308">IF(ISBLANK(B308),"",INDEX(adapt!E$2:E$200,MATCH(A308,IF(adapt!G$2:G$200=K308,adapt!A$2:A$200),0)))</f>
        <v>0</v>
      </c>
      <c r="M308" s="41">
        <f t="array" ref="M308">IF(ISBLANK(B308),"",INDEX(adapt!F$2:F$200,MATCH(A308,IF(adapt!G$2:G$200=K308,adapt!A$2:A$200),0)))</f>
        <v>0</v>
      </c>
      <c r="N308" s="52">
        <f t="array" ref="N308">IF(ISBLANK(B308),"",INDEX(adapt!J$2:J$1976,MATCH(B308,IF(adapt!G$2:G$1976=K308,adapt!B$2:B$1976),0)))</f>
        <v>0</v>
      </c>
      <c r="O308" s="53" t="str">
        <f t="array" ref="O308">IF(A308="","",IF(ISNA(N308),"no",IF(N308=0,"no",IF(N308="","no", "yes"))))</f>
        <v>no</v>
      </c>
      <c r="P308" s="52" t="str">
        <f t="shared" si="13"/>
        <v>Feeling sad or miserable</v>
      </c>
      <c r="Q308" s="52" t="str">
        <f t="shared" si="14"/>
        <v>Kuhisi huzuni au kujihurumia</v>
      </c>
      <c r="R308" s="54" t="str">
        <f>IF(COUNTIFS(adapt!J:J,"yes",adapt!A:A,A308)&gt;1,"problem",IF(COUNTIFS(adapt!J:J,"yes",adapt!A:A,A308)=0,"","ok"))</f>
        <v/>
      </c>
    </row>
    <row r="309" spans="1:22">
      <c r="A309" s="48" t="str">
        <f t="shared" si="12"/>
        <v>new9r</v>
      </c>
      <c r="B309" s="55" t="s">
        <v>3516</v>
      </c>
      <c r="C309" s="5" t="s">
        <v>3553</v>
      </c>
      <c r="D309" s="55" t="s">
        <v>5</v>
      </c>
      <c r="E309" s="28" t="s">
        <v>2957</v>
      </c>
      <c r="F309" s="55"/>
      <c r="G309" s="55"/>
      <c r="H309" s="55"/>
      <c r="I309" s="55"/>
      <c r="J309" s="55"/>
      <c r="K309" s="51">
        <f t="array" ref="K309">IF(A309="","",MAX(IF(adapt!A$2:A$974=A309,adapt!G$2:G$974)))</f>
        <v>42188</v>
      </c>
      <c r="L309" s="41">
        <f t="array" ref="L309">IF(ISBLANK(B309),"",INDEX(adapt!E$2:E$200,MATCH(A309,IF(adapt!G$2:G$200=K309,adapt!A$2:A$200),0)))</f>
        <v>0</v>
      </c>
      <c r="M309" s="41">
        <f t="array" ref="M309">IF(ISBLANK(B309),"",INDEX(adapt!F$2:F$200,MATCH(A309,IF(adapt!G$2:G$200=K309,adapt!A$2:A$200),0)))</f>
        <v>0</v>
      </c>
      <c r="N309" s="52">
        <f t="array" ref="N309">IF(ISBLANK(B309),"",INDEX(adapt!J$2:J$1976,MATCH(B309,IF(adapt!G$2:G$1976=K309,adapt!B$2:B$1976),0)))</f>
        <v>0</v>
      </c>
      <c r="O309" s="53" t="str">
        <f t="array" ref="O309">IF(A309="","",IF(ISNA(N309),"no",IF(N309=0,"no",IF(N309="","no", "yes"))))</f>
        <v>no</v>
      </c>
      <c r="P309" s="52" t="str">
        <f t="shared" si="13"/>
        <v>Crying because of sadness</v>
      </c>
      <c r="Q309" s="52" t="str">
        <f t="shared" si="14"/>
        <v>Kulia kwa sababu ya huzuni</v>
      </c>
      <c r="R309" s="54" t="str">
        <f>IF(COUNTIFS(adapt!J:J,"yes",adapt!A:A,A309)&gt;1,"problem",IF(COUNTIFS(adapt!J:J,"yes",adapt!A:A,A309)=0,"","ok"))</f>
        <v/>
      </c>
    </row>
    <row r="310" spans="1:22" ht="24">
      <c r="A310" s="48" t="str">
        <f t="shared" si="12"/>
        <v>newg0208</v>
      </c>
      <c r="B310" s="55" t="s">
        <v>3517</v>
      </c>
      <c r="C310" s="5" t="s">
        <v>3554</v>
      </c>
      <c r="D310" s="55" t="s">
        <v>5</v>
      </c>
      <c r="E310" s="28" t="s">
        <v>2934</v>
      </c>
      <c r="F310" s="55"/>
      <c r="G310" s="55"/>
      <c r="H310" s="55"/>
      <c r="I310" s="55"/>
      <c r="J310" s="55"/>
      <c r="K310" s="51">
        <f t="array" ref="K310">IF(A310="","",MAX(IF(adapt!A$2:A$974=A310,adapt!G$2:G$974)))</f>
        <v>42188</v>
      </c>
      <c r="L310" s="41">
        <f t="array" ref="L310">IF(ISBLANK(B310),"",INDEX(adapt!E$2:E$200,MATCH(A310,IF(adapt!G$2:G$200=K310,adapt!A$2:A$200),0)))</f>
        <v>0</v>
      </c>
      <c r="M310" s="41">
        <f t="array" ref="M310">IF(ISBLANK(B310),"",INDEX(adapt!F$2:F$200,MATCH(A310,IF(adapt!G$2:G$200=K310,adapt!A$2:A$200),0)))</f>
        <v>0</v>
      </c>
      <c r="N310" s="52">
        <f t="array" ref="N310">IF(ISBLANK(B310),"",INDEX(adapt!J$2:J$1976,MATCH(B310,IF(adapt!G$2:G$1976=K310,adapt!B$2:B$1976),0)))</f>
        <v>0</v>
      </c>
      <c r="O310" s="53" t="str">
        <f t="array" ref="O310">IF(A310="","",IF(ISNA(N310),"no",IF(N310=0,"no",IF(N310="","no", "yes"))))</f>
        <v>no</v>
      </c>
      <c r="P310" s="52" t="str">
        <f t="shared" si="13"/>
        <v>Feeling unable to take care of your children or family</v>
      </c>
      <c r="Q310" s="52" t="str">
        <f t="shared" si="14"/>
        <v>Kuhisi hauna uwezo wa kulinda watoto wako au familia yako</v>
      </c>
      <c r="R310" s="54" t="str">
        <f>IF(COUNTIFS(adapt!J:J,"yes",adapt!A:A,A310)&gt;1,"problem",IF(COUNTIFS(adapt!J:J,"yes",adapt!A:A,A310)=0,"","ok"))</f>
        <v/>
      </c>
    </row>
    <row r="311" spans="1:22">
      <c r="A311" s="48" t="str">
        <f t="shared" si="12"/>
        <v>newg0501</v>
      </c>
      <c r="B311" s="55" t="s">
        <v>3518</v>
      </c>
      <c r="C311" s="5" t="s">
        <v>3555</v>
      </c>
      <c r="D311" s="55" t="s">
        <v>5</v>
      </c>
      <c r="E311" s="28" t="s">
        <v>2936</v>
      </c>
      <c r="F311" s="55"/>
      <c r="G311" s="55"/>
      <c r="H311" s="55"/>
      <c r="I311" s="55"/>
      <c r="J311" s="55"/>
      <c r="K311" s="51">
        <f t="array" ref="K311">IF(A311="","",MAX(IF(adapt!A$2:A$974=A311,adapt!G$2:G$974)))</f>
        <v>42188</v>
      </c>
      <c r="L311" s="41">
        <f t="array" ref="L311">IF(ISBLANK(B311),"",INDEX(adapt!E$2:E$200,MATCH(A311,IF(adapt!G$2:G$200=K311,adapt!A$2:A$200),0)))</f>
        <v>0</v>
      </c>
      <c r="M311" s="41">
        <f t="array" ref="M311">IF(ISBLANK(B311),"",INDEX(adapt!F$2:F$200,MATCH(A311,IF(adapt!G$2:G$200=K311,adapt!A$2:A$200),0)))</f>
        <v>0</v>
      </c>
      <c r="N311" s="52">
        <f t="array" ref="N311">IF(ISBLANK(B311),"",INDEX(adapt!J$2:J$1976,MATCH(B311,IF(adapt!G$2:G$1976=K311,adapt!B$2:B$1976),0)))</f>
        <v>0</v>
      </c>
      <c r="O311" s="53" t="str">
        <f t="array" ref="O311">IF(A311="","",IF(ISNA(N311),"no",IF(N311=0,"no",IF(N311="","no", "yes"))))</f>
        <v>no</v>
      </c>
      <c r="P311" s="52" t="str">
        <f t="shared" si="13"/>
        <v>Feeling stressed</v>
      </c>
      <c r="Q311" s="52" t="str">
        <f t="shared" si="14"/>
        <v>Kuhisi una stress</v>
      </c>
      <c r="R311" s="54" t="str">
        <f>IF(COUNTIFS(adapt!J:J,"yes",adapt!A:A,A311)&gt;1,"problem",IF(COUNTIFS(adapt!J:J,"yes",adapt!A:A,A311)=0,"","ok"))</f>
        <v/>
      </c>
    </row>
    <row r="312" spans="1:22">
      <c r="A312" s="48" t="str">
        <f t="shared" si="12"/>
        <v>newg0504</v>
      </c>
      <c r="B312" s="55" t="s">
        <v>3519</v>
      </c>
      <c r="C312" s="5" t="s">
        <v>3556</v>
      </c>
      <c r="D312" s="55" t="s">
        <v>5</v>
      </c>
      <c r="E312" s="28" t="s">
        <v>2938</v>
      </c>
      <c r="F312" s="55"/>
      <c r="G312" s="55"/>
      <c r="H312" s="55"/>
      <c r="I312" s="55"/>
      <c r="J312" s="55"/>
      <c r="K312" s="51">
        <f t="array" ref="K312">IF(A312="","",MAX(IF(adapt!A$2:A$974=A312,adapt!G$2:G$974)))</f>
        <v>42188</v>
      </c>
      <c r="L312" s="41">
        <f t="array" ref="L312">IF(ISBLANK(B312),"",INDEX(adapt!E$2:E$200,MATCH(A312,IF(adapt!G$2:G$200=K312,adapt!A$2:A$200),0)))</f>
        <v>0</v>
      </c>
      <c r="M312" s="41">
        <f t="array" ref="M312">IF(ISBLANK(B312),"",INDEX(adapt!F$2:F$200,MATCH(A312,IF(adapt!G$2:G$200=K312,adapt!A$2:A$200),0)))</f>
        <v>0</v>
      </c>
      <c r="N312" s="52">
        <f t="array" ref="N312">IF(ISBLANK(B312),"",INDEX(adapt!J$2:J$1976,MATCH(B312,IF(adapt!G$2:G$1976=K312,adapt!B$2:B$1976),0)))</f>
        <v>0</v>
      </c>
      <c r="O312" s="53" t="str">
        <f t="array" ref="O312">IF(A312="","",IF(ISNA(N312),"no",IF(N312=0,"no",IF(N312="","no", "yes"))))</f>
        <v>no</v>
      </c>
      <c r="P312" s="52" t="str">
        <f t="shared" si="13"/>
        <v>Feeling like you want to be alone</v>
      </c>
      <c r="Q312" s="52" t="str">
        <f t="shared" si="14"/>
        <v>Kuhisi kuwa unataka kuwa peke yako</v>
      </c>
      <c r="R312" s="54" t="str">
        <f>IF(COUNTIFS(adapt!J:J,"yes",adapt!A:A,A312)&gt;1,"problem",IF(COUNTIFS(adapt!J:J,"yes",adapt!A:A,A312)=0,"","ok"))</f>
        <v/>
      </c>
    </row>
    <row r="313" spans="1:22" ht="24">
      <c r="A313" s="48" t="str">
        <f t="shared" si="12"/>
        <v>newg0806</v>
      </c>
      <c r="B313" s="55" t="s">
        <v>3520</v>
      </c>
      <c r="C313" s="5" t="s">
        <v>3557</v>
      </c>
      <c r="D313" s="55" t="s">
        <v>5</v>
      </c>
      <c r="E313" s="28" t="s">
        <v>2940</v>
      </c>
      <c r="F313" s="55"/>
      <c r="G313" s="55"/>
      <c r="H313" s="55"/>
      <c r="I313" s="55"/>
      <c r="J313" s="55"/>
      <c r="K313" s="51">
        <f t="array" ref="K313">IF(A313="","",MAX(IF(adapt!A$2:A$974=A313,adapt!G$2:G$974)))</f>
        <v>42188</v>
      </c>
      <c r="L313" s="41">
        <f t="array" ref="L313">IF(ISBLANK(B313),"",INDEX(adapt!E$2:E$200,MATCH(A313,IF(adapt!G$2:G$200=K313,adapt!A$2:A$200),0)))</f>
        <v>0</v>
      </c>
      <c r="M313" s="41">
        <f t="array" ref="M313">IF(ISBLANK(B313),"",INDEX(adapt!F$2:F$200,MATCH(A313,IF(adapt!G$2:G$200=K313,adapt!A$2:A$200),0)))</f>
        <v>0</v>
      </c>
      <c r="N313" s="52">
        <f t="array" ref="N313">IF(ISBLANK(B313),"",INDEX(adapt!J$2:J$1976,MATCH(B313,IF(adapt!G$2:G$1976=K313,adapt!B$2:B$1976),0)))</f>
        <v>0</v>
      </c>
      <c r="O313" s="53" t="str">
        <f t="array" ref="O313">IF(A313="","",IF(ISNA(N313),"no",IF(N313=0,"no",IF(N313="","no", "yes"))))</f>
        <v>no</v>
      </c>
      <c r="P313" s="52" t="str">
        <f t="shared" si="13"/>
        <v>Having problems with partner or other loved one</v>
      </c>
      <c r="Q313" s="52" t="str">
        <f t="shared" si="14"/>
        <v>Kuwa na shida na mpenzi wako au wengine uwapendao</v>
      </c>
      <c r="R313" s="54" t="str">
        <f>IF(COUNTIFS(adapt!J:J,"yes",adapt!A:A,A313)&gt;1,"problem",IF(COUNTIFS(adapt!J:J,"yes",adapt!A:A,A313)=0,"","ok"))</f>
        <v/>
      </c>
    </row>
    <row r="314" spans="1:22" ht="24">
      <c r="A314" s="48" t="str">
        <f t="shared" si="12"/>
        <v>newki003</v>
      </c>
      <c r="B314" s="55" t="s">
        <v>3631</v>
      </c>
      <c r="C314" s="5" t="s">
        <v>3558</v>
      </c>
      <c r="D314" s="55" t="s">
        <v>5</v>
      </c>
      <c r="E314" s="28" t="s">
        <v>2942</v>
      </c>
      <c r="F314" s="55"/>
      <c r="G314" s="55"/>
      <c r="H314" s="55"/>
      <c r="I314" s="55"/>
      <c r="J314" s="55"/>
      <c r="K314" s="51">
        <f t="array" ref="K314">IF(A314="","",MAX(IF(adapt!A$2:A$974=A314,adapt!G$2:G$974)))</f>
        <v>42187</v>
      </c>
      <c r="L314" s="41">
        <f t="array" ref="L314">IF(ISBLANK(B314),"",INDEX(adapt!E$2:E$200,MATCH(A314,IF(adapt!G$2:G$200=K314,adapt!A$2:A$200),0)))</f>
        <v>0</v>
      </c>
      <c r="M314" s="41">
        <f t="array" ref="M314">IF(ISBLANK(B314),"",INDEX(adapt!F$2:F$200,MATCH(A314,IF(adapt!G$2:G$200=K314,adapt!A$2:A$200),0)))</f>
        <v>0</v>
      </c>
      <c r="N314" s="52">
        <f t="array" ref="N314">IF(ISBLANK(B314),"",INDEX(adapt!J$2:J$1976,MATCH(B314,IF(adapt!G$2:G$1976=K314,adapt!B$2:B$1976),0)))</f>
        <v>0</v>
      </c>
      <c r="O314" s="53" t="str">
        <f t="array" ref="O314">IF(A314="","",IF(ISNA(N314),"no",IF(N314=0,"no",IF(N314="","no", "yes"))))</f>
        <v>no</v>
      </c>
      <c r="P314" s="52" t="str">
        <f t="shared" si="13"/>
        <v>Feeling like you just want to go back to your maternal home?</v>
      </c>
      <c r="Q314" s="52" t="str">
        <f t="shared" si="14"/>
        <v>Kuhisi kuwa unataka tu kurudi nyumbani kwa wazazi waliokuzaa</v>
      </c>
      <c r="R314" s="54" t="str">
        <f>IF(COUNTIFS(adapt!J:J,"yes",adapt!A:A,A314)&gt;1,"problem",IF(COUNTIFS(adapt!J:J,"yes",adapt!A:A,A314)=0,"","ok"))</f>
        <v/>
      </c>
    </row>
    <row r="315" spans="1:22">
      <c r="A315" s="48" t="str">
        <f t="shared" si="12"/>
        <v>none</v>
      </c>
      <c r="B315" s="8" t="s">
        <v>2627</v>
      </c>
      <c r="C315" s="8" t="s">
        <v>2628</v>
      </c>
      <c r="D315" s="8" t="s">
        <v>4</v>
      </c>
      <c r="E315" s="24"/>
      <c r="F315" s="8"/>
      <c r="G315" s="55"/>
      <c r="H315" s="55"/>
      <c r="I315" s="55"/>
      <c r="J315" s="55"/>
      <c r="K315" s="51">
        <f t="array" ref="K315">IF(A315="","",MAX(IF(adapt!A$2:A$974=A315,adapt!G$2:G$974)))</f>
        <v>0</v>
      </c>
      <c r="L315" s="41" t="e">
        <f t="array" ref="L315">IF(ISBLANK(B315),"",INDEX(adapt!E$2:E$200,MATCH(A315,IF(adapt!G$2:G$200=K315,adapt!A$2:A$200),0)))</f>
        <v>#N/A</v>
      </c>
      <c r="M315" s="41" t="e">
        <f t="array" ref="M315">IF(ISBLANK(B315),"",INDEX(adapt!F$2:F$200,MATCH(A315,IF(adapt!G$2:G$200=K315,adapt!A$2:A$200),0)))</f>
        <v>#N/A</v>
      </c>
      <c r="N315" s="52" t="e">
        <f t="array" ref="N315">IF(ISBLANK(B315),"",INDEX(adapt!J$2:J$1976,MATCH(B315,IF(adapt!G$2:G$1976=K315,adapt!B$2:B$1976),0)))</f>
        <v>#N/A</v>
      </c>
      <c r="O315" s="53" t="str">
        <f t="array" ref="O315">IF(A315="","",IF(ISNA(N315),"no",IF(N315=0,"no",IF(N315="","no", "yes"))))</f>
        <v>no</v>
      </c>
      <c r="P315" s="52" t="str">
        <f t="shared" si="13"/>
        <v>Now I would like ask some questions about you.</v>
      </c>
      <c r="Q315" s="52" t="str">
        <f t="shared" si="14"/>
        <v>Sasa ningependa kukuuliza maswali kukuhusu.</v>
      </c>
      <c r="R315" s="54" t="str">
        <f>IF(COUNTIFS(adapt!J:J,"yes",adapt!A:A,A315)&gt;1,"problem",IF(COUNTIFS(adapt!J:J,"yes",adapt!A:A,A315)=0,"","ok"))</f>
        <v/>
      </c>
    </row>
    <row r="316" spans="1:22">
      <c r="A316" s="48" t="str">
        <f t="shared" si="12"/>
        <v>none</v>
      </c>
      <c r="B316" s="8" t="s">
        <v>2638</v>
      </c>
      <c r="C316" s="8" t="s">
        <v>2639</v>
      </c>
      <c r="D316" s="8" t="s">
        <v>4</v>
      </c>
      <c r="E316" s="24"/>
      <c r="F316" s="8" t="s">
        <v>2640</v>
      </c>
      <c r="G316" s="55"/>
      <c r="H316" s="55"/>
      <c r="I316" s="55"/>
      <c r="J316" s="55"/>
      <c r="K316" s="51">
        <f t="array" ref="K316">IF(A316="","",MAX(IF(adapt!A$2:A$974=A316,adapt!G$2:G$974)))</f>
        <v>0</v>
      </c>
      <c r="L316" s="41" t="e">
        <f t="array" ref="L316">IF(ISBLANK(B316),"",INDEX(adapt!E$2:E$200,MATCH(A316,IF(adapt!G$2:G$200=K316,adapt!A$2:A$200),0)))</f>
        <v>#N/A</v>
      </c>
      <c r="M316" s="41" t="e">
        <f t="array" ref="M316">IF(ISBLANK(B316),"",INDEX(adapt!F$2:F$200,MATCH(A316,IF(adapt!G$2:G$200=K316,adapt!A$2:A$200),0)))</f>
        <v>#N/A</v>
      </c>
      <c r="N316" s="52" t="e">
        <f t="array" ref="N316">IF(ISBLANK(B316),"",INDEX(adapt!J$2:J$1976,MATCH(B316,IF(adapt!G$2:G$1976=K316,adapt!B$2:B$1976),0)))</f>
        <v>#N/A</v>
      </c>
      <c r="O316" s="53" t="str">
        <f t="array" ref="O316">IF(A316="","",IF(ISNA(N316),"no",IF(N316=0,"no",IF(N316="","no", "yes"))))</f>
        <v>no</v>
      </c>
      <c r="P316" s="52" t="str">
        <f t="shared" si="13"/>
        <v>Do you have a religious affiliation?</v>
      </c>
      <c r="Q316" s="52" t="str">
        <f t="shared" si="14"/>
        <v>Je, una uhusiano wa kidini?</v>
      </c>
      <c r="R316" s="54" t="str">
        <f>IF(COUNTIFS(adapt!J:J,"yes",adapt!A:A,A316)&gt;1,"problem",IF(COUNTIFS(adapt!J:J,"yes",adapt!A:A,A316)=0,"","ok"))</f>
        <v/>
      </c>
    </row>
    <row r="317" spans="1:22" ht="24">
      <c r="A317" s="48" t="str">
        <f t="shared" si="12"/>
        <v>none</v>
      </c>
      <c r="B317" s="8" t="s">
        <v>2666</v>
      </c>
      <c r="C317" s="8" t="s">
        <v>2667</v>
      </c>
      <c r="D317" s="8" t="s">
        <v>4</v>
      </c>
      <c r="E317" s="24"/>
      <c r="F317" s="8"/>
      <c r="G317" s="55"/>
      <c r="H317" s="55"/>
      <c r="I317" s="55"/>
      <c r="J317" s="55"/>
      <c r="K317" s="51">
        <f t="array" ref="K317">IF(A317="","",MAX(IF(adapt!A$2:A$974=A317,adapt!G$2:G$974)))</f>
        <v>0</v>
      </c>
      <c r="L317" s="41" t="e">
        <f t="array" ref="L317">IF(ISBLANK(B317),"",INDEX(adapt!E$2:E$200,MATCH(A317,IF(adapt!G$2:G$200=K317,adapt!A$2:A$200),0)))</f>
        <v>#N/A</v>
      </c>
      <c r="M317" s="41" t="e">
        <f t="array" ref="M317">IF(ISBLANK(B317),"",INDEX(adapt!F$2:F$200,MATCH(A317,IF(adapt!G$2:G$200=K317,adapt!A$2:A$200),0)))</f>
        <v>#N/A</v>
      </c>
      <c r="N317" s="52" t="e">
        <f t="array" ref="N317">IF(ISBLANK(B317),"",INDEX(adapt!J$2:J$1976,MATCH(B317,IF(adapt!G$2:G$1976=K317,adapt!B$2:B$1976),0)))</f>
        <v>#N/A</v>
      </c>
      <c r="O317" s="53" t="str">
        <f t="array" ref="O317">IF(A317="","",IF(ISNA(N317),"no",IF(N317=0,"no",IF(N317="","no", "yes"))))</f>
        <v>no</v>
      </c>
      <c r="P317" s="52" t="str">
        <f t="shared" si="13"/>
        <v>How many years have you been living with your current partner?</v>
      </c>
      <c r="Q317" s="52" t="str">
        <f t="shared" si="14"/>
        <v>Umeishi na mpenzi wako wa sasa kwa miaka mingapi?</v>
      </c>
      <c r="R317" s="54" t="str">
        <f>IF(COUNTIFS(adapt!J:J,"yes",adapt!A:A,A317)&gt;1,"problem",IF(COUNTIFS(adapt!J:J,"yes",adapt!A:A,A317)=0,"","ok"))</f>
        <v/>
      </c>
    </row>
    <row r="318" spans="1:22">
      <c r="A318" s="48" t="str">
        <f t="shared" si="12"/>
        <v>none118_4</v>
      </c>
      <c r="B318" s="55" t="s">
        <v>2602</v>
      </c>
      <c r="C318" s="9" t="s">
        <v>2603</v>
      </c>
      <c r="D318" s="55" t="s">
        <v>4</v>
      </c>
      <c r="E318" s="24" t="s">
        <v>2604</v>
      </c>
      <c r="F318" s="55" t="s">
        <v>2481</v>
      </c>
      <c r="G318" s="55"/>
      <c r="H318" s="55"/>
      <c r="I318" s="55"/>
      <c r="J318" s="55"/>
      <c r="K318" s="51">
        <f t="array" ref="K318">IF(A318="","",MAX(IF(adapt!A$2:A$974=A318,adapt!G$2:G$974)))</f>
        <v>0</v>
      </c>
      <c r="L318" s="41" t="e">
        <f t="array" ref="L318">IF(ISBLANK(B318),"",INDEX(adapt!E$2:E$200,MATCH(A318,IF(adapt!G$2:G$200=K318,adapt!A$2:A$200),0)))</f>
        <v>#N/A</v>
      </c>
      <c r="M318" s="41" t="e">
        <f t="array" ref="M318">IF(ISBLANK(B318),"",INDEX(adapt!F$2:F$200,MATCH(A318,IF(adapt!G$2:G$200=K318,adapt!A$2:A$200),0)))</f>
        <v>#N/A</v>
      </c>
      <c r="N318" s="52" t="e">
        <f t="array" ref="N318">IF(ISBLANK(B318),"",INDEX(adapt!J$2:J$1976,MATCH(B318,IF(adapt!G$2:G$1976=K318,adapt!B$2:B$1976),0)))</f>
        <v>#N/A</v>
      </c>
      <c r="O318" s="53" t="str">
        <f t="array" ref="O318">IF(A318="","",IF(ISNA(N318),"no",IF(N318=0,"no",IF(N318="","no", "yes"))))</f>
        <v>no</v>
      </c>
      <c r="P318" s="52" t="str">
        <f t="shared" si="13"/>
        <v>A smartphone?</v>
      </c>
      <c r="Q318" s="52" t="str">
        <f t="shared" si="14"/>
        <v>Simu ya mtandao?</v>
      </c>
      <c r="R318" s="54" t="str">
        <f>IF(COUNTIFS(adapt!J:J,"yes",adapt!A:A,A318)&gt;1,"problem",IF(COUNTIFS(adapt!J:J,"yes",adapt!A:A,A318)=0,"","ok"))</f>
        <v/>
      </c>
    </row>
    <row r="319" spans="1:22">
      <c r="A319" s="48" t="str">
        <f t="shared" si="12"/>
        <v>none118_5</v>
      </c>
      <c r="B319" s="55" t="s">
        <v>2605</v>
      </c>
      <c r="C319" s="9" t="s">
        <v>3441</v>
      </c>
      <c r="D319" s="55" t="s">
        <v>4</v>
      </c>
      <c r="E319" s="24" t="s">
        <v>2606</v>
      </c>
      <c r="F319" s="55" t="s">
        <v>2481</v>
      </c>
      <c r="G319" s="55"/>
      <c r="H319" s="55"/>
      <c r="I319" s="55"/>
      <c r="J319" s="55"/>
      <c r="K319" s="51">
        <f t="array" ref="K319">IF(A319="","",MAX(IF(adapt!A$2:A$974=A319,adapt!G$2:G$974)))</f>
        <v>0</v>
      </c>
      <c r="L319" s="41" t="e">
        <f t="array" ref="L319">IF(ISBLANK(B319),"",INDEX(adapt!E$2:E$200,MATCH(A319,IF(adapt!G$2:G$200=K319,adapt!A$2:A$200),0)))</f>
        <v>#N/A</v>
      </c>
      <c r="M319" s="41" t="e">
        <f t="array" ref="M319">IF(ISBLANK(B319),"",INDEX(adapt!F$2:F$200,MATCH(A319,IF(adapt!G$2:G$200=K319,adapt!A$2:A$200),0)))</f>
        <v>#N/A</v>
      </c>
      <c r="N319" s="52" t="e">
        <f t="array" ref="N319">IF(ISBLANK(B319),"",INDEX(adapt!J$2:J$1976,MATCH(B319,IF(adapt!G$2:G$1976=K319,adapt!B$2:B$1976),0)))</f>
        <v>#N/A</v>
      </c>
      <c r="O319" s="53" t="str">
        <f t="array" ref="O319">IF(A319="","",IF(ISNA(N319),"no",IF(N319=0,"no",IF(N319="","no", "yes"))))</f>
        <v>no</v>
      </c>
      <c r="P319" s="52" t="str">
        <f t="shared" si="13"/>
        <v>A computer?</v>
      </c>
      <c r="Q319" s="52" t="str">
        <f t="shared" si="14"/>
        <v>Komputa?</v>
      </c>
      <c r="R319" s="54" t="str">
        <f>IF(COUNTIFS(adapt!J:J,"yes",adapt!A:A,A319)&gt;1,"problem",IF(COUNTIFS(adapt!J:J,"yes",adapt!A:A,A319)=0,"","ok"))</f>
        <v/>
      </c>
    </row>
    <row r="320" spans="1:22">
      <c r="A320" s="48" t="str">
        <f t="shared" si="12"/>
        <v>pds1</v>
      </c>
      <c r="B320" s="59" t="s">
        <v>907</v>
      </c>
      <c r="C320" s="7"/>
      <c r="D320" s="55" t="s">
        <v>657</v>
      </c>
      <c r="E320" s="68">
        <v>1</v>
      </c>
      <c r="F320" s="55" t="s">
        <v>908</v>
      </c>
      <c r="G320" s="55" t="s">
        <v>1753</v>
      </c>
      <c r="H320" s="55" t="s">
        <v>2148</v>
      </c>
      <c r="I320" s="55" t="s">
        <v>1862</v>
      </c>
      <c r="J320" s="55"/>
      <c r="K320" s="51">
        <f t="array" ref="K320">IF(A320="","",MAX(IF(adapt!A$2:A$974=A320,adapt!G$2:G$974)))</f>
        <v>0</v>
      </c>
      <c r="L320" s="41" t="e">
        <f t="array" ref="L320">IF(ISBLANK(B320),"",INDEX(adapt!E$2:E$200,MATCH(A320,IF(adapt!G$2:G$200=K320,adapt!A$2:A$200),0)))</f>
        <v>#N/A</v>
      </c>
      <c r="M320" s="41" t="e">
        <f t="array" ref="M320">IF(ISBLANK(B320),"",INDEX(adapt!F$2:F$200,MATCH(A320,IF(adapt!G$2:G$200=K320,adapt!A$2:A$200),0)))</f>
        <v>#N/A</v>
      </c>
      <c r="N320" s="52" t="e">
        <f t="array" ref="N320">IF(ISBLANK(B320),"",INDEX(adapt!J$2:J$1976,MATCH(B320,IF(adapt!G$2:G$1976=K320,adapt!B$2:B$1976),0)))</f>
        <v>#N/A</v>
      </c>
      <c r="O320" s="53" t="str">
        <f t="array" ref="O320">IF(A320="","",IF(ISNA(N320),"no",IF(N320=0,"no",IF(N320="","no", "yes"))))</f>
        <v>no</v>
      </c>
      <c r="P320" s="52" t="str">
        <f t="shared" si="13"/>
        <v>Do you sleep well?</v>
      </c>
      <c r="Q320" s="52">
        <f t="shared" si="14"/>
        <v>0</v>
      </c>
      <c r="R320" s="54" t="str">
        <f>IF(COUNTIFS(adapt!J:J,"yes",adapt!A:A,A320)&gt;1,"problem",IF(COUNTIFS(adapt!J:J,"yes",adapt!A:A,A320)=0,"","ok"))</f>
        <v/>
      </c>
      <c r="T320" s="5">
        <v>59</v>
      </c>
      <c r="U320" s="5">
        <v>32</v>
      </c>
      <c r="V320" s="5">
        <v>32</v>
      </c>
    </row>
    <row r="321" spans="1:22" ht="24">
      <c r="A321" s="48" t="str">
        <f t="shared" si="12"/>
        <v>pds10</v>
      </c>
      <c r="B321" s="59" t="s">
        <v>917</v>
      </c>
      <c r="C321" s="7"/>
      <c r="D321" s="55" t="s">
        <v>657</v>
      </c>
      <c r="E321" s="68">
        <v>10</v>
      </c>
      <c r="F321" s="55" t="s">
        <v>908</v>
      </c>
      <c r="G321" s="55" t="s">
        <v>1752</v>
      </c>
      <c r="H321" s="55" t="s">
        <v>2149</v>
      </c>
      <c r="I321" s="55"/>
      <c r="J321" s="55"/>
      <c r="K321" s="51">
        <f t="array" ref="K321">IF(A321="","",MAX(IF(adapt!A$2:A$974=A321,adapt!G$2:G$974)))</f>
        <v>0</v>
      </c>
      <c r="L321" s="41" t="e">
        <f t="array" ref="L321">IF(ISBLANK(B321),"",INDEX(adapt!E$2:E$200,MATCH(A321,IF(adapt!G$2:G$200=K321,adapt!A$2:A$200),0)))</f>
        <v>#N/A</v>
      </c>
      <c r="M321" s="41" t="e">
        <f t="array" ref="M321">IF(ISBLANK(B321),"",INDEX(adapt!F$2:F$200,MATCH(A321,IF(adapt!G$2:G$200=K321,adapt!A$2:A$200),0)))</f>
        <v>#N/A</v>
      </c>
      <c r="N321" s="52" t="e">
        <f t="array" ref="N321">IF(ISBLANK(B321),"",INDEX(adapt!J$2:J$1976,MATCH(B321,IF(adapt!G$2:G$1976=K321,adapt!B$2:B$1976),0)))</f>
        <v>#N/A</v>
      </c>
      <c r="O321" s="53" t="str">
        <f t="array" ref="O321">IF(A321="","",IF(ISNA(N321),"no",IF(N321=0,"no",IF(N321="","no", "yes"))))</f>
        <v>no</v>
      </c>
      <c r="P321" s="52" t="str">
        <f t="shared" si="13"/>
        <v>Can you relax easily?</v>
      </c>
      <c r="Q321" s="52">
        <f t="shared" si="14"/>
        <v>0</v>
      </c>
      <c r="R321" s="54" t="str">
        <f>IF(COUNTIFS(adapt!J:J,"yes",adapt!A:A,A321)&gt;1,"problem",IF(COUNTIFS(adapt!J:J,"yes",adapt!A:A,A321)=0,"","ok"))</f>
        <v/>
      </c>
      <c r="T321" s="5">
        <v>0</v>
      </c>
      <c r="U321" s="5">
        <v>44</v>
      </c>
      <c r="V321" s="5">
        <v>44</v>
      </c>
    </row>
    <row r="322" spans="1:22">
      <c r="A322" s="48" t="str">
        <f t="shared" ref="A322:A385" si="15">CONCATENATE(D322,E322)</f>
        <v>pds11</v>
      </c>
      <c r="B322" s="7" t="s">
        <v>918</v>
      </c>
      <c r="C322" s="7"/>
      <c r="D322" s="55" t="s">
        <v>657</v>
      </c>
      <c r="E322" s="68">
        <v>11</v>
      </c>
      <c r="F322" s="55" t="s">
        <v>908</v>
      </c>
      <c r="G322" s="55" t="s">
        <v>1746</v>
      </c>
      <c r="H322" s="55" t="s">
        <v>2163</v>
      </c>
      <c r="I322" s="55" t="s">
        <v>1820</v>
      </c>
      <c r="J322" s="55"/>
      <c r="K322" s="51">
        <f t="array" ref="K322">IF(A322="","",MAX(IF(adapt!A$2:A$974=A322,adapt!G$2:G$974)))</f>
        <v>0</v>
      </c>
      <c r="L322" s="41" t="e">
        <f t="array" ref="L322">IF(ISBLANK(B322),"",INDEX(adapt!E$2:E$200,MATCH(A322,IF(adapt!G$2:G$200=K322,adapt!A$2:A$200),0)))</f>
        <v>#N/A</v>
      </c>
      <c r="M322" s="41" t="e">
        <f t="array" ref="M322">IF(ISBLANK(B322),"",INDEX(adapt!F$2:F$200,MATCH(A322,IF(adapt!G$2:G$200=K322,adapt!A$2:A$200),0)))</f>
        <v>#N/A</v>
      </c>
      <c r="N322" s="52" t="e">
        <f t="array" ref="N322">IF(ISBLANK(B322),"",INDEX(adapt!J$2:J$1976,MATCH(B322,IF(adapt!G$2:G$1976=K322,adapt!B$2:B$1976),0)))</f>
        <v>#N/A</v>
      </c>
      <c r="O322" s="53" t="str">
        <f t="array" ref="O322">IF(A322="","",IF(ISNA(N322),"no",IF(N322=0,"no",IF(N322="","no", "yes"))))</f>
        <v>no</v>
      </c>
      <c r="P322" s="52" t="str">
        <f t="shared" ref="P322:P385" si="16">IF(ISBLANK(B322),"",IF(O322="no",B322,L322))</f>
        <v>Can you feel the baby is really yours?</v>
      </c>
      <c r="Q322" s="52">
        <f t="shared" ref="Q322:Q385" si="17">IF(ISBLANK(B322),"",IF(O322="no",C322,M322))</f>
        <v>0</v>
      </c>
      <c r="R322" s="54" t="str">
        <f>IF(COUNTIFS(adapt!J:J,"yes",adapt!A:A,A322)&gt;1,"problem",IF(COUNTIFS(adapt!J:J,"yes",adapt!A:A,A322)=0,"","ok"))</f>
        <v/>
      </c>
      <c r="T322" s="5">
        <v>0</v>
      </c>
      <c r="U322" s="5">
        <v>0</v>
      </c>
      <c r="V322" s="5">
        <v>171</v>
      </c>
    </row>
    <row r="323" spans="1:22">
      <c r="A323" s="48" t="str">
        <f t="shared" si="15"/>
        <v>pds12</v>
      </c>
      <c r="B323" s="59" t="s">
        <v>919</v>
      </c>
      <c r="C323" s="7"/>
      <c r="D323" s="55" t="s">
        <v>657</v>
      </c>
      <c r="E323" s="68">
        <v>12</v>
      </c>
      <c r="F323" s="55" t="s">
        <v>908</v>
      </c>
      <c r="G323" s="55" t="s">
        <v>1739</v>
      </c>
      <c r="H323" s="55" t="s">
        <v>2161</v>
      </c>
      <c r="I323" s="55" t="s">
        <v>1795</v>
      </c>
      <c r="J323" s="55"/>
      <c r="K323" s="51">
        <f t="array" ref="K323">IF(A323="","",MAX(IF(adapt!A$2:A$974=A323,adapt!G$2:G$974)))</f>
        <v>0</v>
      </c>
      <c r="L323" s="41" t="e">
        <f t="array" ref="L323">IF(ISBLANK(B323),"",INDEX(adapt!E$2:E$200,MATCH(A323,IF(adapt!G$2:G$200=K323,adapt!A$2:A$200),0)))</f>
        <v>#N/A</v>
      </c>
      <c r="M323" s="41" t="e">
        <f t="array" ref="M323">IF(ISBLANK(B323),"",INDEX(adapt!F$2:F$200,MATCH(A323,IF(adapt!G$2:G$200=K323,adapt!A$2:A$200),0)))</f>
        <v>#N/A</v>
      </c>
      <c r="N323" s="52" t="e">
        <f t="array" ref="N323">IF(ISBLANK(B323),"",INDEX(adapt!J$2:J$1976,MATCH(B323,IF(adapt!G$2:G$1976=K323,adapt!B$2:B$1976),0)))</f>
        <v>#N/A</v>
      </c>
      <c r="O323" s="53" t="str">
        <f t="array" ref="O323">IF(A323="","",IF(ISNA(N323),"no",IF(N323=0,"no",IF(N323="","no", "yes"))))</f>
        <v>no</v>
      </c>
      <c r="P323" s="52" t="str">
        <f t="shared" si="16"/>
        <v>Do you want someone with you all the time?</v>
      </c>
      <c r="Q323" s="52">
        <f t="shared" si="17"/>
        <v>0</v>
      </c>
      <c r="R323" s="54" t="str">
        <f>IF(COUNTIFS(adapt!J:J,"yes",adapt!A:A,A323)&gt;1,"problem",IF(COUNTIFS(adapt!J:J,"yes",adapt!A:A,A323)=0,"","ok"))</f>
        <v/>
      </c>
      <c r="T323" s="5">
        <v>0</v>
      </c>
      <c r="U323" s="5">
        <v>0</v>
      </c>
      <c r="V323" s="5">
        <v>94</v>
      </c>
    </row>
    <row r="324" spans="1:22">
      <c r="A324" s="48" t="str">
        <f t="shared" si="15"/>
        <v>pds13</v>
      </c>
      <c r="B324" s="59" t="s">
        <v>920</v>
      </c>
      <c r="C324" s="7"/>
      <c r="D324" s="55" t="s">
        <v>657</v>
      </c>
      <c r="E324" s="68">
        <v>13</v>
      </c>
      <c r="F324" s="55" t="s">
        <v>908</v>
      </c>
      <c r="G324" s="55" t="s">
        <v>1753</v>
      </c>
      <c r="H324" s="55" t="s">
        <v>2148</v>
      </c>
      <c r="I324" s="55" t="s">
        <v>1862</v>
      </c>
      <c r="J324" s="55"/>
      <c r="K324" s="51">
        <f t="array" ref="K324">IF(A324="","",MAX(IF(adapt!A$2:A$974=A324,adapt!G$2:G$974)))</f>
        <v>0</v>
      </c>
      <c r="L324" s="41" t="e">
        <f t="array" ref="L324">IF(ISBLANK(B324),"",INDEX(adapt!E$2:E$200,MATCH(A324,IF(adapt!G$2:G$200=K324,adapt!A$2:A$200),0)))</f>
        <v>#N/A</v>
      </c>
      <c r="M324" s="41" t="e">
        <f t="array" ref="M324">IF(ISBLANK(B324),"",INDEX(adapt!F$2:F$200,MATCH(A324,IF(adapt!G$2:G$200=K324,adapt!A$2:A$200),0)))</f>
        <v>#N/A</v>
      </c>
      <c r="N324" s="52" t="e">
        <f t="array" ref="N324">IF(ISBLANK(B324),"",INDEX(adapt!J$2:J$1976,MATCH(B324,IF(adapt!G$2:G$1976=K324,adapt!B$2:B$1976),0)))</f>
        <v>#N/A</v>
      </c>
      <c r="O324" s="53" t="str">
        <f t="array" ref="O324">IF(A324="","",IF(ISNA(N324),"no",IF(N324=0,"no",IF(N324="","no", "yes"))))</f>
        <v>no</v>
      </c>
      <c r="P324" s="52" t="str">
        <f t="shared" si="16"/>
        <v>Are you easily woken up?</v>
      </c>
      <c r="Q324" s="52">
        <f t="shared" si="17"/>
        <v>0</v>
      </c>
      <c r="R324" s="54" t="str">
        <f>IF(COUNTIFS(adapt!J:J,"yes",adapt!A:A,A324)&gt;1,"problem",IF(COUNTIFS(adapt!J:J,"yes",adapt!A:A,A324)=0,"","ok"))</f>
        <v/>
      </c>
      <c r="T324" s="5">
        <v>60</v>
      </c>
      <c r="U324" s="5">
        <v>33</v>
      </c>
      <c r="V324" s="5">
        <v>33</v>
      </c>
    </row>
    <row r="325" spans="1:22">
      <c r="A325" s="48" t="str">
        <f t="shared" si="15"/>
        <v>pds14</v>
      </c>
      <c r="B325" s="59" t="s">
        <v>921</v>
      </c>
      <c r="C325" s="7"/>
      <c r="D325" s="55" t="s">
        <v>657</v>
      </c>
      <c r="E325" s="68">
        <v>14</v>
      </c>
      <c r="F325" s="55" t="s">
        <v>908</v>
      </c>
      <c r="G325" s="55" t="s">
        <v>2142</v>
      </c>
      <c r="H325" s="55" t="s">
        <v>2142</v>
      </c>
      <c r="I325" s="55"/>
      <c r="J325" s="55"/>
      <c r="K325" s="51">
        <f t="array" ref="K325">IF(A325="","",MAX(IF(adapt!A$2:A$974=A325,adapt!G$2:G$974)))</f>
        <v>0</v>
      </c>
      <c r="L325" s="41" t="e">
        <f t="array" ref="L325">IF(ISBLANK(B325),"",INDEX(adapt!E$2:E$200,MATCH(A325,IF(adapt!G$2:G$200=K325,adapt!A$2:A$200),0)))</f>
        <v>#N/A</v>
      </c>
      <c r="M325" s="41" t="e">
        <f t="array" ref="M325">IF(ISBLANK(B325),"",INDEX(adapt!F$2:F$200,MATCH(A325,IF(adapt!G$2:G$200=K325,adapt!A$2:A$200),0)))</f>
        <v>#N/A</v>
      </c>
      <c r="N325" s="52" t="e">
        <f t="array" ref="N325">IF(ISBLANK(B325),"",INDEX(adapt!J$2:J$1976,MATCH(B325,IF(adapt!G$2:G$1976=K325,adapt!B$2:B$1976),0)))</f>
        <v>#N/A</v>
      </c>
      <c r="O325" s="53" t="str">
        <f t="array" ref="O325">IF(A325="","",IF(ISNA(N325),"no",IF(N325=0,"no",IF(N325="","no", "yes"))))</f>
        <v>no</v>
      </c>
      <c r="P325" s="52" t="str">
        <f t="shared" si="16"/>
        <v>Do you feel calm most of the time?</v>
      </c>
      <c r="Q325" s="52">
        <f t="shared" si="17"/>
        <v>0</v>
      </c>
      <c r="R325" s="54" t="str">
        <f>IF(COUNTIFS(adapt!J:J,"yes",adapt!A:A,A325)&gt;1,"problem",IF(COUNTIFS(adapt!J:J,"yes",adapt!A:A,A325)=0,"","ok"))</f>
        <v/>
      </c>
      <c r="T325" s="5">
        <v>0</v>
      </c>
      <c r="U325" s="5">
        <v>0</v>
      </c>
      <c r="V325" s="5">
        <v>55</v>
      </c>
    </row>
    <row r="326" spans="1:22">
      <c r="A326" s="48" t="str">
        <f t="shared" si="15"/>
        <v>pds15</v>
      </c>
      <c r="B326" s="59" t="s">
        <v>922</v>
      </c>
      <c r="C326" s="7"/>
      <c r="D326" s="55" t="s">
        <v>657</v>
      </c>
      <c r="E326" s="68">
        <v>15</v>
      </c>
      <c r="F326" s="55" t="s">
        <v>908</v>
      </c>
      <c r="G326" s="55" t="s">
        <v>1749</v>
      </c>
      <c r="H326" s="55" t="s">
        <v>2160</v>
      </c>
      <c r="I326" s="55" t="s">
        <v>1841</v>
      </c>
      <c r="J326" s="55"/>
      <c r="K326" s="51">
        <f t="array" ref="K326">IF(A326="","",MAX(IF(adapt!A$2:A$974=A326,adapt!G$2:G$974)))</f>
        <v>0</v>
      </c>
      <c r="L326" s="41" t="e">
        <f t="array" ref="L326">IF(ISBLANK(B326),"",INDEX(adapt!E$2:E$200,MATCH(A326,IF(adapt!G$2:G$200=K326,adapt!A$2:A$200),0)))</f>
        <v>#N/A</v>
      </c>
      <c r="M326" s="41" t="e">
        <f t="array" ref="M326">IF(ISBLANK(B326),"",INDEX(adapt!F$2:F$200,MATCH(A326,IF(adapt!G$2:G$200=K326,adapt!A$2:A$200),0)))</f>
        <v>#N/A</v>
      </c>
      <c r="N326" s="52" t="e">
        <f t="array" ref="N326">IF(ISBLANK(B326),"",INDEX(adapt!J$2:J$1976,MATCH(B326,IF(adapt!G$2:G$1976=K326,adapt!B$2:B$1976),0)))</f>
        <v>#N/A</v>
      </c>
      <c r="O326" s="53" t="str">
        <f t="array" ref="O326">IF(A326="","",IF(ISNA(N326),"no",IF(N326=0,"no",IF(N326="","no", "yes"))))</f>
        <v>no</v>
      </c>
      <c r="P326" s="52" t="str">
        <f t="shared" si="16"/>
        <v>Do you feel that you are in good health?</v>
      </c>
      <c r="Q326" s="52">
        <f t="shared" si="17"/>
        <v>0</v>
      </c>
      <c r="R326" s="54" t="str">
        <f>IF(COUNTIFS(adapt!J:J,"yes",adapt!A:A,A326)&gt;1,"problem",IF(COUNTIFS(adapt!J:J,"yes",adapt!A:A,A326)=0,"","ok"))</f>
        <v/>
      </c>
      <c r="T326" s="5">
        <v>39</v>
      </c>
      <c r="U326" s="5">
        <v>42</v>
      </c>
      <c r="V326" s="5">
        <v>42</v>
      </c>
    </row>
    <row r="327" spans="1:22">
      <c r="A327" s="48" t="str">
        <f t="shared" si="15"/>
        <v>pds16</v>
      </c>
      <c r="B327" s="59" t="s">
        <v>923</v>
      </c>
      <c r="C327" s="7"/>
      <c r="D327" s="55" t="s">
        <v>657</v>
      </c>
      <c r="E327" s="68">
        <v>16</v>
      </c>
      <c r="F327" s="55" t="s">
        <v>908</v>
      </c>
      <c r="G327" s="55" t="s">
        <v>1718</v>
      </c>
      <c r="H327" s="55" t="s">
        <v>1718</v>
      </c>
      <c r="I327" s="55" t="s">
        <v>1869</v>
      </c>
      <c r="J327" s="55"/>
      <c r="K327" s="51">
        <f t="array" ref="K327">IF(A327="","",MAX(IF(adapt!A$2:A$974=A327,adapt!G$2:G$974)))</f>
        <v>0</v>
      </c>
      <c r="L327" s="41" t="e">
        <f t="array" ref="L327">IF(ISBLANK(B327),"",INDEX(adapt!E$2:E$200,MATCH(A327,IF(adapt!G$2:G$200=K327,adapt!A$2:A$200),0)))</f>
        <v>#N/A</v>
      </c>
      <c r="M327" s="41" t="e">
        <f t="array" ref="M327">IF(ISBLANK(B327),"",INDEX(adapt!F$2:F$200,MATCH(A327,IF(adapt!G$2:G$200=K327,adapt!A$2:A$200),0)))</f>
        <v>#N/A</v>
      </c>
      <c r="N327" s="52" t="e">
        <f t="array" ref="N327">IF(ISBLANK(B327),"",INDEX(adapt!J$2:J$1976,MATCH(B327,IF(adapt!G$2:G$1976=K327,adapt!B$2:B$1976),0)))</f>
        <v>#N/A</v>
      </c>
      <c r="O327" s="53" t="str">
        <f t="array" ref="O327">IF(A327="","",IF(ISNA(N327),"no",IF(N327=0,"no",IF(N327="","no", "yes"))))</f>
        <v>no</v>
      </c>
      <c r="P327" s="52" t="str">
        <f t="shared" si="16"/>
        <v>Does food interest you less than it did?</v>
      </c>
      <c r="Q327" s="52">
        <f t="shared" si="17"/>
        <v>0</v>
      </c>
      <c r="R327" s="54" t="str">
        <f>IF(COUNTIFS(adapt!J:J,"yes",adapt!A:A,A327)&gt;1,"problem",IF(COUNTIFS(adapt!J:J,"yes",adapt!A:A,A327)=0,"","ok"))</f>
        <v/>
      </c>
      <c r="T327" s="5">
        <v>2</v>
      </c>
      <c r="U327" s="5">
        <v>6</v>
      </c>
      <c r="V327" s="5">
        <v>6</v>
      </c>
    </row>
    <row r="328" spans="1:22">
      <c r="A328" s="48" t="str">
        <f t="shared" si="15"/>
        <v>pds17</v>
      </c>
      <c r="B328" s="59" t="s">
        <v>924</v>
      </c>
      <c r="C328" s="7"/>
      <c r="D328" s="55" t="s">
        <v>657</v>
      </c>
      <c r="E328" s="68">
        <v>17</v>
      </c>
      <c r="F328" s="55" t="s">
        <v>908</v>
      </c>
      <c r="G328" s="55" t="s">
        <v>1731</v>
      </c>
      <c r="H328" s="55" t="s">
        <v>2144</v>
      </c>
      <c r="I328" s="55"/>
      <c r="J328" s="55"/>
      <c r="K328" s="51">
        <f t="array" ref="K328">IF(A328="","",MAX(IF(adapt!A$2:A$974=A328,adapt!G$2:G$974)))</f>
        <v>0</v>
      </c>
      <c r="L328" s="41" t="e">
        <f t="array" ref="L328">IF(ISBLANK(B328),"",INDEX(adapt!E$2:E$200,MATCH(A328,IF(adapt!G$2:G$200=K328,adapt!A$2:A$200),0)))</f>
        <v>#N/A</v>
      </c>
      <c r="M328" s="41" t="e">
        <f t="array" ref="M328">IF(ISBLANK(B328),"",INDEX(adapt!F$2:F$200,MATCH(A328,IF(adapt!G$2:G$200=K328,adapt!A$2:A$200),0)))</f>
        <v>#N/A</v>
      </c>
      <c r="N328" s="52" t="e">
        <f t="array" ref="N328">IF(ISBLANK(B328),"",INDEX(adapt!J$2:J$1976,MATCH(B328,IF(adapt!G$2:G$1976=K328,adapt!B$2:B$1976),0)))</f>
        <v>#N/A</v>
      </c>
      <c r="O328" s="53" t="str">
        <f t="array" ref="O328">IF(A328="","",IF(ISNA(N328),"no",IF(N328=0,"no",IF(N328="","no", "yes"))))</f>
        <v>no</v>
      </c>
      <c r="P328" s="52" t="str">
        <f t="shared" si="16"/>
        <v>Do you cry easily?</v>
      </c>
      <c r="Q328" s="52">
        <f t="shared" si="17"/>
        <v>0</v>
      </c>
      <c r="R328" s="54" t="str">
        <f>IF(COUNTIFS(adapt!J:J,"yes",adapt!A:A,A328)&gt;1,"problem",IF(COUNTIFS(adapt!J:J,"yes",adapt!A:A,A328)=0,"","ok"))</f>
        <v/>
      </c>
      <c r="T328" s="5">
        <v>3</v>
      </c>
      <c r="U328" s="5">
        <v>8</v>
      </c>
      <c r="V328" s="5">
        <v>8</v>
      </c>
    </row>
    <row r="329" spans="1:22">
      <c r="A329" s="48" t="str">
        <f t="shared" si="15"/>
        <v>pds18</v>
      </c>
      <c r="B329" s="59" t="s">
        <v>925</v>
      </c>
      <c r="C329" s="7"/>
      <c r="D329" s="55" t="s">
        <v>657</v>
      </c>
      <c r="E329" s="68">
        <v>18</v>
      </c>
      <c r="F329" s="55" t="s">
        <v>908</v>
      </c>
      <c r="G329" s="55" t="s">
        <v>1746</v>
      </c>
      <c r="H329" s="55" t="s">
        <v>2153</v>
      </c>
      <c r="I329" s="55" t="s">
        <v>1818</v>
      </c>
      <c r="J329" s="55"/>
      <c r="K329" s="51">
        <f t="array" ref="K329">IF(A329="","",MAX(IF(adapt!A$2:A$974=A329,adapt!G$2:G$974)))</f>
        <v>0</v>
      </c>
      <c r="L329" s="41" t="e">
        <f t="array" ref="L329">IF(ISBLANK(B329),"",INDEX(adapt!E$2:E$200,MATCH(A329,IF(adapt!G$2:G$200=K329,adapt!A$2:A$200),0)))</f>
        <v>#N/A</v>
      </c>
      <c r="M329" s="41" t="e">
        <f t="array" ref="M329">IF(ISBLANK(B329),"",INDEX(adapt!F$2:F$200,MATCH(A329,IF(adapt!G$2:G$200=K329,adapt!A$2:A$200),0)))</f>
        <v>#N/A</v>
      </c>
      <c r="N329" s="52" t="e">
        <f t="array" ref="N329">IF(ISBLANK(B329),"",INDEX(adapt!J$2:J$1976,MATCH(B329,IF(adapt!G$2:G$1976=K329,adapt!B$2:B$1976),0)))</f>
        <v>#N/A</v>
      </c>
      <c r="O329" s="53" t="str">
        <f t="array" ref="O329">IF(A329="","",IF(ISNA(N329),"no",IF(N329=0,"no",IF(N329="","no", "yes"))))</f>
        <v>no</v>
      </c>
      <c r="P329" s="52" t="str">
        <f t="shared" si="16"/>
        <v>Is your memory as good as it ever was?</v>
      </c>
      <c r="Q329" s="52">
        <f t="shared" si="17"/>
        <v>0</v>
      </c>
      <c r="R329" s="54" t="str">
        <f>IF(COUNTIFS(adapt!J:J,"yes",adapt!A:A,A329)&gt;1,"problem",IF(COUNTIFS(adapt!J:J,"yes",adapt!A:A,A329)=0,"","ok"))</f>
        <v/>
      </c>
      <c r="T329" s="5">
        <v>65</v>
      </c>
      <c r="U329" s="5">
        <v>13</v>
      </c>
      <c r="V329" s="5">
        <v>13</v>
      </c>
    </row>
    <row r="330" spans="1:22">
      <c r="A330" s="48" t="str">
        <f t="shared" si="15"/>
        <v>pds19</v>
      </c>
      <c r="B330" s="59" t="s">
        <v>926</v>
      </c>
      <c r="C330" s="9"/>
      <c r="D330" s="55" t="s">
        <v>657</v>
      </c>
      <c r="E330" s="68">
        <v>19</v>
      </c>
      <c r="F330" s="55" t="s">
        <v>908</v>
      </c>
      <c r="G330" s="55" t="s">
        <v>1754</v>
      </c>
      <c r="H330" s="55" t="s">
        <v>2145</v>
      </c>
      <c r="I330" s="55" t="s">
        <v>1867</v>
      </c>
      <c r="J330" s="55"/>
      <c r="K330" s="51">
        <f t="array" ref="K330">IF(A330="","",MAX(IF(adapt!A$2:A$974=A330,adapt!G$2:G$974)))</f>
        <v>0</v>
      </c>
      <c r="L330" s="41" t="e">
        <f t="array" ref="L330">IF(ISBLANK(B330),"",INDEX(adapt!E$2:E$200,MATCH(A330,IF(adapt!G$2:G$200=K330,adapt!A$2:A$200),0)))</f>
        <v>#N/A</v>
      </c>
      <c r="M330" s="41" t="e">
        <f t="array" ref="M330">IF(ISBLANK(B330),"",INDEX(adapt!F$2:F$200,MATCH(A330,IF(adapt!G$2:G$200=K330,adapt!A$2:A$200),0)))</f>
        <v>#N/A</v>
      </c>
      <c r="N330" s="52" t="e">
        <f t="array" ref="N330">IF(ISBLANK(B330),"",INDEX(adapt!J$2:J$1976,MATCH(B330,IF(adapt!G$2:G$1976=K330,adapt!B$2:B$1976),0)))</f>
        <v>#N/A</v>
      </c>
      <c r="O330" s="53" t="str">
        <f t="array" ref="O330">IF(A330="","",IF(ISNA(N330),"no",IF(N330=0,"no",IF(N330="","no", "yes"))))</f>
        <v>no</v>
      </c>
      <c r="P330" s="52" t="str">
        <f t="shared" si="16"/>
        <v>Have you less desire for sex than usual?</v>
      </c>
      <c r="Q330" s="52">
        <f t="shared" si="17"/>
        <v>0</v>
      </c>
      <c r="R330" s="54" t="str">
        <f>IF(COUNTIFS(adapt!J:J,"yes",adapt!A:A,A330)&gt;1,"problem",IF(COUNTIFS(adapt!J:J,"yes",adapt!A:A,A330)=0,"","ok"))</f>
        <v/>
      </c>
      <c r="T330" s="5">
        <v>57</v>
      </c>
      <c r="U330" s="5">
        <v>17</v>
      </c>
      <c r="V330" s="5">
        <v>17</v>
      </c>
    </row>
    <row r="331" spans="1:22">
      <c r="A331" s="48" t="str">
        <f t="shared" si="15"/>
        <v>pds2</v>
      </c>
      <c r="B331" s="59" t="s">
        <v>909</v>
      </c>
      <c r="C331" s="7"/>
      <c r="D331" s="55" t="s">
        <v>657</v>
      </c>
      <c r="E331" s="68">
        <v>2</v>
      </c>
      <c r="F331" s="55" t="s">
        <v>908</v>
      </c>
      <c r="G331" s="55" t="s">
        <v>1738</v>
      </c>
      <c r="H331" s="55" t="s">
        <v>1738</v>
      </c>
      <c r="I331" s="55"/>
      <c r="J331" s="55"/>
      <c r="K331" s="51">
        <f t="array" ref="K331">IF(A331="","",MAX(IF(adapt!A$2:A$974=A331,adapt!G$2:G$974)))</f>
        <v>0</v>
      </c>
      <c r="L331" s="41" t="e">
        <f t="array" ref="L331">IF(ISBLANK(B331),"",INDEX(adapt!E$2:E$200,MATCH(A331,IF(adapt!G$2:G$200=K331,adapt!A$2:A$200),0)))</f>
        <v>#N/A</v>
      </c>
      <c r="M331" s="41" t="e">
        <f t="array" ref="M331">IF(ISBLANK(B331),"",INDEX(adapt!F$2:F$200,MATCH(A331,IF(adapt!G$2:G$200=K331,adapt!A$2:A$200),0)))</f>
        <v>#N/A</v>
      </c>
      <c r="N331" s="52" t="e">
        <f t="array" ref="N331">IF(ISBLANK(B331),"",INDEX(adapt!J$2:J$1976,MATCH(B331,IF(adapt!G$2:G$1976=K331,adapt!B$2:B$1976),0)))</f>
        <v>#N/A</v>
      </c>
      <c r="O331" s="53" t="str">
        <f t="array" ref="O331">IF(A331="","",IF(ISNA(N331),"no",IF(N331=0,"no",IF(N331="","no", "yes"))))</f>
        <v>no</v>
      </c>
      <c r="P331" s="52" t="str">
        <f t="shared" si="16"/>
        <v>Do you easily lose your temper?</v>
      </c>
      <c r="Q331" s="52">
        <f t="shared" si="17"/>
        <v>0</v>
      </c>
      <c r="R331" s="54" t="str">
        <f>IF(COUNTIFS(adapt!J:J,"yes",adapt!A:A,A331)&gt;1,"problem",IF(COUNTIFS(adapt!J:J,"yes",adapt!A:A,A331)=0,"","ok"))</f>
        <v/>
      </c>
      <c r="T331" s="5">
        <v>25</v>
      </c>
      <c r="U331" s="5">
        <v>34</v>
      </c>
      <c r="V331" s="5">
        <v>34</v>
      </c>
    </row>
    <row r="332" spans="1:22">
      <c r="A332" s="48" t="str">
        <f t="shared" si="15"/>
        <v>pds20</v>
      </c>
      <c r="B332" s="59" t="s">
        <v>927</v>
      </c>
      <c r="C332" s="9"/>
      <c r="D332" s="55" t="s">
        <v>657</v>
      </c>
      <c r="E332" s="68">
        <v>20</v>
      </c>
      <c r="F332" s="55" t="s">
        <v>908</v>
      </c>
      <c r="G332" s="55" t="s">
        <v>1717</v>
      </c>
      <c r="H332" s="55" t="s">
        <v>2150</v>
      </c>
      <c r="I332" s="55" t="s">
        <v>1811</v>
      </c>
      <c r="J332" s="55"/>
      <c r="K332" s="51">
        <f t="array" ref="K332">IF(A332="","",MAX(IF(adapt!A$2:A$974=A332,adapt!G$2:G$974)))</f>
        <v>0</v>
      </c>
      <c r="L332" s="41" t="e">
        <f t="array" ref="L332">IF(ISBLANK(B332),"",INDEX(adapt!E$2:E$200,MATCH(A332,IF(adapt!G$2:G$200=K332,adapt!A$2:A$200),0)))</f>
        <v>#N/A</v>
      </c>
      <c r="M332" s="41" t="e">
        <f t="array" ref="M332">IF(ISBLANK(B332),"",INDEX(adapt!F$2:F$200,MATCH(A332,IF(adapt!G$2:G$200=K332,adapt!A$2:A$200),0)))</f>
        <v>#N/A</v>
      </c>
      <c r="N332" s="52" t="e">
        <f t="array" ref="N332">IF(ISBLANK(B332),"",INDEX(adapt!J$2:J$1976,MATCH(B332,IF(adapt!G$2:G$1976=K332,adapt!B$2:B$1976),0)))</f>
        <v>#N/A</v>
      </c>
      <c r="O332" s="53" t="str">
        <f t="array" ref="O332">IF(A332="","",IF(ISNA(N332),"no",IF(N332=0,"no",IF(N332="","no", "yes"))))</f>
        <v>no</v>
      </c>
      <c r="P332" s="52" t="str">
        <f t="shared" si="16"/>
        <v>Have you enough energy?</v>
      </c>
      <c r="Q332" s="52">
        <f t="shared" si="17"/>
        <v>0</v>
      </c>
      <c r="R332" s="54" t="str">
        <f>IF(COUNTIFS(adapt!J:J,"yes",adapt!A:A,A332)&gt;1,"problem",IF(COUNTIFS(adapt!J:J,"yes",adapt!A:A,A332)=0,"","ok"))</f>
        <v/>
      </c>
      <c r="T332" s="5">
        <v>9</v>
      </c>
      <c r="U332" s="5">
        <v>20</v>
      </c>
      <c r="V332" s="5">
        <v>20</v>
      </c>
    </row>
    <row r="333" spans="1:22" ht="24">
      <c r="A333" s="48" t="str">
        <f t="shared" si="15"/>
        <v>pds21</v>
      </c>
      <c r="B333" s="59" t="s">
        <v>928</v>
      </c>
      <c r="C333" s="7"/>
      <c r="D333" s="55" t="s">
        <v>657</v>
      </c>
      <c r="E333" s="68">
        <v>21</v>
      </c>
      <c r="F333" s="55" t="s">
        <v>908</v>
      </c>
      <c r="G333" s="55" t="s">
        <v>1764</v>
      </c>
      <c r="H333" s="55" t="s">
        <v>1737</v>
      </c>
      <c r="I333" s="55" t="s">
        <v>1885</v>
      </c>
      <c r="J333" s="55"/>
      <c r="K333" s="51">
        <f t="array" ref="K333">IF(A333="","",MAX(IF(adapt!A$2:A$974=A333,adapt!G$2:G$974)))</f>
        <v>0</v>
      </c>
      <c r="L333" s="41" t="e">
        <f t="array" ref="L333">IF(ISBLANK(B333),"",INDEX(adapt!E$2:E$200,MATCH(A333,IF(adapt!G$2:G$200=K333,adapt!A$2:A$200),0)))</f>
        <v>#N/A</v>
      </c>
      <c r="M333" s="41" t="e">
        <f t="array" ref="M333">IF(ISBLANK(B333),"",INDEX(adapt!F$2:F$200,MATCH(A333,IF(adapt!G$2:G$200=K333,adapt!A$2:A$200),0)))</f>
        <v>#N/A</v>
      </c>
      <c r="N333" s="52" t="e">
        <f t="array" ref="N333">IF(ISBLANK(B333),"",INDEX(adapt!J$2:J$1976,MATCH(B333,IF(adapt!G$2:G$1976=K333,adapt!B$2:B$1976),0)))</f>
        <v>#N/A</v>
      </c>
      <c r="O333" s="53" t="str">
        <f t="array" ref="O333">IF(A333="","",IF(ISNA(N333),"no",IF(N333=0,"no",IF(N333="","no", "yes"))))</f>
        <v>no</v>
      </c>
      <c r="P333" s="52" t="str">
        <f t="shared" si="16"/>
        <v>Are you satisfied with the way you're coping with things?</v>
      </c>
      <c r="Q333" s="52">
        <f t="shared" si="17"/>
        <v>0</v>
      </c>
      <c r="R333" s="54" t="str">
        <f>IF(COUNTIFS(adapt!J:J,"yes",adapt!A:A,A333)&gt;1,"problem",IF(COUNTIFS(adapt!J:J,"yes",adapt!A:A,A333)=0,"","ok"))</f>
        <v/>
      </c>
      <c r="T333" s="5">
        <v>0</v>
      </c>
      <c r="U333" s="5">
        <v>0</v>
      </c>
      <c r="V333" s="5">
        <v>136</v>
      </c>
    </row>
    <row r="334" spans="1:22">
      <c r="A334" s="48" t="str">
        <f t="shared" si="15"/>
        <v>pds22</v>
      </c>
      <c r="B334" s="59" t="s">
        <v>929</v>
      </c>
      <c r="C334" s="7"/>
      <c r="D334" s="55" t="s">
        <v>657</v>
      </c>
      <c r="E334" s="68">
        <v>22</v>
      </c>
      <c r="F334" s="55" t="s">
        <v>908</v>
      </c>
      <c r="G334" s="55" t="s">
        <v>2142</v>
      </c>
      <c r="H334" s="55" t="s">
        <v>2142</v>
      </c>
      <c r="I334" s="55" t="s">
        <v>1895</v>
      </c>
      <c r="J334" s="55"/>
      <c r="K334" s="51">
        <f t="array" ref="K334">IF(A334="","",MAX(IF(adapt!A$2:A$974=A334,adapt!G$2:G$974)))</f>
        <v>0</v>
      </c>
      <c r="L334" s="41" t="e">
        <f t="array" ref="L334">IF(ISBLANK(B334),"",INDEX(adapt!E$2:E$200,MATCH(A334,IF(adapt!G$2:G$200=K334,adapt!A$2:A$200),0)))</f>
        <v>#N/A</v>
      </c>
      <c r="M334" s="41" t="e">
        <f t="array" ref="M334">IF(ISBLANK(B334),"",INDEX(adapt!F$2:F$200,MATCH(A334,IF(adapt!G$2:G$200=K334,adapt!A$2:A$200),0)))</f>
        <v>#N/A</v>
      </c>
      <c r="N334" s="52" t="e">
        <f t="array" ref="N334">IF(ISBLANK(B334),"",INDEX(adapt!J$2:J$1976,MATCH(B334,IF(adapt!G$2:G$1976=K334,adapt!B$2:B$1976),0)))</f>
        <v>#N/A</v>
      </c>
      <c r="O334" s="53" t="str">
        <f t="array" ref="O334">IF(A334="","",IF(ISNA(N334),"no",IF(N334=0,"no",IF(N334="","no", "yes"))))</f>
        <v>no</v>
      </c>
      <c r="P334" s="52" t="str">
        <f t="shared" si="16"/>
        <v>Do you worry a lot about the baby?</v>
      </c>
      <c r="Q334" s="52">
        <f t="shared" si="17"/>
        <v>0</v>
      </c>
      <c r="R334" s="54" t="str">
        <f>IF(COUNTIFS(adapt!J:J,"yes",adapt!A:A,A334)&gt;1,"problem",IF(COUNTIFS(adapt!J:J,"yes",adapt!A:A,A334)=0,"","ok"))</f>
        <v/>
      </c>
      <c r="T334" s="5">
        <v>0</v>
      </c>
      <c r="U334" s="5">
        <v>0</v>
      </c>
      <c r="V334" s="5">
        <v>60</v>
      </c>
    </row>
    <row r="335" spans="1:22">
      <c r="A335" s="48" t="str">
        <f t="shared" si="15"/>
        <v>pds23</v>
      </c>
      <c r="B335" s="59" t="s">
        <v>930</v>
      </c>
      <c r="C335" s="7"/>
      <c r="D335" s="55" t="s">
        <v>657</v>
      </c>
      <c r="E335" s="68">
        <v>23</v>
      </c>
      <c r="F335" s="55" t="s">
        <v>908</v>
      </c>
      <c r="G335" s="55" t="s">
        <v>1726</v>
      </c>
      <c r="H335" s="55" t="s">
        <v>1737</v>
      </c>
      <c r="I335" s="55" t="s">
        <v>1832</v>
      </c>
      <c r="J335" s="55"/>
      <c r="K335" s="51">
        <f t="array" ref="K335">IF(A335="","",MAX(IF(adapt!A$2:A$974=A335,adapt!G$2:G$974)))</f>
        <v>0</v>
      </c>
      <c r="L335" s="41" t="e">
        <f t="array" ref="L335">IF(ISBLANK(B335),"",INDEX(adapt!E$2:E$200,MATCH(A335,IF(adapt!G$2:G$200=K335,adapt!A$2:A$200),0)))</f>
        <v>#N/A</v>
      </c>
      <c r="M335" s="41" t="e">
        <f t="array" ref="M335">IF(ISBLANK(B335),"",INDEX(adapt!F$2:F$200,MATCH(A335,IF(adapt!G$2:G$200=K335,adapt!A$2:A$200),0)))</f>
        <v>#N/A</v>
      </c>
      <c r="N335" s="52" t="e">
        <f t="array" ref="N335">IF(ISBLANK(B335),"",INDEX(adapt!J$2:J$1976,MATCH(B335,IF(adapt!G$2:G$1976=K335,adapt!B$2:B$1976),0)))</f>
        <v>#N/A</v>
      </c>
      <c r="O335" s="53" t="str">
        <f t="array" ref="O335">IF(A335="","",IF(ISNA(N335),"no",IF(N335=0,"no",IF(N335="","no", "yes"))))</f>
        <v>no</v>
      </c>
      <c r="P335" s="52" t="str">
        <f t="shared" si="16"/>
        <v>Do you feel unlike your normal self?</v>
      </c>
      <c r="Q335" s="52">
        <f t="shared" si="17"/>
        <v>0</v>
      </c>
      <c r="R335" s="54" t="str">
        <f>IF(COUNTIFS(adapt!J:J,"yes",adapt!A:A,A335)&gt;1,"problem",IF(COUNTIFS(adapt!J:J,"yes",adapt!A:A,A335)=0,"","ok"))</f>
        <v/>
      </c>
      <c r="T335" s="5">
        <v>0</v>
      </c>
      <c r="U335" s="5">
        <v>0</v>
      </c>
      <c r="V335" s="5">
        <v>138</v>
      </c>
    </row>
    <row r="336" spans="1:22">
      <c r="A336" s="48" t="str">
        <f t="shared" si="15"/>
        <v>pds24</v>
      </c>
      <c r="B336" s="59" t="s">
        <v>931</v>
      </c>
      <c r="C336" s="7"/>
      <c r="D336" s="55" t="s">
        <v>657</v>
      </c>
      <c r="E336" s="68">
        <v>24</v>
      </c>
      <c r="F336" s="55" t="s">
        <v>908</v>
      </c>
      <c r="G336" s="55" t="s">
        <v>1762</v>
      </c>
      <c r="H336" s="55" t="s">
        <v>2155</v>
      </c>
      <c r="I336" s="55"/>
      <c r="J336" s="55"/>
      <c r="K336" s="51">
        <f t="array" ref="K336">IF(A336="","",MAX(IF(adapt!A$2:A$974=A336,adapt!G$2:G$974)))</f>
        <v>0</v>
      </c>
      <c r="L336" s="41" t="e">
        <f t="array" ref="L336">IF(ISBLANK(B336),"",INDEX(adapt!E$2:E$200,MATCH(A336,IF(adapt!G$2:G$200=K336,adapt!A$2:A$200),0)))</f>
        <v>#N/A</v>
      </c>
      <c r="M336" s="41" t="e">
        <f t="array" ref="M336">IF(ISBLANK(B336),"",INDEX(adapt!F$2:F$200,MATCH(A336,IF(adapt!G$2:G$200=K336,adapt!A$2:A$200),0)))</f>
        <v>#N/A</v>
      </c>
      <c r="N336" s="52" t="e">
        <f t="array" ref="N336">IF(ISBLANK(B336),"",INDEX(adapt!J$2:J$1976,MATCH(B336,IF(adapt!G$2:G$1976=K336,adapt!B$2:B$1976),0)))</f>
        <v>#N/A</v>
      </c>
      <c r="O336" s="53" t="str">
        <f t="array" ref="O336">IF(A336="","",IF(ISNA(N336),"no",IF(N336=0,"no",IF(N336="","no", "yes"))))</f>
        <v>no</v>
      </c>
      <c r="P336" s="52" t="str">
        <f t="shared" si="16"/>
        <v>Do you have confidence in yourself?</v>
      </c>
      <c r="Q336" s="52">
        <f t="shared" si="17"/>
        <v>0</v>
      </c>
      <c r="R336" s="54" t="str">
        <f>IF(COUNTIFS(adapt!J:J,"yes",adapt!A:A,A336)&gt;1,"problem",IF(COUNTIFS(adapt!J:J,"yes",adapt!A:A,A336)=0,"","ok"))</f>
        <v/>
      </c>
      <c r="T336" s="5">
        <v>50</v>
      </c>
      <c r="U336" s="5">
        <v>37</v>
      </c>
      <c r="V336" s="5">
        <v>37</v>
      </c>
    </row>
    <row r="337" spans="1:22">
      <c r="A337" s="48" t="str">
        <f t="shared" si="15"/>
        <v>pds3</v>
      </c>
      <c r="B337" s="59" t="s">
        <v>910</v>
      </c>
      <c r="C337" s="7"/>
      <c r="D337" s="55" t="s">
        <v>657</v>
      </c>
      <c r="E337" s="68">
        <v>3</v>
      </c>
      <c r="F337" s="55" t="s">
        <v>908</v>
      </c>
      <c r="G337" s="55" t="s">
        <v>1751</v>
      </c>
      <c r="H337" s="55" t="s">
        <v>2155</v>
      </c>
      <c r="I337" s="55" t="s">
        <v>99</v>
      </c>
      <c r="J337" s="55"/>
      <c r="K337" s="51">
        <f t="array" ref="K337">IF(A337="","",MAX(IF(adapt!A$2:A$974=A337,adapt!G$2:G$974)))</f>
        <v>0</v>
      </c>
      <c r="L337" s="41" t="e">
        <f t="array" ref="L337">IF(ISBLANK(B337),"",INDEX(adapt!E$2:E$200,MATCH(A337,IF(adapt!G$2:G$200=K337,adapt!A$2:A$200),0)))</f>
        <v>#N/A</v>
      </c>
      <c r="M337" s="41" t="e">
        <f t="array" ref="M337">IF(ISBLANK(B337),"",INDEX(adapt!F$2:F$200,MATCH(A337,IF(adapt!G$2:G$200=K337,adapt!A$2:A$200),0)))</f>
        <v>#N/A</v>
      </c>
      <c r="N337" s="52" t="e">
        <f t="array" ref="N337">IF(ISBLANK(B337),"",INDEX(adapt!J$2:J$1976,MATCH(B337,IF(adapt!G$2:G$1976=K337,adapt!B$2:B$1976),0)))</f>
        <v>#N/A</v>
      </c>
      <c r="O337" s="53" t="str">
        <f t="array" ref="O337">IF(A337="","",IF(ISNA(N337),"no",IF(N337=0,"no",IF(N337="","no", "yes"))))</f>
        <v>no</v>
      </c>
      <c r="P337" s="52" t="str">
        <f t="shared" si="16"/>
        <v>Are you worried about your looks?</v>
      </c>
      <c r="Q337" s="52">
        <f t="shared" si="17"/>
        <v>0</v>
      </c>
      <c r="R337" s="54" t="str">
        <f>IF(COUNTIFS(adapt!J:J,"yes",adapt!A:A,A337)&gt;1,"problem",IF(COUNTIFS(adapt!J:J,"yes",adapt!A:A,A337)=0,"","ok"))</f>
        <v/>
      </c>
      <c r="T337" s="5">
        <v>24</v>
      </c>
      <c r="U337" s="5">
        <v>0</v>
      </c>
      <c r="V337" s="5">
        <v>133</v>
      </c>
    </row>
    <row r="338" spans="1:22">
      <c r="A338" s="48" t="str">
        <f t="shared" si="15"/>
        <v>pds4</v>
      </c>
      <c r="B338" s="59" t="s">
        <v>911</v>
      </c>
      <c r="C338" s="7"/>
      <c r="D338" s="55" t="s">
        <v>657</v>
      </c>
      <c r="E338" s="68">
        <v>4</v>
      </c>
      <c r="F338" s="55" t="s">
        <v>908</v>
      </c>
      <c r="G338" s="55" t="s">
        <v>1718</v>
      </c>
      <c r="H338" s="55" t="s">
        <v>1718</v>
      </c>
      <c r="I338" s="55" t="s">
        <v>1872</v>
      </c>
      <c r="J338" s="55"/>
      <c r="K338" s="51">
        <f t="array" ref="K338">IF(A338="","",MAX(IF(adapt!A$2:A$974=A338,adapt!G$2:G$974)))</f>
        <v>0</v>
      </c>
      <c r="L338" s="41" t="e">
        <f t="array" ref="L338">IF(ISBLANK(B338),"",INDEX(adapt!E$2:E$200,MATCH(A338,IF(adapt!G$2:G$200=K338,adapt!A$2:A$200),0)))</f>
        <v>#N/A</v>
      </c>
      <c r="M338" s="41" t="e">
        <f t="array" ref="M338">IF(ISBLANK(B338),"",INDEX(adapt!F$2:F$200,MATCH(A338,IF(adapt!G$2:G$200=K338,adapt!A$2:A$200),0)))</f>
        <v>#N/A</v>
      </c>
      <c r="N338" s="52" t="e">
        <f t="array" ref="N338">IF(ISBLANK(B338),"",INDEX(adapt!J$2:J$1976,MATCH(B338,IF(adapt!G$2:G$1976=K338,adapt!B$2:B$1976),0)))</f>
        <v>#N/A</v>
      </c>
      <c r="O338" s="53" t="str">
        <f t="array" ref="O338">IF(A338="","",IF(ISNA(N338),"no",IF(N338=0,"no",IF(N338="","no", "yes"))))</f>
        <v>no</v>
      </c>
      <c r="P338" s="52" t="str">
        <f t="shared" si="16"/>
        <v>Have you a good appetite?</v>
      </c>
      <c r="Q338" s="52">
        <f t="shared" si="17"/>
        <v>0</v>
      </c>
      <c r="R338" s="54" t="str">
        <f>IF(COUNTIFS(adapt!J:J,"yes",adapt!A:A,A338)&gt;1,"problem",IF(COUNTIFS(adapt!J:J,"yes",adapt!A:A,A338)=0,"","ok"))</f>
        <v/>
      </c>
      <c r="S338" s="5" t="s">
        <v>2136</v>
      </c>
      <c r="T338" s="5">
        <v>1</v>
      </c>
      <c r="U338" s="5">
        <v>5</v>
      </c>
      <c r="V338" s="5">
        <v>5</v>
      </c>
    </row>
    <row r="339" spans="1:22">
      <c r="A339" s="48" t="str">
        <f t="shared" si="15"/>
        <v>pds5</v>
      </c>
      <c r="B339" s="59" t="s">
        <v>912</v>
      </c>
      <c r="C339" s="7"/>
      <c r="D339" s="55" t="s">
        <v>657</v>
      </c>
      <c r="E339" s="68">
        <v>5</v>
      </c>
      <c r="F339" s="55" t="s">
        <v>908</v>
      </c>
      <c r="G339" s="55" t="s">
        <v>1736</v>
      </c>
      <c r="H339" s="55" t="s">
        <v>2144</v>
      </c>
      <c r="I339" s="55"/>
      <c r="J339" s="55"/>
      <c r="K339" s="51">
        <f t="array" ref="K339">IF(A339="","",MAX(IF(adapt!A$2:A$974=A339,adapt!G$2:G$974)))</f>
        <v>0</v>
      </c>
      <c r="L339" s="41" t="e">
        <f t="array" ref="L339">IF(ISBLANK(B339),"",INDEX(adapt!E$2:E$200,MATCH(A339,IF(adapt!G$2:G$200=K339,adapt!A$2:A$200),0)))</f>
        <v>#N/A</v>
      </c>
      <c r="M339" s="41" t="e">
        <f t="array" ref="M339">IF(ISBLANK(B339),"",INDEX(adapt!F$2:F$200,MATCH(A339,IF(adapt!G$2:G$200=K339,adapt!A$2:A$200),0)))</f>
        <v>#N/A</v>
      </c>
      <c r="N339" s="52" t="e">
        <f t="array" ref="N339">IF(ISBLANK(B339),"",INDEX(adapt!J$2:J$1976,MATCH(B339,IF(adapt!G$2:G$1976=K339,adapt!B$2:B$1976),0)))</f>
        <v>#N/A</v>
      </c>
      <c r="O339" s="53" t="str">
        <f t="array" ref="O339">IF(A339="","",IF(ISNA(N339),"no",IF(N339=0,"no",IF(N339="","no", "yes"))))</f>
        <v>no</v>
      </c>
      <c r="P339" s="52" t="str">
        <f t="shared" si="16"/>
        <v>Are you as happy as you ought to be?</v>
      </c>
      <c r="Q339" s="52">
        <f t="shared" si="17"/>
        <v>0</v>
      </c>
      <c r="R339" s="54" t="str">
        <f>IF(COUNTIFS(adapt!J:J,"yes",adapt!A:A,A339)&gt;1,"problem",IF(COUNTIFS(adapt!J:J,"yes",adapt!A:A,A339)=0,"","ok"))</f>
        <v/>
      </c>
      <c r="T339" s="5">
        <v>19</v>
      </c>
      <c r="U339" s="5">
        <v>10</v>
      </c>
      <c r="V339" s="5">
        <v>10</v>
      </c>
    </row>
    <row r="340" spans="1:22">
      <c r="A340" s="48" t="str">
        <f t="shared" si="15"/>
        <v>pds6</v>
      </c>
      <c r="B340" s="59" t="s">
        <v>913</v>
      </c>
      <c r="C340" s="7"/>
      <c r="D340" s="55" t="s">
        <v>657</v>
      </c>
      <c r="E340" s="68">
        <v>6</v>
      </c>
      <c r="F340" s="55" t="s">
        <v>908</v>
      </c>
      <c r="G340" s="55" t="s">
        <v>1746</v>
      </c>
      <c r="H340" s="55" t="s">
        <v>2153</v>
      </c>
      <c r="I340" s="55" t="s">
        <v>1818</v>
      </c>
      <c r="J340" s="55"/>
      <c r="K340" s="51">
        <f t="array" ref="K340">IF(A340="","",MAX(IF(adapt!A$2:A$974=A340,adapt!G$2:G$974)))</f>
        <v>0</v>
      </c>
      <c r="L340" s="41" t="e">
        <f t="array" ref="L340">IF(ISBLANK(B340),"",INDEX(adapt!E$2:E$200,MATCH(A340,IF(adapt!G$2:G$200=K340,adapt!A$2:A$200),0)))</f>
        <v>#N/A</v>
      </c>
      <c r="M340" s="41" t="e">
        <f t="array" ref="M340">IF(ISBLANK(B340),"",INDEX(adapt!F$2:F$200,MATCH(A340,IF(adapt!G$2:G$200=K340,adapt!A$2:A$200),0)))</f>
        <v>#N/A</v>
      </c>
      <c r="N340" s="52" t="e">
        <f t="array" ref="N340">IF(ISBLANK(B340),"",INDEX(adapt!J$2:J$1976,MATCH(B340,IF(adapt!G$2:G$1976=K340,adapt!B$2:B$1976),0)))</f>
        <v>#N/A</v>
      </c>
      <c r="O340" s="53" t="str">
        <f t="array" ref="O340">IF(A340="","",IF(ISNA(N340),"no",IF(N340=0,"no",IF(N340="","no", "yes"))))</f>
        <v>no</v>
      </c>
      <c r="P340" s="52" t="str">
        <f t="shared" si="16"/>
        <v>Do you easily forget things?</v>
      </c>
      <c r="Q340" s="52">
        <f t="shared" si="17"/>
        <v>0</v>
      </c>
      <c r="R340" s="54" t="str">
        <f>IF(COUNTIFS(adapt!J:J,"yes",adapt!A:A,A340)&gt;1,"problem",IF(COUNTIFS(adapt!J:J,"yes",adapt!A:A,A340)=0,"","ok"))</f>
        <v/>
      </c>
      <c r="T340" s="5">
        <v>65</v>
      </c>
      <c r="U340" s="5">
        <v>13</v>
      </c>
      <c r="V340" s="5">
        <v>13</v>
      </c>
    </row>
    <row r="341" spans="1:22">
      <c r="A341" s="48" t="str">
        <f t="shared" si="15"/>
        <v>pds7</v>
      </c>
      <c r="B341" s="59" t="s">
        <v>914</v>
      </c>
      <c r="C341" s="9"/>
      <c r="D341" s="55" t="s">
        <v>657</v>
      </c>
      <c r="E341" s="68">
        <v>7</v>
      </c>
      <c r="F341" s="55" t="s">
        <v>908</v>
      </c>
      <c r="G341" s="55" t="s">
        <v>1754</v>
      </c>
      <c r="H341" s="55" t="s">
        <v>2145</v>
      </c>
      <c r="I341" s="55" t="s">
        <v>1867</v>
      </c>
      <c r="J341" s="55"/>
      <c r="K341" s="51">
        <f t="array" ref="K341">IF(A341="","",MAX(IF(adapt!A$2:A$974=A341,adapt!G$2:G$974)))</f>
        <v>0</v>
      </c>
      <c r="L341" s="41" t="e">
        <f t="array" ref="L341">IF(ISBLANK(B341),"",INDEX(adapt!E$2:E$200,MATCH(A341,IF(adapt!G$2:G$200=K341,adapt!A$2:A$200),0)))</f>
        <v>#N/A</v>
      </c>
      <c r="M341" s="41" t="e">
        <f t="array" ref="M341">IF(ISBLANK(B341),"",INDEX(adapt!F$2:F$200,MATCH(A341,IF(adapt!G$2:G$200=K341,adapt!A$2:A$200),0)))</f>
        <v>#N/A</v>
      </c>
      <c r="N341" s="52" t="e">
        <f t="array" ref="N341">IF(ISBLANK(B341),"",INDEX(adapt!J$2:J$1976,MATCH(B341,IF(adapt!G$2:G$1976=K341,adapt!B$2:B$1976),0)))</f>
        <v>#N/A</v>
      </c>
      <c r="O341" s="53" t="str">
        <f t="array" ref="O341">IF(A341="","",IF(ISNA(N341),"no",IF(N341=0,"no",IF(N341="","no", "yes"))))</f>
        <v>no</v>
      </c>
      <c r="P341" s="52" t="str">
        <f t="shared" si="16"/>
        <v>Have you as much interest in sex as ever?</v>
      </c>
      <c r="Q341" s="52">
        <f t="shared" si="17"/>
        <v>0</v>
      </c>
      <c r="R341" s="54" t="str">
        <f>IF(COUNTIFS(adapt!J:J,"yes",adapt!A:A,A341)&gt;1,"problem",IF(COUNTIFS(adapt!J:J,"yes",adapt!A:A,A341)=0,"","ok"))</f>
        <v/>
      </c>
      <c r="T341" s="5">
        <v>57</v>
      </c>
      <c r="U341" s="5">
        <v>17</v>
      </c>
      <c r="V341" s="5">
        <v>17</v>
      </c>
    </row>
    <row r="342" spans="1:22">
      <c r="A342" s="48" t="str">
        <f t="shared" si="15"/>
        <v>pds8</v>
      </c>
      <c r="B342" s="59" t="s">
        <v>915</v>
      </c>
      <c r="C342" s="7"/>
      <c r="D342" s="55" t="s">
        <v>657</v>
      </c>
      <c r="E342" s="68">
        <v>8</v>
      </c>
      <c r="F342" s="55" t="s">
        <v>908</v>
      </c>
      <c r="G342" s="55" t="s">
        <v>1717</v>
      </c>
      <c r="H342" s="55" t="s">
        <v>2150</v>
      </c>
      <c r="I342" s="55" t="s">
        <v>1812</v>
      </c>
      <c r="J342" s="55"/>
      <c r="K342" s="51">
        <f t="array" ref="K342">IF(A342="","",MAX(IF(adapt!A$2:A$974=A342,adapt!G$2:G$974)))</f>
        <v>0</v>
      </c>
      <c r="L342" s="41" t="e">
        <f t="array" ref="L342">IF(ISBLANK(B342),"",INDEX(adapt!E$2:E$200,MATCH(A342,IF(adapt!G$2:G$200=K342,adapt!A$2:A$200),0)))</f>
        <v>#N/A</v>
      </c>
      <c r="M342" s="41" t="e">
        <f t="array" ref="M342">IF(ISBLANK(B342),"",INDEX(adapt!F$2:F$200,MATCH(A342,IF(adapt!G$2:G$200=K342,adapt!A$2:A$200),0)))</f>
        <v>#N/A</v>
      </c>
      <c r="N342" s="52" t="e">
        <f t="array" ref="N342">IF(ISBLANK(B342),"",INDEX(adapt!J$2:J$1976,MATCH(B342,IF(adapt!G$2:G$1976=K342,adapt!B$2:B$1976),0)))</f>
        <v>#N/A</v>
      </c>
      <c r="O342" s="53" t="str">
        <f t="array" ref="O342">IF(A342="","",IF(ISNA(N342),"no",IF(N342=0,"no",IF(N342="","no", "yes"))))</f>
        <v>no</v>
      </c>
      <c r="P342" s="52" t="str">
        <f t="shared" si="16"/>
        <v>Is everything a great effort?</v>
      </c>
      <c r="Q342" s="52">
        <f t="shared" si="17"/>
        <v>0</v>
      </c>
      <c r="R342" s="54" t="str">
        <f>IF(COUNTIFS(adapt!J:J,"yes",adapt!A:A,A342)&gt;1,"problem",IF(COUNTIFS(adapt!J:J,"yes",adapt!A:A,A342)=0,"","ok"))</f>
        <v/>
      </c>
      <c r="T342" s="5">
        <v>10</v>
      </c>
      <c r="U342" s="5">
        <v>21</v>
      </c>
      <c r="V342" s="5">
        <v>21</v>
      </c>
    </row>
    <row r="343" spans="1:22">
      <c r="A343" s="48" t="str">
        <f t="shared" si="15"/>
        <v>pds9</v>
      </c>
      <c r="B343" s="7" t="s">
        <v>916</v>
      </c>
      <c r="C343" s="56"/>
      <c r="D343" s="55" t="s">
        <v>657</v>
      </c>
      <c r="E343" s="68">
        <v>9</v>
      </c>
      <c r="F343" s="55" t="s">
        <v>908</v>
      </c>
      <c r="G343" s="55" t="s">
        <v>1760</v>
      </c>
      <c r="H343" s="55" t="s">
        <v>2159</v>
      </c>
      <c r="I343" s="55"/>
      <c r="J343" s="55"/>
      <c r="K343" s="51">
        <f t="array" ref="K343">IF(A343="","",MAX(IF(adapt!A$2:A$974=A343,adapt!G$2:G$974)))</f>
        <v>0</v>
      </c>
      <c r="L343" s="41" t="e">
        <f t="array" ref="L343">IF(ISBLANK(B343),"",INDEX(adapt!E$2:E$200,MATCH(A343,IF(adapt!G$2:G$200=K343,adapt!A$2:A$200),0)))</f>
        <v>#N/A</v>
      </c>
      <c r="M343" s="41" t="e">
        <f t="array" ref="M343">IF(ISBLANK(B343),"",INDEX(adapt!F$2:F$200,MATCH(A343,IF(adapt!G$2:G$200=K343,adapt!A$2:A$200),0)))</f>
        <v>#N/A</v>
      </c>
      <c r="N343" s="52" t="e">
        <f t="array" ref="N343">IF(ISBLANK(B343),"",INDEX(adapt!J$2:J$1976,MATCH(B343,IF(adapt!G$2:G$1976=K343,adapt!B$2:B$1976),0)))</f>
        <v>#N/A</v>
      </c>
      <c r="O343" s="53" t="str">
        <f t="array" ref="O343">IF(A343="","",IF(ISNA(N343),"no",IF(N343=0,"no",IF(N343="","no", "yes"))))</f>
        <v>no</v>
      </c>
      <c r="P343" s="52" t="str">
        <f t="shared" si="16"/>
        <v>Do you feel ashamed for any reason?</v>
      </c>
      <c r="Q343" s="52">
        <f t="shared" si="17"/>
        <v>0</v>
      </c>
      <c r="R343" s="54" t="str">
        <f>IF(COUNTIFS(adapt!J:J,"yes",adapt!A:A,A343)&gt;1,"problem",IF(COUNTIFS(adapt!J:J,"yes",adapt!A:A,A343)=0,"","ok"))</f>
        <v/>
      </c>
      <c r="T343" s="5">
        <v>0</v>
      </c>
      <c r="U343" s="5">
        <v>0</v>
      </c>
      <c r="V343" s="5">
        <v>156</v>
      </c>
    </row>
    <row r="344" spans="1:22">
      <c r="A344" s="48" t="str">
        <f t="shared" si="15"/>
        <v>phq91</v>
      </c>
      <c r="B344" s="55" t="s">
        <v>497</v>
      </c>
      <c r="C344" s="9" t="s">
        <v>3452</v>
      </c>
      <c r="D344" s="55" t="s">
        <v>401</v>
      </c>
      <c r="E344" s="23">
        <v>1</v>
      </c>
      <c r="F344" s="55" t="s">
        <v>353</v>
      </c>
      <c r="G344" s="55" t="s">
        <v>1751</v>
      </c>
      <c r="H344" s="55" t="s">
        <v>2145</v>
      </c>
      <c r="I344" s="55" t="s">
        <v>1886</v>
      </c>
      <c r="J344" s="58"/>
      <c r="K344" s="51">
        <f t="array" ref="K344">IF(A344="","",MAX(IF(adapt!A$2:A$974=A344,adapt!G$2:G$974)))</f>
        <v>42187</v>
      </c>
      <c r="L344" s="41">
        <f t="array" ref="L344">IF(ISBLANK(B344),"",INDEX(adapt!E$2:E$200,MATCH(A344,IF(adapt!G$2:G$200=K344,adapt!A$2:A$200),0)))</f>
        <v>0</v>
      </c>
      <c r="M344" s="41">
        <f t="array" ref="M344">IF(ISBLANK(B344),"",INDEX(adapt!F$2:F$200,MATCH(A344,IF(adapt!G$2:G$200=K344,adapt!A$2:A$200),0)))</f>
        <v>0</v>
      </c>
      <c r="N344" s="52">
        <f t="array" ref="N344">IF(ISBLANK(B344),"",INDEX(adapt!J$2:J$1976,MATCH(B344,IF(adapt!G$2:G$1976=K344,adapt!B$2:B$1976),0)))</f>
        <v>0</v>
      </c>
      <c r="O344" s="53" t="str">
        <f t="array" ref="O344">IF(A344="","",IF(ISNA(N344),"no",IF(N344=0,"no",IF(N344="","no", "yes"))))</f>
        <v>no</v>
      </c>
      <c r="P344" s="52" t="str">
        <f t="shared" si="16"/>
        <v xml:space="preserve">Little interest or pleasure in doing things </v>
      </c>
      <c r="Q344" s="52" t="str">
        <f t="shared" si="17"/>
        <v>Kukosa hamu au raha unapofanya vitu</v>
      </c>
      <c r="R344" s="54" t="str">
        <f>IF(COUNTIFS(adapt!J:J,"yes",adapt!A:A,A344)&gt;1,"problem",IF(COUNTIFS(adapt!J:J,"yes",adapt!A:A,A344)=0,"","ok"))</f>
        <v/>
      </c>
      <c r="T344" s="5">
        <v>23</v>
      </c>
      <c r="U344" s="5">
        <v>15</v>
      </c>
      <c r="V344" s="5">
        <v>15</v>
      </c>
    </row>
    <row r="345" spans="1:22" ht="24">
      <c r="A345" s="48" t="str">
        <f t="shared" si="15"/>
        <v>phq92</v>
      </c>
      <c r="B345" s="55" t="s">
        <v>508</v>
      </c>
      <c r="C345" s="9" t="s">
        <v>3479</v>
      </c>
      <c r="D345" s="55" t="s">
        <v>401</v>
      </c>
      <c r="E345" s="23">
        <v>2</v>
      </c>
      <c r="F345" s="55" t="s">
        <v>353</v>
      </c>
      <c r="G345" s="55" t="s">
        <v>1721</v>
      </c>
      <c r="H345" s="55" t="s">
        <v>2144</v>
      </c>
      <c r="I345" s="55" t="s">
        <v>1766</v>
      </c>
      <c r="J345" s="58"/>
      <c r="K345" s="51">
        <f t="array" ref="K345">IF(A345="","",MAX(IF(adapt!A$2:A$974=A345,adapt!G$2:G$974)))</f>
        <v>42188</v>
      </c>
      <c r="L345" s="41">
        <f t="array" ref="L345">IF(ISBLANK(B345),"",INDEX(adapt!E$2:E$200,MATCH(A345,IF(adapt!G$2:G$200=K345,adapt!A$2:A$200),0)))</f>
        <v>0</v>
      </c>
      <c r="M345" s="41">
        <f t="array" ref="M345">IF(ISBLANK(B345),"",INDEX(adapt!F$2:F$200,MATCH(A345,IF(adapt!G$2:G$200=K345,adapt!A$2:A$200),0)))</f>
        <v>0</v>
      </c>
      <c r="N345" s="52">
        <f t="array" ref="N345">IF(ISBLANK(B345),"",INDEX(adapt!J$2:J$1976,MATCH(B345,IF(adapt!G$2:G$1976=K345,adapt!B$2:B$1976),0)))</f>
        <v>0</v>
      </c>
      <c r="O345" s="53" t="str">
        <f t="array" ref="O345">IF(A345="","",IF(ISNA(N345),"no",IF(N345=0,"no",IF(N345="","no", "yes"))))</f>
        <v>no</v>
      </c>
      <c r="P345" s="52" t="str">
        <f t="shared" si="16"/>
        <v>Feeling down, depressed, or hopeless</v>
      </c>
      <c r="Q345" s="52" t="str">
        <f t="shared" si="17"/>
        <v>Kuhisi uko chini, kuwa na huzuni na kukosa matumaini</v>
      </c>
      <c r="R345" s="54" t="str">
        <f>IF(COUNTIFS(adapt!J:J,"yes",adapt!A:A,A345)&gt;1,"problem",IF(COUNTIFS(adapt!J:J,"yes",adapt!A:A,A345)=0,"","ok"))</f>
        <v/>
      </c>
      <c r="T345" s="5">
        <v>0</v>
      </c>
      <c r="U345" s="5">
        <v>9</v>
      </c>
      <c r="V345" s="5">
        <v>9</v>
      </c>
    </row>
    <row r="346" spans="1:22" ht="24">
      <c r="A346" s="48" t="str">
        <f t="shared" si="15"/>
        <v>phq93</v>
      </c>
      <c r="B346" s="55" t="s">
        <v>509</v>
      </c>
      <c r="C346" s="9" t="s">
        <v>3480</v>
      </c>
      <c r="D346" s="55" t="s">
        <v>401</v>
      </c>
      <c r="E346" s="23">
        <v>3</v>
      </c>
      <c r="F346" s="55" t="s">
        <v>353</v>
      </c>
      <c r="G346" s="55" t="s">
        <v>1716</v>
      </c>
      <c r="H346" s="55" t="s">
        <v>2148</v>
      </c>
      <c r="I346" s="55" t="s">
        <v>1861</v>
      </c>
      <c r="J346" s="58"/>
      <c r="K346" s="51">
        <f t="array" ref="K346">IF(A346="","",MAX(IF(adapt!A$2:A$974=A346,adapt!G$2:G$974)))</f>
        <v>42187</v>
      </c>
      <c r="L346" s="41">
        <f t="array" ref="L346">IF(ISBLANK(B346),"",INDEX(adapt!E$2:E$200,MATCH(A346,IF(adapt!G$2:G$200=K346,adapt!A$2:A$200),0)))</f>
        <v>0</v>
      </c>
      <c r="M346" s="41">
        <f t="array" ref="M346">IF(ISBLANK(B346),"",INDEX(adapt!F$2:F$200,MATCH(A346,IF(adapt!G$2:G$200=K346,adapt!A$2:A$200),0)))</f>
        <v>0</v>
      </c>
      <c r="N346" s="52">
        <f t="array" ref="N346">IF(ISBLANK(B346),"",INDEX(adapt!J$2:J$1976,MATCH(B346,IF(adapt!G$2:G$1976=K346,adapt!B$2:B$1976),0)))</f>
        <v>0</v>
      </c>
      <c r="O346" s="53" t="str">
        <f t="array" ref="O346">IF(A346="","",IF(ISNA(N346),"no",IF(N346=0,"no",IF(N346="","no", "yes"))))</f>
        <v>no</v>
      </c>
      <c r="P346" s="52" t="str">
        <f t="shared" si="16"/>
        <v xml:space="preserve">Trouble falling or staying asleep, or sleeping too much </v>
      </c>
      <c r="Q346" s="52" t="str">
        <f t="shared" si="17"/>
        <v>Kuwa na shida kupata usingizi au kuendelea kulala, au kulala zaidi</v>
      </c>
      <c r="R346" s="54" t="str">
        <f>IF(COUNTIFS(adapt!J:J,"yes",adapt!A:A,A346)&gt;1,"problem",IF(COUNTIFS(adapt!J:J,"yes",adapt!A:A,A346)=0,"","ok"))</f>
        <v/>
      </c>
      <c r="T346" s="5">
        <v>0</v>
      </c>
      <c r="U346" s="5">
        <v>33</v>
      </c>
      <c r="V346" s="5">
        <v>33</v>
      </c>
    </row>
    <row r="347" spans="1:22">
      <c r="A347" s="48" t="str">
        <f t="shared" si="15"/>
        <v>phq94</v>
      </c>
      <c r="B347" s="55" t="s">
        <v>498</v>
      </c>
      <c r="C347" s="16" t="s">
        <v>623</v>
      </c>
      <c r="D347" s="55" t="s">
        <v>401</v>
      </c>
      <c r="E347" s="23">
        <v>4</v>
      </c>
      <c r="F347" s="55" t="s">
        <v>353</v>
      </c>
      <c r="G347" s="55" t="s">
        <v>1717</v>
      </c>
      <c r="H347" s="55" t="s">
        <v>2150</v>
      </c>
      <c r="I347" s="55" t="s">
        <v>1811</v>
      </c>
      <c r="J347" s="58"/>
      <c r="K347" s="51">
        <f t="array" ref="K347">IF(A347="","",MAX(IF(adapt!A$2:A$974=A347,adapt!G$2:G$974)))</f>
        <v>42187</v>
      </c>
      <c r="L347" s="41">
        <f t="array" ref="L347">IF(ISBLANK(B347),"",INDEX(adapt!E$2:E$200,MATCH(A347,IF(adapt!G$2:G$200=K347,adapt!A$2:A$200),0)))</f>
        <v>0</v>
      </c>
      <c r="M347" s="41">
        <f t="array" ref="M347">IF(ISBLANK(B347),"",INDEX(adapt!F$2:F$200,MATCH(A347,IF(adapt!G$2:G$200=K347,adapt!A$2:A$200),0)))</f>
        <v>0</v>
      </c>
      <c r="N347" s="52">
        <f t="array" ref="N347">IF(ISBLANK(B347),"",INDEX(adapt!J$2:J$1976,MATCH(B347,IF(adapt!G$2:G$1976=K347,adapt!B$2:B$1976),0)))</f>
        <v>0</v>
      </c>
      <c r="O347" s="53" t="str">
        <f t="array" ref="O347">IF(A347="","",IF(ISNA(N347),"no",IF(N347=0,"no",IF(N347="","no", "yes"))))</f>
        <v>no</v>
      </c>
      <c r="P347" s="52" t="str">
        <f t="shared" si="16"/>
        <v>Feeling tired or having little energy</v>
      </c>
      <c r="Q347" s="52" t="str">
        <f t="shared" si="17"/>
        <v>Kujisikia kuchoka au kuwa na nguvu kidogo</v>
      </c>
      <c r="R347" s="54" t="str">
        <f>IF(COUNTIFS(adapt!J:J,"yes",adapt!A:A,A347)&gt;1,"problem",IF(COUNTIFS(adapt!J:J,"yes",adapt!A:A,A347)=0,"","ok"))</f>
        <v/>
      </c>
      <c r="T347" s="5">
        <v>9</v>
      </c>
      <c r="U347" s="5">
        <v>20</v>
      </c>
      <c r="V347" s="5">
        <v>20</v>
      </c>
    </row>
    <row r="348" spans="1:22" ht="24">
      <c r="A348" s="48" t="str">
        <f t="shared" si="15"/>
        <v>phq95</v>
      </c>
      <c r="B348" s="55" t="s">
        <v>499</v>
      </c>
      <c r="C348" s="9" t="s">
        <v>3451</v>
      </c>
      <c r="D348" s="55" t="s">
        <v>401</v>
      </c>
      <c r="E348" s="23">
        <v>5</v>
      </c>
      <c r="F348" s="55" t="s">
        <v>353</v>
      </c>
      <c r="G348" s="55" t="s">
        <v>1718</v>
      </c>
      <c r="H348" s="55" t="s">
        <v>1718</v>
      </c>
      <c r="I348" s="55" t="s">
        <v>1869</v>
      </c>
      <c r="J348" s="58"/>
      <c r="K348" s="51">
        <f t="array" ref="K348">IF(A348="","",MAX(IF(adapt!A$2:A$974=A348,adapt!G$2:G$974)))</f>
        <v>42187</v>
      </c>
      <c r="L348" s="41">
        <f t="array" ref="L348">IF(ISBLANK(B348),"",INDEX(adapt!E$2:E$200,MATCH(A348,IF(adapt!G$2:G$200=K348,adapt!A$2:A$200),0)))</f>
        <v>0</v>
      </c>
      <c r="M348" s="41">
        <f t="array" ref="M348">IF(ISBLANK(B348),"",INDEX(adapt!F$2:F$200,MATCH(A348,IF(adapt!G$2:G$200=K348,adapt!A$2:A$200),0)))</f>
        <v>0</v>
      </c>
      <c r="N348" s="52">
        <f t="array" ref="N348">IF(ISBLANK(B348),"",INDEX(adapt!J$2:J$1976,MATCH(B348,IF(adapt!G$2:G$1976=K348,adapt!B$2:B$1976),0)))</f>
        <v>0</v>
      </c>
      <c r="O348" s="53" t="str">
        <f t="array" ref="O348">IF(A348="","",IF(ISNA(N348),"no",IF(N348=0,"no",IF(N348="","no", "yes"))))</f>
        <v>no</v>
      </c>
      <c r="P348" s="52" t="str">
        <f t="shared" si="16"/>
        <v xml:space="preserve">Poor appetite or overeating </v>
      </c>
      <c r="Q348" s="52" t="str">
        <f t="shared" si="17"/>
        <v>Kuwa na hamu ya kula mbaya, au kula kupita kiasi</v>
      </c>
      <c r="R348" s="54" t="str">
        <f>IF(COUNTIFS(adapt!J:J,"yes",adapt!A:A,A348)&gt;1,"problem",IF(COUNTIFS(adapt!J:J,"yes",adapt!A:A,A348)=0,"","ok"))</f>
        <v/>
      </c>
      <c r="T348" s="5">
        <v>1</v>
      </c>
      <c r="U348" s="5">
        <v>5</v>
      </c>
      <c r="V348" s="5">
        <v>5</v>
      </c>
    </row>
    <row r="349" spans="1:22" ht="36">
      <c r="A349" s="48" t="str">
        <f t="shared" si="15"/>
        <v>phq96</v>
      </c>
      <c r="B349" s="55" t="s">
        <v>510</v>
      </c>
      <c r="C349" s="9" t="s">
        <v>625</v>
      </c>
      <c r="D349" s="55" t="s">
        <v>401</v>
      </c>
      <c r="E349" s="23">
        <v>6</v>
      </c>
      <c r="F349" s="55" t="s">
        <v>353</v>
      </c>
      <c r="G349" s="55" t="s">
        <v>1756</v>
      </c>
      <c r="H349" s="55" t="s">
        <v>2159</v>
      </c>
      <c r="I349" s="55"/>
      <c r="J349" s="58"/>
      <c r="K349" s="51">
        <f t="array" ref="K349">IF(A349="","",MAX(IF(adapt!A$2:A$974=A349,adapt!G$2:G$974)))</f>
        <v>42189</v>
      </c>
      <c r="L349" s="41" t="str">
        <f t="array" ref="L349">IF(ISBLANK(B349),"",INDEX(adapt!E$2:E$200,MATCH(A349,IF(adapt!G$2:G$200=K349,adapt!A$2:A$200),0)))</f>
        <v>Feeling bad internally, feeling like you are a failure or that you have let yourself or your family down</v>
      </c>
      <c r="M349" s="41" t="str">
        <f t="array" ref="M349">IF(ISBLANK(B349),"",INDEX(adapt!F$2:F$200,MATCH(A349,IF(adapt!G$2:G$200=K349,adapt!A$2:A$200),0)))</f>
        <v>Kusikia vibaya moyoni mwako, au kusikia kama umeshindwa, au umejishusha, ama umeshusha chini familia yako</v>
      </c>
      <c r="N349" s="52" t="str">
        <f t="array" ref="N349">IF(ISBLANK(B349),"",INDEX(adapt!J$2:J$1976,MATCH(B349,IF(adapt!G$2:G$1976=K349,adapt!B$2:B$1976),0)))</f>
        <v>yes</v>
      </c>
      <c r="O349" s="53" t="str">
        <f t="array" ref="O349">IF(A349="","",IF(ISNA(N349),"no",IF(N349=0,"no",IF(N349="","no", "yes"))))</f>
        <v>yes</v>
      </c>
      <c r="P349" s="52" t="str">
        <f t="shared" si="16"/>
        <v>Feeling bad internally, feeling like you are a failure or that you have let yourself or your family down</v>
      </c>
      <c r="Q349" s="52" t="str">
        <f t="shared" si="17"/>
        <v>Kusikia vibaya moyoni mwako, au kusikia kama umeshindwa, au umejishusha, ama umeshusha chini familia yako</v>
      </c>
      <c r="R349" s="54" t="str">
        <f>IF(COUNTIFS(adapt!J:J,"yes",adapt!A:A,A349)&gt;1,"problem",IF(COUNTIFS(adapt!J:J,"yes",adapt!A:A,A349)=0,"","ok"))</f>
        <v>ok</v>
      </c>
      <c r="T349" s="5">
        <v>14</v>
      </c>
      <c r="U349" s="5">
        <v>47</v>
      </c>
      <c r="V349" s="5">
        <v>47</v>
      </c>
    </row>
    <row r="350" spans="1:22" ht="24">
      <c r="A350" s="48" t="str">
        <f t="shared" si="15"/>
        <v>phq97</v>
      </c>
      <c r="B350" s="55" t="s">
        <v>511</v>
      </c>
      <c r="C350" s="9" t="s">
        <v>626</v>
      </c>
      <c r="D350" s="55" t="s">
        <v>401</v>
      </c>
      <c r="E350" s="23">
        <v>7</v>
      </c>
      <c r="F350" s="55" t="s">
        <v>353</v>
      </c>
      <c r="G350" s="55" t="s">
        <v>1746</v>
      </c>
      <c r="H350" s="55" t="s">
        <v>2153</v>
      </c>
      <c r="I350" s="55" t="s">
        <v>1814</v>
      </c>
      <c r="J350" s="58"/>
      <c r="K350" s="51">
        <f t="array" ref="K350">IF(A350="","",MAX(IF(adapt!A$2:A$974=A350,adapt!G$2:G$974)))</f>
        <v>42189</v>
      </c>
      <c r="L350" s="41" t="str">
        <f t="array" ref="L350">IF(ISBLANK(B350),"",INDEX(adapt!E$2:E$200,MATCH(A350,IF(adapt!G$2:G$200=K350,adapt!A$2:A$200),0)))</f>
        <v>Trouble following with care daily activities like cooking</v>
      </c>
      <c r="M350" s="41" t="str">
        <f t="array" ref="M350">IF(ISBLANK(B350),"",INDEX(adapt!F$2:F$200,MATCH(A350,IF(adapt!G$2:G$200=K350,adapt!A$2:A$200),0)))</f>
        <v>Ugumu kufatilia kwa makini kwenye vitu kama kupika</v>
      </c>
      <c r="N350" s="52" t="str">
        <f t="array" ref="N350">IF(ISBLANK(B350),"",INDEX(adapt!J$2:J$1976,MATCH(B350,IF(adapt!G$2:G$1976=K350,adapt!B$2:B$1976),0)))</f>
        <v>yes</v>
      </c>
      <c r="O350" s="53" t="str">
        <f t="array" ref="O350">IF(A350="","",IF(ISNA(N350),"no",IF(N350=0,"no",IF(N350="","no", "yes"))))</f>
        <v>yes</v>
      </c>
      <c r="P350" s="52" t="str">
        <f t="shared" si="16"/>
        <v>Trouble following with care daily activities like cooking</v>
      </c>
      <c r="Q350" s="52" t="str">
        <f t="shared" si="17"/>
        <v>Ugumu kufatilia kwa makini kwenye vitu kama kupika</v>
      </c>
      <c r="R350" s="54" t="str">
        <f>IF(COUNTIFS(adapt!J:J,"yes",adapt!A:A,A350)&gt;1,"problem",IF(COUNTIFS(adapt!J:J,"yes",adapt!A:A,A350)=0,"","ok"))</f>
        <v>ok</v>
      </c>
      <c r="T350" s="5">
        <v>0</v>
      </c>
      <c r="U350" s="5">
        <v>11</v>
      </c>
      <c r="V350" s="5">
        <v>11</v>
      </c>
    </row>
    <row r="351" spans="1:22" ht="48">
      <c r="A351" s="48" t="str">
        <f t="shared" si="15"/>
        <v>phq98</v>
      </c>
      <c r="B351" s="55" t="s">
        <v>512</v>
      </c>
      <c r="C351" s="16" t="s">
        <v>3299</v>
      </c>
      <c r="D351" s="55" t="s">
        <v>401</v>
      </c>
      <c r="E351" s="23">
        <v>8</v>
      </c>
      <c r="F351" s="55" t="s">
        <v>353</v>
      </c>
      <c r="G351" s="55" t="s">
        <v>1749</v>
      </c>
      <c r="H351" s="55" t="s">
        <v>2149</v>
      </c>
      <c r="I351" s="55" t="s">
        <v>1839</v>
      </c>
      <c r="J351" s="58"/>
      <c r="K351" s="51">
        <f t="array" ref="K351">IF(A351="","",MAX(IF(adapt!A$2:A$974=A351,adapt!G$2:G$974)))</f>
        <v>42189</v>
      </c>
      <c r="L351" s="41" t="str">
        <f t="array" ref="L351">IF(ISBLANK(B351),"",INDEX(adapt!E$2:E$200,MATCH(A351,IF(adapt!G$2:G$200=K351,adapt!A$2:A$200),0)))</f>
        <v>Walking or talking so slowly that other people could have noticed. Or the opposite- moving a lot that you have been walking more than usual?</v>
      </c>
      <c r="M351" s="41" t="str">
        <f t="array" ref="M351">IF(ISBLANK(B351),"",INDEX(adapt!F$2:F$200,MATCH(A351,IF(adapt!G$2:G$200=K351,adapt!A$2:A$200),0)))</f>
        <v>Kutembea au kuongea polepole sana hadi watu wengine wanaweza kugundua. Au kinyume- kuhangaika sana hadi umekuwa ukitembea zaida ya kawaida?</v>
      </c>
      <c r="N351" s="52" t="str">
        <f t="array" ref="N351">IF(ISBLANK(B351),"",INDEX(adapt!J$2:J$1976,MATCH(B351,IF(adapt!G$2:G$1976=K351,adapt!B$2:B$1976),0)))</f>
        <v>yes</v>
      </c>
      <c r="O351" s="53" t="str">
        <f t="array" ref="O351">IF(A351="","",IF(ISNA(N351),"no",IF(N351=0,"no",IF(N351="","no", "yes"))))</f>
        <v>yes</v>
      </c>
      <c r="P351" s="52" t="str">
        <f t="shared" si="16"/>
        <v>Walking or talking so slowly that other people could have noticed. Or the opposite- moving a lot that you have been walking more than usual?</v>
      </c>
      <c r="Q351" s="52" t="str">
        <f t="shared" si="17"/>
        <v>Kutembea au kuongea polepole sana hadi watu wengine wanaweza kugundua. Au kinyume- kuhangaika sana hadi umekuwa ukitembea zaida ya kawaida?</v>
      </c>
      <c r="R351" s="54" t="str">
        <f>IF(COUNTIFS(adapt!J:J,"yes",adapt!A:A,A351)&gt;1,"problem",IF(COUNTIFS(adapt!J:J,"yes",adapt!A:A,A351)=0,"","ok"))</f>
        <v>ok</v>
      </c>
      <c r="T351" s="5">
        <v>37</v>
      </c>
      <c r="U351" s="5">
        <v>44</v>
      </c>
      <c r="V351" s="5">
        <v>44</v>
      </c>
    </row>
    <row r="352" spans="1:22" ht="24">
      <c r="A352" s="48" t="str">
        <f t="shared" si="15"/>
        <v>phq99</v>
      </c>
      <c r="B352" s="55" t="s">
        <v>513</v>
      </c>
      <c r="C352" s="16" t="s">
        <v>3448</v>
      </c>
      <c r="D352" s="55" t="s">
        <v>401</v>
      </c>
      <c r="E352" s="23">
        <v>9</v>
      </c>
      <c r="F352" s="55" t="s">
        <v>353</v>
      </c>
      <c r="G352" s="55" t="s">
        <v>1694</v>
      </c>
      <c r="H352" s="55" t="s">
        <v>2140</v>
      </c>
      <c r="I352" s="55" t="s">
        <v>1882</v>
      </c>
      <c r="J352" s="58"/>
      <c r="K352" s="51">
        <f t="array" ref="K352">IF(A352="","",MAX(IF(adapt!A$2:A$974=A352,adapt!G$2:G$974)))</f>
        <v>42188</v>
      </c>
      <c r="L352" s="41">
        <f t="array" ref="L352">IF(ISBLANK(B352),"",INDEX(adapt!E$2:E$200,MATCH(A352,IF(adapt!G$2:G$200=K352,adapt!A$2:A$200),0)))</f>
        <v>0</v>
      </c>
      <c r="M352" s="41">
        <f t="array" ref="M352">IF(ISBLANK(B352),"",INDEX(adapt!F$2:F$200,MATCH(A352,IF(adapt!G$2:G$200=K352,adapt!A$2:A$200),0)))</f>
        <v>0</v>
      </c>
      <c r="N352" s="52">
        <f t="array" ref="N352">IF(ISBLANK(B352),"",INDEX(adapt!J$2:J$1976,MATCH(B352,IF(adapt!G$2:G$1976=K352,adapt!B$2:B$1976),0)))</f>
        <v>0</v>
      </c>
      <c r="O352" s="53" t="str">
        <f t="array" ref="O352">IF(A352="","",IF(ISNA(N352),"no",IF(N352=0,"no",IF(N352="","no", "yes"))))</f>
        <v>no</v>
      </c>
      <c r="P352" s="52" t="str">
        <f t="shared" si="16"/>
        <v>Thoughts that you would be better off dead or of hurting yourself in some way</v>
      </c>
      <c r="Q352" s="52" t="str">
        <f t="shared" si="17"/>
        <v>Fikira kwamba ni heri ukifa, au fikira za kujiumiza kwa njia fulani</v>
      </c>
      <c r="R352" s="54" t="str">
        <f>IF(COUNTIFS(adapt!J:J,"yes",adapt!A:A,A352)&gt;1,"problem",IF(COUNTIFS(adapt!J:J,"yes",adapt!A:A,A352)=0,"","ok"))</f>
        <v/>
      </c>
      <c r="T352" s="5">
        <v>0</v>
      </c>
      <c r="U352" s="5">
        <v>0</v>
      </c>
      <c r="V352" s="5">
        <v>159</v>
      </c>
    </row>
    <row r="353" spans="1:22" ht="24">
      <c r="A353" s="48" t="str">
        <f t="shared" si="15"/>
        <v>phq9Ins1</v>
      </c>
      <c r="B353" s="55" t="s">
        <v>2855</v>
      </c>
      <c r="C353" s="5" t="s">
        <v>3294</v>
      </c>
      <c r="D353" s="55" t="s">
        <v>401</v>
      </c>
      <c r="E353" s="28" t="s">
        <v>2854</v>
      </c>
      <c r="F353" s="55"/>
      <c r="G353" s="55"/>
      <c r="H353" s="55"/>
      <c r="I353" s="55"/>
      <c r="J353" s="55"/>
      <c r="K353" s="51">
        <f t="array" ref="K353">IF(A353="","",MAX(IF(adapt!A$2:A$974=A353,adapt!G$2:G$974)))</f>
        <v>42188</v>
      </c>
      <c r="L353" s="41" t="str">
        <f t="array" ref="L353">IF(ISBLANK(B353),"",INDEX(adapt!E$2:E$200,MATCH(A353,IF(adapt!G$2:G$200=K353,adapt!A$2:A$200),0)))</f>
        <v>For the past two weeks, how many times have you been bothered by the following problems?</v>
      </c>
      <c r="M353" s="41" t="str">
        <f t="array" ref="M353">IF(ISBLANK(B353),"",INDEX(adapt!F$2:F$200,MATCH(A353,IF(adapt!G$2:G$200=K353,adapt!A$2:A$200),0)))</f>
        <v>Kwa wiki mbili zilizopita, ni mara ngapi umesumbuliwa na yoyote kati ya shida zifuatazo?</v>
      </c>
      <c r="N353" s="52" t="str">
        <f t="array" ref="N353">IF(ISBLANK(B353),"",INDEX(adapt!J$2:J$1976,MATCH(B353,IF(adapt!G$2:G$1976=K353,adapt!B$2:B$1976),0)))</f>
        <v>yes</v>
      </c>
      <c r="O353" s="53" t="str">
        <f t="array" ref="O353">IF(A353="","",IF(ISNA(N353),"no",IF(N353=0,"no",IF(N353="","no", "yes"))))</f>
        <v>yes</v>
      </c>
      <c r="P353" s="52" t="str">
        <f t="shared" si="16"/>
        <v>For the past two weeks, how many times have you been bothered by the following problems?</v>
      </c>
      <c r="Q353" s="52" t="str">
        <f t="shared" si="17"/>
        <v>Kwa wiki mbili zilizopita, ni mara ngapi umesumbuliwa na yoyote kati ya shida zifuatazo?</v>
      </c>
      <c r="R353" s="54" t="str">
        <f>IF(COUNTIFS(adapt!J:J,"yes",adapt!A:A,A353)&gt;1,"problem",IF(COUNTIFS(adapt!J:J,"yes",adapt!A:A,A353)=0,"","ok"))</f>
        <v>ok</v>
      </c>
    </row>
    <row r="354" spans="1:22">
      <c r="A354" s="48" t="str">
        <f t="shared" si="15"/>
        <v>prams61</v>
      </c>
      <c r="B354" s="59" t="s">
        <v>881</v>
      </c>
      <c r="C354" s="7"/>
      <c r="D354" s="55" t="s">
        <v>653</v>
      </c>
      <c r="E354" s="68">
        <v>1</v>
      </c>
      <c r="F354" s="55" t="s">
        <v>844</v>
      </c>
      <c r="G354" s="55" t="s">
        <v>1721</v>
      </c>
      <c r="H354" s="55" t="s">
        <v>2144</v>
      </c>
      <c r="I354" s="55"/>
      <c r="J354" s="55"/>
      <c r="K354" s="51">
        <f t="array" ref="K354">IF(A354="","",MAX(IF(adapt!A$2:A$974=A354,adapt!G$2:G$974)))</f>
        <v>0</v>
      </c>
      <c r="L354" s="41" t="e">
        <f t="array" ref="L354">IF(ISBLANK(B354),"",INDEX(adapt!E$2:E$200,MATCH(A354,IF(adapt!G$2:G$200=K354,adapt!A$2:A$200),0)))</f>
        <v>#N/A</v>
      </c>
      <c r="M354" s="41" t="e">
        <f t="array" ref="M354">IF(ISBLANK(B354),"",INDEX(adapt!F$2:F$200,MATCH(A354,IF(adapt!G$2:G$200=K354,adapt!A$2:A$200),0)))</f>
        <v>#N/A</v>
      </c>
      <c r="N354" s="52" t="e">
        <f t="array" ref="N354">IF(ISBLANK(B354),"",INDEX(adapt!J$2:J$1976,MATCH(B354,IF(adapt!G$2:G$1976=K354,adapt!B$2:B$1976),0)))</f>
        <v>#N/A</v>
      </c>
      <c r="O354" s="53" t="str">
        <f t="array" ref="O354">IF(A354="","",IF(ISNA(N354),"no",IF(N354=0,"no",IF(N354="","no", "yes"))))</f>
        <v>no</v>
      </c>
      <c r="P354" s="52" t="str">
        <f t="shared" si="16"/>
        <v>I have felt down, depressed, or sad</v>
      </c>
      <c r="Q354" s="52">
        <f t="shared" si="17"/>
        <v>0</v>
      </c>
      <c r="R354" s="54" t="str">
        <f>IF(COUNTIFS(adapt!J:J,"yes",adapt!A:A,A354)&gt;1,"problem",IF(COUNTIFS(adapt!J:J,"yes",adapt!A:A,A354)=0,"","ok"))</f>
        <v/>
      </c>
      <c r="T354" s="5">
        <v>0</v>
      </c>
      <c r="U354" s="5">
        <v>9</v>
      </c>
      <c r="V354" s="5">
        <v>9</v>
      </c>
    </row>
    <row r="355" spans="1:22">
      <c r="A355" s="48" t="str">
        <f t="shared" si="15"/>
        <v>prams62</v>
      </c>
      <c r="B355" s="59" t="s">
        <v>882</v>
      </c>
      <c r="C355" s="7"/>
      <c r="D355" s="55" t="s">
        <v>653</v>
      </c>
      <c r="E355" s="68">
        <v>2</v>
      </c>
      <c r="F355" s="55" t="s">
        <v>844</v>
      </c>
      <c r="G355" s="55" t="s">
        <v>1715</v>
      </c>
      <c r="H355" s="55" t="s">
        <v>2158</v>
      </c>
      <c r="I355" s="55" t="s">
        <v>1891</v>
      </c>
      <c r="J355" s="55"/>
      <c r="K355" s="51">
        <f t="array" ref="K355">IF(A355="","",MAX(IF(adapt!A$2:A$974=A355,adapt!G$2:G$974)))</f>
        <v>0</v>
      </c>
      <c r="L355" s="41" t="e">
        <f t="array" ref="L355">IF(ISBLANK(B355),"",INDEX(adapt!E$2:E$200,MATCH(A355,IF(adapt!G$2:G$200=K355,adapt!A$2:A$200),0)))</f>
        <v>#N/A</v>
      </c>
      <c r="M355" s="41" t="e">
        <f t="array" ref="M355">IF(ISBLANK(B355),"",INDEX(adapt!F$2:F$200,MATCH(A355,IF(adapt!G$2:G$200=K355,adapt!A$2:A$200),0)))</f>
        <v>#N/A</v>
      </c>
      <c r="N355" s="52" t="e">
        <f t="array" ref="N355">IF(ISBLANK(B355),"",INDEX(adapt!J$2:J$1976,MATCH(B355,IF(adapt!G$2:G$1976=K355,adapt!B$2:B$1976),0)))</f>
        <v>#N/A</v>
      </c>
      <c r="O355" s="53" t="str">
        <f t="array" ref="O355">IF(A355="","",IF(ISNA(N355),"no",IF(N355=0,"no",IF(N355="","no", "yes"))))</f>
        <v>no</v>
      </c>
      <c r="P355" s="52" t="str">
        <f t="shared" si="16"/>
        <v>I have felt hopeless</v>
      </c>
      <c r="Q355" s="52">
        <f t="shared" si="17"/>
        <v>0</v>
      </c>
      <c r="R355" s="54" t="str">
        <f>IF(COUNTIFS(adapt!J:J,"yes",adapt!A:A,A355)&gt;1,"problem",IF(COUNTIFS(adapt!J:J,"yes",adapt!A:A,A355)=0,"","ok"))</f>
        <v/>
      </c>
      <c r="T355" s="5">
        <v>21</v>
      </c>
      <c r="U355" s="5">
        <v>27</v>
      </c>
      <c r="V355" s="5">
        <v>27</v>
      </c>
    </row>
    <row r="356" spans="1:22">
      <c r="A356" s="48" t="str">
        <f t="shared" si="15"/>
        <v>prams63</v>
      </c>
      <c r="B356" s="59" t="s">
        <v>883</v>
      </c>
      <c r="C356" s="16"/>
      <c r="D356" s="55" t="s">
        <v>653</v>
      </c>
      <c r="E356" s="68">
        <v>3</v>
      </c>
      <c r="F356" s="55" t="s">
        <v>844</v>
      </c>
      <c r="G356" s="55" t="s">
        <v>1749</v>
      </c>
      <c r="H356" s="55" t="s">
        <v>2150</v>
      </c>
      <c r="I356" s="55" t="s">
        <v>1839</v>
      </c>
      <c r="J356" s="55"/>
      <c r="K356" s="51">
        <f t="array" ref="K356">IF(A356="","",MAX(IF(adapt!A$2:A$974=A356,adapt!G$2:G$974)))</f>
        <v>0</v>
      </c>
      <c r="L356" s="41" t="e">
        <f t="array" ref="L356">IF(ISBLANK(B356),"",INDEX(adapt!E$2:E$200,MATCH(A356,IF(adapt!G$2:G$200=K356,adapt!A$2:A$200),0)))</f>
        <v>#N/A</v>
      </c>
      <c r="M356" s="41" t="e">
        <f t="array" ref="M356">IF(ISBLANK(B356),"",INDEX(adapt!F$2:F$200,MATCH(A356,IF(adapt!G$2:G$200=K356,adapt!A$2:A$200),0)))</f>
        <v>#N/A</v>
      </c>
      <c r="N356" s="52" t="e">
        <f t="array" ref="N356">IF(ISBLANK(B356),"",INDEX(adapt!J$2:J$1976,MATCH(B356,IF(adapt!G$2:G$1976=K356,adapt!B$2:B$1976),0)))</f>
        <v>#N/A</v>
      </c>
      <c r="O356" s="53" t="str">
        <f t="array" ref="O356">IF(A356="","",IF(ISNA(N356),"no",IF(N356=0,"no",IF(N356="","no", "yes"))))</f>
        <v>no</v>
      </c>
      <c r="P356" s="52" t="str">
        <f t="shared" si="16"/>
        <v xml:space="preserve">I have felt slowed down physically </v>
      </c>
      <c r="Q356" s="52">
        <f t="shared" si="17"/>
        <v>0</v>
      </c>
      <c r="R356" s="54" t="str">
        <f>IF(COUNTIFS(adapt!J:J,"yes",adapt!A:A,A356)&gt;1,"problem",IF(COUNTIFS(adapt!J:J,"yes",adapt!A:A,A356)=0,"","ok"))</f>
        <v/>
      </c>
      <c r="T356" s="5">
        <v>37</v>
      </c>
      <c r="U356" s="5">
        <v>23</v>
      </c>
      <c r="V356" s="5">
        <v>23</v>
      </c>
    </row>
    <row r="357" spans="1:22">
      <c r="A357" s="48" t="str">
        <f t="shared" si="15"/>
        <v>prams64</v>
      </c>
      <c r="B357" s="59" t="s">
        <v>884</v>
      </c>
      <c r="C357" s="7"/>
      <c r="D357" s="55" t="s">
        <v>653</v>
      </c>
      <c r="E357" s="68">
        <v>4</v>
      </c>
      <c r="F357" s="55" t="s">
        <v>844</v>
      </c>
      <c r="G357" s="55" t="s">
        <v>1720</v>
      </c>
      <c r="H357" s="55" t="s">
        <v>2165</v>
      </c>
      <c r="I357" s="55" t="s">
        <v>1783</v>
      </c>
      <c r="J357" s="55"/>
      <c r="K357" s="51">
        <f t="array" ref="K357">IF(A357="","",MAX(IF(adapt!A$2:A$974=A357,adapt!G$2:G$974)))</f>
        <v>0</v>
      </c>
      <c r="L357" s="41" t="e">
        <f t="array" ref="L357">IF(ISBLANK(B357),"",INDEX(adapt!E$2:E$200,MATCH(A357,IF(adapt!G$2:G$200=K357,adapt!A$2:A$200),0)))</f>
        <v>#N/A</v>
      </c>
      <c r="M357" s="41" t="e">
        <f t="array" ref="M357">IF(ISBLANK(B357),"",INDEX(adapt!F$2:F$200,MATCH(A357,IF(adapt!G$2:G$200=K357,adapt!A$2:A$200),0)))</f>
        <v>#N/A</v>
      </c>
      <c r="N357" s="52" t="e">
        <f t="array" ref="N357">IF(ISBLANK(B357),"",INDEX(adapt!J$2:J$1976,MATCH(B357,IF(adapt!G$2:G$1976=K357,adapt!B$2:B$1976),0)))</f>
        <v>#N/A</v>
      </c>
      <c r="O357" s="53" t="str">
        <f t="array" ref="O357">IF(A357="","",IF(ISNA(N357),"no",IF(N357=0,"no",IF(N357="","no", "yes"))))</f>
        <v>no</v>
      </c>
      <c r="P357" s="52" t="str">
        <f t="shared" si="16"/>
        <v>I have felt panicky</v>
      </c>
      <c r="Q357" s="52">
        <f t="shared" si="17"/>
        <v>0</v>
      </c>
      <c r="R357" s="54" t="str">
        <f>IF(COUNTIFS(adapt!J:J,"yes",adapt!A:A,A357)&gt;1,"problem",IF(COUNTIFS(adapt!J:J,"yes",adapt!A:A,A357)=0,"","ok"))</f>
        <v/>
      </c>
      <c r="T357" s="5">
        <v>15</v>
      </c>
      <c r="U357" s="5">
        <v>45</v>
      </c>
      <c r="V357" s="5">
        <v>45</v>
      </c>
    </row>
    <row r="358" spans="1:22" ht="24">
      <c r="A358" s="48" t="str">
        <f t="shared" si="15"/>
        <v>prams65</v>
      </c>
      <c r="B358" s="59" t="s">
        <v>885</v>
      </c>
      <c r="C358" s="7"/>
      <c r="D358" s="55" t="s">
        <v>653</v>
      </c>
      <c r="E358" s="68">
        <v>5</v>
      </c>
      <c r="F358" s="55" t="s">
        <v>844</v>
      </c>
      <c r="G358" s="55" t="s">
        <v>1749</v>
      </c>
      <c r="H358" s="55" t="s">
        <v>2149</v>
      </c>
      <c r="I358" s="55" t="s">
        <v>1840</v>
      </c>
      <c r="J358" s="55"/>
      <c r="K358" s="51">
        <f t="array" ref="K358">IF(A358="","",MAX(IF(adapt!A$2:A$974=A358,adapt!G$2:G$974)))</f>
        <v>0</v>
      </c>
      <c r="L358" s="41" t="e">
        <f t="array" ref="L358">IF(ISBLANK(B358),"",INDEX(adapt!E$2:E$200,MATCH(A358,IF(adapt!G$2:G$200=K358,adapt!A$2:A$200),0)))</f>
        <v>#N/A</v>
      </c>
      <c r="M358" s="41" t="e">
        <f t="array" ref="M358">IF(ISBLANK(B358),"",INDEX(adapt!F$2:F$200,MATCH(A358,IF(adapt!G$2:G$200=K358,adapt!A$2:A$200),0)))</f>
        <v>#N/A</v>
      </c>
      <c r="N358" s="52" t="e">
        <f t="array" ref="N358">IF(ISBLANK(B358),"",INDEX(adapt!J$2:J$1976,MATCH(B358,IF(adapt!G$2:G$1976=K358,adapt!B$2:B$1976),0)))</f>
        <v>#N/A</v>
      </c>
      <c r="O358" s="53" t="str">
        <f t="array" ref="O358">IF(A358="","",IF(ISNA(N358),"no",IF(N358=0,"no",IF(N358="","no", "yes"))))</f>
        <v>no</v>
      </c>
      <c r="P358" s="52" t="str">
        <f t="shared" si="16"/>
        <v>I have felt restless or fidgety</v>
      </c>
      <c r="Q358" s="52">
        <f t="shared" si="17"/>
        <v>0</v>
      </c>
      <c r="R358" s="54" t="str">
        <f>IF(COUNTIFS(adapt!J:J,"yes",adapt!A:A,A358)&gt;1,"problem",IF(COUNTIFS(adapt!J:J,"yes",adapt!A:A,A358)=0,"","ok"))</f>
        <v/>
      </c>
      <c r="T358" s="5">
        <v>38</v>
      </c>
      <c r="U358" s="5">
        <v>44</v>
      </c>
      <c r="V358" s="5">
        <v>44</v>
      </c>
    </row>
    <row r="359" spans="1:22">
      <c r="A359" s="48" t="str">
        <f t="shared" si="15"/>
        <v>prams66</v>
      </c>
      <c r="B359" s="59" t="s">
        <v>886</v>
      </c>
      <c r="C359" s="7"/>
      <c r="D359" s="55" t="s">
        <v>653</v>
      </c>
      <c r="E359" s="68">
        <v>6</v>
      </c>
      <c r="F359" s="55" t="s">
        <v>844</v>
      </c>
      <c r="G359" s="55" t="s">
        <v>1720</v>
      </c>
      <c r="H359" s="55" t="s">
        <v>2165</v>
      </c>
      <c r="I359" s="55" t="s">
        <v>1784</v>
      </c>
      <c r="J359" s="55"/>
      <c r="K359" s="51">
        <f t="array" ref="K359">IF(A359="","",MAX(IF(adapt!A$2:A$974=A359,adapt!G$2:G$974)))</f>
        <v>0</v>
      </c>
      <c r="L359" s="41" t="e">
        <f t="array" ref="L359">IF(ISBLANK(B359),"",INDEX(adapt!E$2:E$200,MATCH(A359,IF(adapt!G$2:G$200=K359,adapt!A$2:A$200),0)))</f>
        <v>#N/A</v>
      </c>
      <c r="M359" s="41" t="e">
        <f t="array" ref="M359">IF(ISBLANK(B359),"",INDEX(adapt!F$2:F$200,MATCH(A359,IF(adapt!G$2:G$200=K359,adapt!A$2:A$200),0)))</f>
        <v>#N/A</v>
      </c>
      <c r="N359" s="52" t="e">
        <f t="array" ref="N359">IF(ISBLANK(B359),"",INDEX(adapt!J$2:J$1976,MATCH(B359,IF(adapt!G$2:G$1976=K359,adapt!B$2:B$1976),0)))</f>
        <v>#N/A</v>
      </c>
      <c r="O359" s="53" t="str">
        <f t="array" ref="O359">IF(A359="","",IF(ISNA(N359),"no",IF(N359=0,"no",IF(N359="","no", "yes"))))</f>
        <v>no</v>
      </c>
      <c r="P359" s="52" t="str">
        <f t="shared" si="16"/>
        <v xml:space="preserve">I have felt fearful </v>
      </c>
      <c r="Q359" s="52">
        <f t="shared" si="17"/>
        <v>0</v>
      </c>
      <c r="R359" s="54" t="str">
        <f>IF(COUNTIFS(adapt!J:J,"yes",adapt!A:A,A359)&gt;1,"problem",IF(COUNTIFS(adapt!J:J,"yes",adapt!A:A,A359)=0,"","ok"))</f>
        <v/>
      </c>
      <c r="T359" s="5">
        <v>16</v>
      </c>
      <c r="U359" s="5">
        <v>46</v>
      </c>
      <c r="V359" s="5">
        <v>46</v>
      </c>
    </row>
    <row r="360" spans="1:22" ht="48">
      <c r="A360" s="48" t="str">
        <f t="shared" si="15"/>
        <v>pramsc10</v>
      </c>
      <c r="B360" s="55" t="s">
        <v>806</v>
      </c>
      <c r="C360" s="9"/>
      <c r="D360" s="55" t="s">
        <v>649</v>
      </c>
      <c r="E360" s="25">
        <v>10</v>
      </c>
      <c r="F360" s="55"/>
      <c r="G360" s="55" t="s">
        <v>1765</v>
      </c>
      <c r="H360" s="55" t="s">
        <v>2166</v>
      </c>
      <c r="I360" s="55"/>
      <c r="J360" s="55"/>
      <c r="K360" s="51">
        <f t="array" ref="K360">IF(A360="","",MAX(IF(adapt!A$2:A$974=A360,adapt!G$2:G$974)))</f>
        <v>0</v>
      </c>
      <c r="L360" s="41" t="e">
        <f t="array" ref="L360">IF(ISBLANK(B360),"",INDEX(adapt!E$2:E$200,MATCH(A360,IF(adapt!G$2:G$200=K360,adapt!A$2:A$200),0)))</f>
        <v>#N/A</v>
      </c>
      <c r="M360" s="41" t="e">
        <f t="array" ref="M360">IF(ISBLANK(B360),"",INDEX(adapt!F$2:F$200,MATCH(A360,IF(adapt!G$2:G$200=K360,adapt!A$2:A$200),0)))</f>
        <v>#N/A</v>
      </c>
      <c r="N360" s="52" t="e">
        <f t="array" ref="N360">IF(ISBLANK(B360),"",INDEX(adapt!J$2:J$1976,MATCH(B360,IF(adapt!G$2:G$1976=K360,adapt!B$2:B$1976),0)))</f>
        <v>#N/A</v>
      </c>
      <c r="O360" s="53" t="str">
        <f t="array" ref="O360">IF(A360="","",IF(ISNA(N360),"no",IF(N360=0,"no",IF(N360="","no", "yes"))))</f>
        <v>no</v>
      </c>
      <c r="P360" s="52" t="str">
        <f t="shared" si="16"/>
        <v>Before you got pregnant with your new baby, did a doctor, nurce or other health care worker talk to you about how to improve you health before pregnancy?</v>
      </c>
      <c r="Q360" s="52">
        <f t="shared" si="17"/>
        <v>0</v>
      </c>
      <c r="R360" s="54" t="str">
        <f>IF(COUNTIFS(adapt!J:J,"yes",adapt!A:A,A360)&gt;1,"problem",IF(COUNTIFS(adapt!J:J,"yes",adapt!A:A,A360)=0,"","ok"))</f>
        <v/>
      </c>
      <c r="U360" s="5">
        <v>0</v>
      </c>
    </row>
    <row r="361" spans="1:22" ht="48">
      <c r="A361" s="48" t="str">
        <f t="shared" si="15"/>
        <v>pramsc11</v>
      </c>
      <c r="B361" s="55" t="s">
        <v>807</v>
      </c>
      <c r="C361" s="65"/>
      <c r="D361" s="55" t="s">
        <v>649</v>
      </c>
      <c r="E361" s="25">
        <v>11</v>
      </c>
      <c r="F361" s="55" t="s">
        <v>801</v>
      </c>
      <c r="G361" s="55" t="s">
        <v>1765</v>
      </c>
      <c r="H361" s="55" t="s">
        <v>2166</v>
      </c>
      <c r="I361" s="55"/>
      <c r="J361" s="55"/>
      <c r="K361" s="51">
        <f t="array" ref="K361">IF(A361="","",MAX(IF(adapt!A$2:A$974=A361,adapt!G$2:G$974)))</f>
        <v>0</v>
      </c>
      <c r="L361" s="41" t="e">
        <f t="array" ref="L361">IF(ISBLANK(B361),"",INDEX(adapt!E$2:E$200,MATCH(A361,IF(adapt!G$2:G$200=K361,adapt!A$2:A$200),0)))</f>
        <v>#N/A</v>
      </c>
      <c r="M361" s="41" t="e">
        <f t="array" ref="M361">IF(ISBLANK(B361),"",INDEX(adapt!F$2:F$200,MATCH(A361,IF(adapt!G$2:G$200=K361,adapt!A$2:A$200),0)))</f>
        <v>#N/A</v>
      </c>
      <c r="N361" s="52" t="e">
        <f t="array" ref="N361">IF(ISBLANK(B361),"",INDEX(adapt!J$2:J$1976,MATCH(B361,IF(adapt!G$2:G$1976=K361,adapt!B$2:B$1976),0)))</f>
        <v>#N/A</v>
      </c>
      <c r="O361" s="53" t="str">
        <f t="array" ref="O361">IF(A361="","",IF(ISNA(N361),"no",IF(N361=0,"no",IF(N361="","no", "yes"))))</f>
        <v>no</v>
      </c>
      <c r="P361" s="52" t="str">
        <f t="shared" si="16"/>
        <v>Before you got pregnant with your new baby, did a doctor, nurse or other health care worker tell you that you had any of the following health conditions?</v>
      </c>
      <c r="Q361" s="52">
        <f t="shared" si="17"/>
        <v>0</v>
      </c>
      <c r="R361" s="54" t="str">
        <f>IF(COUNTIFS(adapt!J:J,"yes",adapt!A:A,A361)&gt;1,"problem",IF(COUNTIFS(adapt!J:J,"yes",adapt!A:A,A361)=0,"","ok"))</f>
        <v/>
      </c>
      <c r="S361" s="5" t="s">
        <v>1042</v>
      </c>
      <c r="U361" s="5">
        <v>0</v>
      </c>
    </row>
    <row r="362" spans="1:22" ht="36">
      <c r="A362" s="48" t="str">
        <f t="shared" si="15"/>
        <v>pramsc12</v>
      </c>
      <c r="B362" s="55" t="s">
        <v>808</v>
      </c>
      <c r="C362" s="9"/>
      <c r="D362" s="55" t="s">
        <v>649</v>
      </c>
      <c r="E362" s="25">
        <v>12</v>
      </c>
      <c r="F362" s="55" t="s">
        <v>809</v>
      </c>
      <c r="G362" s="55" t="s">
        <v>1765</v>
      </c>
      <c r="H362" s="55" t="s">
        <v>2166</v>
      </c>
      <c r="I362" s="55"/>
      <c r="J362" s="55"/>
      <c r="K362" s="51">
        <f t="array" ref="K362">IF(A362="","",MAX(IF(adapt!A$2:A$974=A362,adapt!G$2:G$974)))</f>
        <v>0</v>
      </c>
      <c r="L362" s="41" t="e">
        <f t="array" ref="L362">IF(ISBLANK(B362),"",INDEX(adapt!E$2:E$200,MATCH(A362,IF(adapt!G$2:G$200=K362,adapt!A$2:A$200),0)))</f>
        <v>#N/A</v>
      </c>
      <c r="M362" s="41" t="e">
        <f t="array" ref="M362">IF(ISBLANK(B362),"",INDEX(adapt!F$2:F$200,MATCH(A362,IF(adapt!G$2:G$200=K362,adapt!A$2:A$200),0)))</f>
        <v>#N/A</v>
      </c>
      <c r="N362" s="52" t="e">
        <f t="array" ref="N362">IF(ISBLANK(B362),"",INDEX(adapt!J$2:J$1976,MATCH(B362,IF(adapt!G$2:G$1976=K362,adapt!B$2:B$1976),0)))</f>
        <v>#N/A</v>
      </c>
      <c r="O362" s="53" t="str">
        <f t="array" ref="O362">IF(A362="","",IF(ISNA(N362),"no",IF(N362=0,"no",IF(N362="","no", "yes"))))</f>
        <v>no</v>
      </c>
      <c r="P362" s="52" t="str">
        <f t="shared" si="16"/>
        <v>Thinking back just before you got pregnant with your new baby, how did you feel about becoming pregnant?</v>
      </c>
      <c r="Q362" s="52">
        <f t="shared" si="17"/>
        <v>0</v>
      </c>
      <c r="R362" s="54" t="str">
        <f>IF(COUNTIFS(adapt!J:J,"yes",adapt!A:A,A362)&gt;1,"problem",IF(COUNTIFS(adapt!J:J,"yes",adapt!A:A,A362)=0,"","ok"))</f>
        <v/>
      </c>
      <c r="U362" s="5">
        <v>0</v>
      </c>
    </row>
    <row r="363" spans="1:22" ht="24">
      <c r="A363" s="48" t="str">
        <f t="shared" si="15"/>
        <v>pramsc13</v>
      </c>
      <c r="B363" s="55" t="s">
        <v>810</v>
      </c>
      <c r="C363" s="9"/>
      <c r="D363" s="55" t="s">
        <v>649</v>
      </c>
      <c r="E363" s="25">
        <v>13</v>
      </c>
      <c r="F363" s="55" t="s">
        <v>811</v>
      </c>
      <c r="G363" s="55" t="s">
        <v>1765</v>
      </c>
      <c r="H363" s="55" t="s">
        <v>2166</v>
      </c>
      <c r="I363" s="55"/>
      <c r="J363" s="55"/>
      <c r="K363" s="51">
        <f t="array" ref="K363">IF(A363="","",MAX(IF(adapt!A$2:A$974=A363,adapt!G$2:G$974)))</f>
        <v>0</v>
      </c>
      <c r="L363" s="41" t="e">
        <f t="array" ref="L363">IF(ISBLANK(B363),"",INDEX(adapt!E$2:E$200,MATCH(A363,IF(adapt!G$2:G$200=K363,adapt!A$2:A$200),0)))</f>
        <v>#N/A</v>
      </c>
      <c r="M363" s="41" t="e">
        <f t="array" ref="M363">IF(ISBLANK(B363),"",INDEX(adapt!F$2:F$200,MATCH(A363,IF(adapt!G$2:G$200=K363,adapt!A$2:A$200),0)))</f>
        <v>#N/A</v>
      </c>
      <c r="N363" s="52" t="e">
        <f t="array" ref="N363">IF(ISBLANK(B363),"",INDEX(adapt!J$2:J$1976,MATCH(B363,IF(adapt!G$2:G$1976=K363,adapt!B$2:B$1976),0)))</f>
        <v>#N/A</v>
      </c>
      <c r="O363" s="53" t="str">
        <f t="array" ref="O363">IF(A363="","",IF(ISNA(N363),"no",IF(N363=0,"no",IF(N363="","no", "yes"))))</f>
        <v>no</v>
      </c>
      <c r="P363" s="52" t="str">
        <f t="shared" si="16"/>
        <v>How much longer did you want to wait to become pregnant?</v>
      </c>
      <c r="Q363" s="52">
        <f t="shared" si="17"/>
        <v>0</v>
      </c>
      <c r="R363" s="54" t="str">
        <f>IF(COUNTIFS(adapt!J:J,"yes",adapt!A:A,A363)&gt;1,"problem",IF(COUNTIFS(adapt!J:J,"yes",adapt!A:A,A363)=0,"","ok"))</f>
        <v/>
      </c>
      <c r="U363" s="5">
        <v>0</v>
      </c>
    </row>
    <row r="364" spans="1:22" ht="24">
      <c r="A364" s="48" t="str">
        <f t="shared" si="15"/>
        <v>pramsc14</v>
      </c>
      <c r="B364" s="55" t="s">
        <v>812</v>
      </c>
      <c r="C364" s="7"/>
      <c r="D364" s="55" t="s">
        <v>649</v>
      </c>
      <c r="E364" s="67">
        <v>14</v>
      </c>
      <c r="F364" s="55" t="s">
        <v>801</v>
      </c>
      <c r="G364" s="55" t="s">
        <v>1765</v>
      </c>
      <c r="H364" s="55" t="s">
        <v>2166</v>
      </c>
      <c r="I364" s="55"/>
      <c r="J364" s="55"/>
      <c r="K364" s="51">
        <f t="array" ref="K364">IF(A364="","",MAX(IF(adapt!A$2:A$974=A364,adapt!G$2:G$974)))</f>
        <v>0</v>
      </c>
      <c r="L364" s="41" t="e">
        <f t="array" ref="L364">IF(ISBLANK(B364),"",INDEX(adapt!E$2:E$200,MATCH(A364,IF(adapt!G$2:G$200=K364,adapt!A$2:A$200),0)))</f>
        <v>#N/A</v>
      </c>
      <c r="M364" s="41" t="e">
        <f t="array" ref="M364">IF(ISBLANK(B364),"",INDEX(adapt!F$2:F$200,MATCH(A364,IF(adapt!G$2:G$200=K364,adapt!A$2:A$200),0)))</f>
        <v>#N/A</v>
      </c>
      <c r="N364" s="52" t="e">
        <f t="array" ref="N364">IF(ISBLANK(B364),"",INDEX(adapt!J$2:J$1976,MATCH(B364,IF(adapt!G$2:G$1976=K364,adapt!B$2:B$1976),0)))</f>
        <v>#N/A</v>
      </c>
      <c r="O364" s="53" t="str">
        <f t="array" ref="O364">IF(A364="","",IF(ISNA(N364),"no",IF(N364=0,"no",IF(N364="","no", "yes"))))</f>
        <v>no</v>
      </c>
      <c r="P364" s="52" t="str">
        <f t="shared" si="16"/>
        <v>When you got pregnant with your new baby, were you trying to get pregnant?</v>
      </c>
      <c r="Q364" s="52">
        <f t="shared" si="17"/>
        <v>0</v>
      </c>
      <c r="R364" s="54" t="str">
        <f>IF(COUNTIFS(adapt!J:J,"yes",adapt!A:A,A364)&gt;1,"problem",IF(COUNTIFS(adapt!J:J,"yes",adapt!A:A,A364)=0,"","ok"))</f>
        <v/>
      </c>
      <c r="U364" s="5">
        <v>0</v>
      </c>
    </row>
    <row r="365" spans="1:22" ht="72">
      <c r="A365" s="48" t="str">
        <f t="shared" si="15"/>
        <v>pramsc15</v>
      </c>
      <c r="B365" s="7" t="s">
        <v>813</v>
      </c>
      <c r="C365" s="9"/>
      <c r="D365" s="55" t="s">
        <v>649</v>
      </c>
      <c r="E365" s="67">
        <v>15</v>
      </c>
      <c r="F365" s="55" t="s">
        <v>801</v>
      </c>
      <c r="G365" s="55" t="s">
        <v>1765</v>
      </c>
      <c r="H365" s="55" t="s">
        <v>2166</v>
      </c>
      <c r="I365" s="55"/>
      <c r="J365" s="55"/>
      <c r="K365" s="51">
        <f t="array" ref="K365">IF(A365="","",MAX(IF(adapt!A$2:A$974=A365,adapt!G$2:G$974)))</f>
        <v>0</v>
      </c>
      <c r="L365" s="41" t="e">
        <f t="array" ref="L365">IF(ISBLANK(B365),"",INDEX(adapt!E$2:E$200,MATCH(A365,IF(adapt!G$2:G$200=K365,adapt!A$2:A$200),0)))</f>
        <v>#N/A</v>
      </c>
      <c r="M365" s="41" t="e">
        <f t="array" ref="M365">IF(ISBLANK(B365),"",INDEX(adapt!F$2:F$200,MATCH(A365,IF(adapt!G$2:G$200=K365,adapt!A$2:A$200),0)))</f>
        <v>#N/A</v>
      </c>
      <c r="N365" s="52" t="e">
        <f t="array" ref="N365">IF(ISBLANK(B365),"",INDEX(adapt!J$2:J$1976,MATCH(B365,IF(adapt!G$2:G$1976=K365,adapt!B$2:B$1976),0)))</f>
        <v>#N/A</v>
      </c>
      <c r="O365" s="53" t="str">
        <f t="array" ref="O365">IF(A365="","",IF(ISNA(N365),"no",IF(N365=0,"no",IF(N365="","no", "yes"))))</f>
        <v>no</v>
      </c>
      <c r="P365" s="52" t="str">
        <f t="shared" si="16"/>
        <v>What were your reasons of your husband's or partner's reasons for not doing anything to keep from getting pregnant? Some things people do to keep from getting pregnant include using birth control pills, condoms, withdrawl, or natural family planning.</v>
      </c>
      <c r="Q365" s="52">
        <f t="shared" si="17"/>
        <v>0</v>
      </c>
      <c r="R365" s="54" t="str">
        <f>IF(COUNTIFS(adapt!J:J,"yes",adapt!A:A,A365)&gt;1,"problem",IF(COUNTIFS(adapt!J:J,"yes",adapt!A:A,A365)=0,"","ok"))</f>
        <v/>
      </c>
      <c r="U365" s="5">
        <v>0</v>
      </c>
    </row>
    <row r="366" spans="1:22" ht="36">
      <c r="A366" s="48" t="str">
        <f t="shared" si="15"/>
        <v>pramsc16</v>
      </c>
      <c r="B366" s="7" t="s">
        <v>814</v>
      </c>
      <c r="C366" s="66"/>
      <c r="D366" s="55" t="s">
        <v>649</v>
      </c>
      <c r="E366" s="67">
        <v>16</v>
      </c>
      <c r="F366" s="55"/>
      <c r="G366" s="55" t="s">
        <v>1765</v>
      </c>
      <c r="H366" s="55" t="s">
        <v>2166</v>
      </c>
      <c r="I366" s="55"/>
      <c r="J366" s="55"/>
      <c r="K366" s="51">
        <f t="array" ref="K366">IF(A366="","",MAX(IF(adapt!A$2:A$974=A366,adapt!G$2:G$974)))</f>
        <v>0</v>
      </c>
      <c r="L366" s="41" t="e">
        <f t="array" ref="L366">IF(ISBLANK(B366),"",INDEX(adapt!E$2:E$200,MATCH(A366,IF(adapt!G$2:G$200=K366,adapt!A$2:A$200),0)))</f>
        <v>#N/A</v>
      </c>
      <c r="M366" s="41" t="e">
        <f t="array" ref="M366">IF(ISBLANK(B366),"",INDEX(adapt!F$2:F$200,MATCH(A366,IF(adapt!G$2:G$200=K366,adapt!A$2:A$200),0)))</f>
        <v>#N/A</v>
      </c>
      <c r="N366" s="52" t="e">
        <f t="array" ref="N366">IF(ISBLANK(B366),"",INDEX(adapt!J$2:J$1976,MATCH(B366,IF(adapt!G$2:G$1976=K366,adapt!B$2:B$1976),0)))</f>
        <v>#N/A</v>
      </c>
      <c r="O366" s="53" t="str">
        <f t="array" ref="O366">IF(A366="","",IF(ISNA(N366),"no",IF(N366=0,"no",IF(N366="","no", "yes"))))</f>
        <v>no</v>
      </c>
      <c r="P366" s="52" t="str">
        <f t="shared" si="16"/>
        <v xml:space="preserve">What were your reasons or your husband's or partner's reasons for not doing anything to keep from getting pregnant? </v>
      </c>
      <c r="Q366" s="52">
        <f t="shared" si="17"/>
        <v>0</v>
      </c>
      <c r="R366" s="54" t="str">
        <f>IF(COUNTIFS(adapt!J:J,"yes",adapt!A:A,A366)&gt;1,"problem",IF(COUNTIFS(adapt!J:J,"yes",adapt!A:A,A366)=0,"","ok"))</f>
        <v/>
      </c>
      <c r="S366" s="5" t="s">
        <v>1042</v>
      </c>
      <c r="U366" s="5">
        <v>0</v>
      </c>
    </row>
    <row r="367" spans="1:22" ht="24">
      <c r="A367" s="48" t="str">
        <f t="shared" si="15"/>
        <v>pramsc17</v>
      </c>
      <c r="B367" s="7" t="s">
        <v>815</v>
      </c>
      <c r="C367" s="66"/>
      <c r="D367" s="55" t="s">
        <v>649</v>
      </c>
      <c r="E367" s="67">
        <v>17</v>
      </c>
      <c r="F367" s="55"/>
      <c r="G367" s="55" t="s">
        <v>1765</v>
      </c>
      <c r="H367" s="55" t="s">
        <v>2166</v>
      </c>
      <c r="I367" s="55"/>
      <c r="J367" s="55"/>
      <c r="K367" s="51">
        <f t="array" ref="K367">IF(A367="","",MAX(IF(adapt!A$2:A$974=A367,adapt!G$2:G$974)))</f>
        <v>0</v>
      </c>
      <c r="L367" s="41" t="e">
        <f t="array" ref="L367">IF(ISBLANK(B367),"",INDEX(adapt!E$2:E$200,MATCH(A367,IF(adapt!G$2:G$200=K367,adapt!A$2:A$200),0)))</f>
        <v>#N/A</v>
      </c>
      <c r="M367" s="41" t="e">
        <f t="array" ref="M367">IF(ISBLANK(B367),"",INDEX(adapt!F$2:F$200,MATCH(A367,IF(adapt!G$2:G$200=K367,adapt!A$2:A$200),0)))</f>
        <v>#N/A</v>
      </c>
      <c r="N367" s="52" t="e">
        <f t="array" ref="N367">IF(ISBLANK(B367),"",INDEX(adapt!J$2:J$1976,MATCH(B367,IF(adapt!G$2:G$1976=K367,adapt!B$2:B$1976),0)))</f>
        <v>#N/A</v>
      </c>
      <c r="O367" s="53" t="str">
        <f t="array" ref="O367">IF(A367="","",IF(ISNA(N367),"no",IF(N367=0,"no",IF(N367="","no", "yes"))))</f>
        <v>no</v>
      </c>
      <c r="P367" s="52" t="str">
        <f t="shared" si="16"/>
        <v>How many weeks or months pregnant were you when you had your first visit for prenatal care?</v>
      </c>
      <c r="Q367" s="52">
        <f t="shared" si="17"/>
        <v>0</v>
      </c>
      <c r="R367" s="54" t="str">
        <f>IF(COUNTIFS(adapt!J:J,"yes",adapt!A:A,A367)&gt;1,"problem",IF(COUNTIFS(adapt!J:J,"yes",adapt!A:A,A367)=0,"","ok"))</f>
        <v/>
      </c>
      <c r="U367" s="5">
        <v>0</v>
      </c>
    </row>
    <row r="368" spans="1:22" ht="36">
      <c r="A368" s="48" t="str">
        <f t="shared" si="15"/>
        <v>pramsc19</v>
      </c>
      <c r="B368" s="7" t="s">
        <v>816</v>
      </c>
      <c r="C368" s="66"/>
      <c r="D368" s="55" t="s">
        <v>649</v>
      </c>
      <c r="E368" s="68">
        <v>19</v>
      </c>
      <c r="F368" s="55"/>
      <c r="G368" s="55" t="s">
        <v>1765</v>
      </c>
      <c r="H368" s="55" t="s">
        <v>2166</v>
      </c>
      <c r="I368" s="55"/>
      <c r="J368" s="55"/>
      <c r="K368" s="51">
        <f t="array" ref="K368">IF(A368="","",MAX(IF(adapt!A$2:A$974=A368,adapt!G$2:G$974)))</f>
        <v>0</v>
      </c>
      <c r="L368" s="41" t="e">
        <f t="array" ref="L368">IF(ISBLANK(B368),"",INDEX(adapt!E$2:E$200,MATCH(A368,IF(adapt!G$2:G$200=K368,adapt!A$2:A$200),0)))</f>
        <v>#N/A</v>
      </c>
      <c r="M368" s="41" t="e">
        <f t="array" ref="M368">IF(ISBLANK(B368),"",INDEX(adapt!F$2:F$200,MATCH(A368,IF(adapt!G$2:G$200=K368,adapt!A$2:A$200),0)))</f>
        <v>#N/A</v>
      </c>
      <c r="N368" s="52" t="e">
        <f t="array" ref="N368">IF(ISBLANK(B368),"",INDEX(adapt!J$2:J$1976,MATCH(B368,IF(adapt!G$2:G$1976=K368,adapt!B$2:B$1976),0)))</f>
        <v>#N/A</v>
      </c>
      <c r="O368" s="53" t="str">
        <f t="array" ref="O368">IF(A368="","",IF(ISNA(N368),"no",IF(N368=0,"no",IF(N368="","no", "yes"))))</f>
        <v>no</v>
      </c>
      <c r="P368" s="52" t="str">
        <f t="shared" si="16"/>
        <v xml:space="preserve">During any of your prenatal care visits, did a doctor, nurse, or other health care worker talk with you about any of the things listed below? </v>
      </c>
      <c r="Q368" s="52">
        <f t="shared" si="17"/>
        <v>0</v>
      </c>
      <c r="R368" s="54" t="str">
        <f>IF(COUNTIFS(adapt!J:J,"yes",adapt!A:A,A368)&gt;1,"problem",IF(COUNTIFS(adapt!J:J,"yes",adapt!A:A,A368)=0,"","ok"))</f>
        <v/>
      </c>
      <c r="S368" s="5" t="s">
        <v>1042</v>
      </c>
      <c r="U368" s="5">
        <v>0</v>
      </c>
    </row>
    <row r="369" spans="1:21" ht="36">
      <c r="A369" s="48" t="str">
        <f t="shared" si="15"/>
        <v>pramsc20</v>
      </c>
      <c r="B369" s="7" t="s">
        <v>817</v>
      </c>
      <c r="C369" s="16"/>
      <c r="D369" s="55" t="s">
        <v>649</v>
      </c>
      <c r="E369" s="68">
        <v>20</v>
      </c>
      <c r="F369" s="55" t="s">
        <v>801</v>
      </c>
      <c r="G369" s="55" t="s">
        <v>1765</v>
      </c>
      <c r="H369" s="55" t="s">
        <v>2166</v>
      </c>
      <c r="I369" s="55"/>
      <c r="J369" s="55"/>
      <c r="K369" s="51">
        <f t="array" ref="K369">IF(A369="","",MAX(IF(adapt!A$2:A$974=A369,adapt!G$2:G$974)))</f>
        <v>0</v>
      </c>
      <c r="L369" s="41" t="e">
        <f t="array" ref="L369">IF(ISBLANK(B369),"",INDEX(adapt!E$2:E$200,MATCH(A369,IF(adapt!G$2:G$200=K369,adapt!A$2:A$200),0)))</f>
        <v>#N/A</v>
      </c>
      <c r="M369" s="41" t="e">
        <f t="array" ref="M369">IF(ISBLANK(B369),"",INDEX(adapt!F$2:F$200,MATCH(A369,IF(adapt!G$2:G$200=K369,adapt!A$2:A$200),0)))</f>
        <v>#N/A</v>
      </c>
      <c r="N369" s="52" t="e">
        <f t="array" ref="N369">IF(ISBLANK(B369),"",INDEX(adapt!J$2:J$1976,MATCH(B369,IF(adapt!G$2:G$1976=K369,adapt!B$2:B$1976),0)))</f>
        <v>#N/A</v>
      </c>
      <c r="O369" s="53" t="str">
        <f t="array" ref="O369">IF(A369="","",IF(ISNA(N369),"no",IF(N369=0,"no",IF(N369="","no", "yes"))))</f>
        <v>no</v>
      </c>
      <c r="P369" s="52" t="str">
        <f t="shared" si="16"/>
        <v>At any time during your most recent pregnancy or delivery, did you have a test for HIV (the virus that causes AIDS)?</v>
      </c>
      <c r="Q369" s="52">
        <f t="shared" si="17"/>
        <v>0</v>
      </c>
      <c r="R369" s="54" t="str">
        <f>IF(COUNTIFS(adapt!J:J,"yes",adapt!A:A,A369)&gt;1,"problem",IF(COUNTIFS(adapt!J:J,"yes",adapt!A:A,A369)=0,"","ok"))</f>
        <v/>
      </c>
      <c r="U369" s="5">
        <v>0</v>
      </c>
    </row>
    <row r="370" spans="1:21" ht="36">
      <c r="A370" s="48" t="str">
        <f t="shared" si="15"/>
        <v>pramsc26</v>
      </c>
      <c r="B370" s="7" t="s">
        <v>818</v>
      </c>
      <c r="C370" s="7"/>
      <c r="D370" s="55" t="s">
        <v>649</v>
      </c>
      <c r="E370" s="68">
        <v>26</v>
      </c>
      <c r="F370" s="55" t="s">
        <v>801</v>
      </c>
      <c r="G370" s="55" t="s">
        <v>1765</v>
      </c>
      <c r="H370" s="55" t="s">
        <v>2166</v>
      </c>
      <c r="I370" s="55"/>
      <c r="J370" s="55"/>
      <c r="K370" s="51">
        <f t="array" ref="K370">IF(A370="","",MAX(IF(adapt!A$2:A$974=A370,adapt!G$2:G$974)))</f>
        <v>0</v>
      </c>
      <c r="L370" s="41" t="e">
        <f t="array" ref="L370">IF(ISBLANK(B370),"",INDEX(adapt!E$2:E$200,MATCH(A370,IF(adapt!G$2:G$200=K370,adapt!A$2:A$200),0)))</f>
        <v>#N/A</v>
      </c>
      <c r="M370" s="41" t="e">
        <f t="array" ref="M370">IF(ISBLANK(B370),"",INDEX(adapt!F$2:F$200,MATCH(A370,IF(adapt!G$2:G$200=K370,adapt!A$2:A$200),0)))</f>
        <v>#N/A</v>
      </c>
      <c r="N370" s="52" t="e">
        <f t="array" ref="N370">IF(ISBLANK(B370),"",INDEX(adapt!J$2:J$1976,MATCH(B370,IF(adapt!G$2:G$1976=K370,adapt!B$2:B$1976),0)))</f>
        <v>#N/A</v>
      </c>
      <c r="O370" s="53" t="str">
        <f t="array" ref="O370">IF(A370="","",IF(ISNA(N370),"no",IF(N370=0,"no",IF(N370="","no", "yes"))))</f>
        <v>no</v>
      </c>
      <c r="P370" s="52" t="str">
        <f t="shared" si="16"/>
        <v>During your most recent pregnancy, did a home visitor come to your home ot help you prepare for your new baby?</v>
      </c>
      <c r="Q370" s="52">
        <f t="shared" si="17"/>
        <v>0</v>
      </c>
      <c r="R370" s="54" t="str">
        <f>IF(COUNTIFS(adapt!J:J,"yes",adapt!A:A,A370)&gt;1,"problem",IF(COUNTIFS(adapt!J:J,"yes",adapt!A:A,A370)=0,"","ok"))</f>
        <v/>
      </c>
      <c r="U370" s="5">
        <v>0</v>
      </c>
    </row>
    <row r="371" spans="1:21" ht="36">
      <c r="A371" s="48" t="str">
        <f t="shared" si="15"/>
        <v>pramsc28</v>
      </c>
      <c r="B371" s="7" t="s">
        <v>819</v>
      </c>
      <c r="C371" s="7"/>
      <c r="D371" s="55" t="s">
        <v>649</v>
      </c>
      <c r="E371" s="68">
        <v>28</v>
      </c>
      <c r="F371" s="55" t="s">
        <v>801</v>
      </c>
      <c r="G371" s="55" t="s">
        <v>1765</v>
      </c>
      <c r="H371" s="55" t="s">
        <v>2166</v>
      </c>
      <c r="I371" s="55"/>
      <c r="J371" s="55"/>
      <c r="K371" s="51">
        <f t="array" ref="K371">IF(A371="","",MAX(IF(adapt!A$2:A$974=A371,adapt!G$2:G$974)))</f>
        <v>0</v>
      </c>
      <c r="L371" s="41" t="e">
        <f t="array" ref="L371">IF(ISBLANK(B371),"",INDEX(adapt!E$2:E$200,MATCH(A371,IF(adapt!G$2:G$200=K371,adapt!A$2:A$200),0)))</f>
        <v>#N/A</v>
      </c>
      <c r="M371" s="41" t="e">
        <f t="array" ref="M371">IF(ISBLANK(B371),"",INDEX(adapt!F$2:F$200,MATCH(A371,IF(adapt!G$2:G$200=K371,adapt!A$2:A$200),0)))</f>
        <v>#N/A</v>
      </c>
      <c r="N371" s="52" t="e">
        <f t="array" ref="N371">IF(ISBLANK(B371),"",INDEX(adapt!J$2:J$1976,MATCH(B371,IF(adapt!G$2:G$1976=K371,adapt!B$2:B$1976),0)))</f>
        <v>#N/A</v>
      </c>
      <c r="O371" s="53" t="str">
        <f t="array" ref="O371">IF(A371="","",IF(ISNA(N371),"no",IF(N371=0,"no",IF(N371="","no", "yes"))))</f>
        <v>no</v>
      </c>
      <c r="P371" s="52" t="str">
        <f t="shared" si="16"/>
        <v>During your most recent pregnancy, were you told by a doctor, nurse or other health care worked that you had gestational diabetes?</v>
      </c>
      <c r="Q371" s="52">
        <f t="shared" si="17"/>
        <v>0</v>
      </c>
      <c r="R371" s="54" t="str">
        <f>IF(COUNTIFS(adapt!J:J,"yes",adapt!A:A,A371)&gt;1,"problem",IF(COUNTIFS(adapt!J:J,"yes",adapt!A:A,A371)=0,"","ok"))</f>
        <v/>
      </c>
      <c r="U371" s="5">
        <v>0</v>
      </c>
    </row>
    <row r="372" spans="1:21" ht="36">
      <c r="A372" s="48" t="str">
        <f t="shared" si="15"/>
        <v>pramsc33</v>
      </c>
      <c r="B372" s="7" t="s">
        <v>820</v>
      </c>
      <c r="C372" s="16"/>
      <c r="D372" s="55" t="s">
        <v>649</v>
      </c>
      <c r="E372" s="68">
        <v>33</v>
      </c>
      <c r="F372" s="55" t="s">
        <v>801</v>
      </c>
      <c r="G372" s="55" t="s">
        <v>1765</v>
      </c>
      <c r="H372" s="55" t="s">
        <v>2166</v>
      </c>
      <c r="I372" s="55"/>
      <c r="J372" s="55"/>
      <c r="K372" s="51">
        <f t="array" ref="K372">IF(A372="","",MAX(IF(adapt!A$2:A$974=A372,adapt!G$2:G$974)))</f>
        <v>0</v>
      </c>
      <c r="L372" s="41" t="e">
        <f t="array" ref="L372">IF(ISBLANK(B372),"",INDEX(adapt!E$2:E$200,MATCH(A372,IF(adapt!G$2:G$200=K372,adapt!A$2:A$200),0)))</f>
        <v>#N/A</v>
      </c>
      <c r="M372" s="41" t="e">
        <f t="array" ref="M372">IF(ISBLANK(B372),"",INDEX(adapt!F$2:F$200,MATCH(A372,IF(adapt!G$2:G$200=K372,adapt!A$2:A$200),0)))</f>
        <v>#N/A</v>
      </c>
      <c r="N372" s="52" t="e">
        <f t="array" ref="N372">IF(ISBLANK(B372),"",INDEX(adapt!J$2:J$1976,MATCH(B372,IF(adapt!G$2:G$1976=K372,adapt!B$2:B$1976),0)))</f>
        <v>#N/A</v>
      </c>
      <c r="O372" s="53" t="str">
        <f t="array" ref="O372">IF(A372="","",IF(ISNA(N372),"no",IF(N372=0,"no",IF(N372="","no", "yes"))))</f>
        <v>no</v>
      </c>
      <c r="P372" s="52" t="str">
        <f t="shared" si="16"/>
        <v>Have you had any alcoholic drinking in the past 2 years? A drink is 1 glass of wine, wine cooler, can or bottle of beer, short of liquoe, or mixed drink.</v>
      </c>
      <c r="Q372" s="52">
        <f t="shared" si="17"/>
        <v>0</v>
      </c>
      <c r="R372" s="54" t="str">
        <f>IF(COUNTIFS(adapt!J:J,"yes",adapt!A:A,A372)&gt;1,"problem",IF(COUNTIFS(adapt!J:J,"yes",adapt!A:A,A372)=0,"","ok"))</f>
        <v/>
      </c>
      <c r="U372" s="5">
        <v>0</v>
      </c>
    </row>
    <row r="373" spans="1:21" ht="36">
      <c r="A373" s="48" t="str">
        <f t="shared" si="15"/>
        <v>pramsc34</v>
      </c>
      <c r="B373" s="7" t="s">
        <v>821</v>
      </c>
      <c r="C373" s="16"/>
      <c r="D373" s="55" t="s">
        <v>649</v>
      </c>
      <c r="E373" s="68">
        <v>34</v>
      </c>
      <c r="F373" s="55" t="s">
        <v>822</v>
      </c>
      <c r="G373" s="55" t="s">
        <v>1765</v>
      </c>
      <c r="H373" s="55" t="s">
        <v>2166</v>
      </c>
      <c r="I373" s="55"/>
      <c r="J373" s="55"/>
      <c r="K373" s="51">
        <f t="array" ref="K373">IF(A373="","",MAX(IF(adapt!A$2:A$974=A373,adapt!G$2:G$974)))</f>
        <v>0</v>
      </c>
      <c r="L373" s="41" t="e">
        <f t="array" ref="L373">IF(ISBLANK(B373),"",INDEX(adapt!E$2:E$200,MATCH(A373,IF(adapt!G$2:G$200=K373,adapt!A$2:A$200),0)))</f>
        <v>#N/A</v>
      </c>
      <c r="M373" s="41" t="e">
        <f t="array" ref="M373">IF(ISBLANK(B373),"",INDEX(adapt!F$2:F$200,MATCH(A373,IF(adapt!G$2:G$200=K373,adapt!A$2:A$200),0)))</f>
        <v>#N/A</v>
      </c>
      <c r="N373" s="52" t="e">
        <f t="array" ref="N373">IF(ISBLANK(B373),"",INDEX(adapt!J$2:J$1976,MATCH(B373,IF(adapt!G$2:G$1976=K373,adapt!B$2:B$1976),0)))</f>
        <v>#N/A</v>
      </c>
      <c r="O373" s="53" t="str">
        <f t="array" ref="O373">IF(A373="","",IF(ISNA(N373),"no",IF(N373=0,"no",IF(N373="","no", "yes"))))</f>
        <v>no</v>
      </c>
      <c r="P373" s="52" t="str">
        <f t="shared" si="16"/>
        <v>During the 3 months before you got pregnant, how many alcoholic drinks did you have in an average week?</v>
      </c>
      <c r="Q373" s="52">
        <f t="shared" si="17"/>
        <v>0</v>
      </c>
      <c r="R373" s="54" t="str">
        <f>IF(COUNTIFS(adapt!J:J,"yes",adapt!A:A,A373)&gt;1,"problem",IF(COUNTIFS(adapt!J:J,"yes",adapt!A:A,A373)=0,"","ok"))</f>
        <v/>
      </c>
      <c r="U373" s="5">
        <v>0</v>
      </c>
    </row>
    <row r="374" spans="1:21" ht="36">
      <c r="A374" s="48" t="str">
        <f t="shared" si="15"/>
        <v>pramsc35</v>
      </c>
      <c r="B374" s="7" t="s">
        <v>823</v>
      </c>
      <c r="C374" s="7"/>
      <c r="D374" s="55" t="s">
        <v>649</v>
      </c>
      <c r="E374" s="68">
        <v>35</v>
      </c>
      <c r="F374" s="55" t="s">
        <v>822</v>
      </c>
      <c r="G374" s="55" t="s">
        <v>1765</v>
      </c>
      <c r="H374" s="55" t="s">
        <v>2166</v>
      </c>
      <c r="I374" s="55"/>
      <c r="J374" s="55"/>
      <c r="K374" s="51">
        <f t="array" ref="K374">IF(A374="","",MAX(IF(adapt!A$2:A$974=A374,adapt!G$2:G$974)))</f>
        <v>0</v>
      </c>
      <c r="L374" s="41" t="e">
        <f t="array" ref="L374">IF(ISBLANK(B374),"",INDEX(adapt!E$2:E$200,MATCH(A374,IF(adapt!G$2:G$200=K374,adapt!A$2:A$200),0)))</f>
        <v>#N/A</v>
      </c>
      <c r="M374" s="41" t="e">
        <f t="array" ref="M374">IF(ISBLANK(B374),"",INDEX(adapt!F$2:F$200,MATCH(A374,IF(adapt!G$2:G$200=K374,adapt!A$2:A$200),0)))</f>
        <v>#N/A</v>
      </c>
      <c r="N374" s="52" t="e">
        <f t="array" ref="N374">IF(ISBLANK(B374),"",INDEX(adapt!J$2:J$1976,MATCH(B374,IF(adapt!G$2:G$1976=K374,adapt!B$2:B$1976),0)))</f>
        <v>#N/A</v>
      </c>
      <c r="O374" s="53" t="str">
        <f t="array" ref="O374">IF(A374="","",IF(ISNA(N374),"no",IF(N374=0,"no",IF(N374="","no", "yes"))))</f>
        <v>no</v>
      </c>
      <c r="P374" s="52" t="str">
        <f t="shared" si="16"/>
        <v>During the last 3 months of your pregnancy, how many alcoholic drinks did you have in an average week?</v>
      </c>
      <c r="Q374" s="52">
        <f t="shared" si="17"/>
        <v>0</v>
      </c>
      <c r="R374" s="54" t="str">
        <f>IF(COUNTIFS(adapt!J:J,"yes",adapt!A:A,A374)&gt;1,"problem",IF(COUNTIFS(adapt!J:J,"yes",adapt!A:A,A374)=0,"","ok"))</f>
        <v/>
      </c>
      <c r="U374" s="5">
        <v>0</v>
      </c>
    </row>
    <row r="375" spans="1:21" ht="36">
      <c r="A375" s="48" t="str">
        <f t="shared" si="15"/>
        <v>pramsc36</v>
      </c>
      <c r="B375" s="7" t="s">
        <v>824</v>
      </c>
      <c r="C375" s="12"/>
      <c r="D375" s="55" t="s">
        <v>649</v>
      </c>
      <c r="E375" s="68">
        <v>36</v>
      </c>
      <c r="F375" s="55"/>
      <c r="G375" s="55" t="s">
        <v>1765</v>
      </c>
      <c r="H375" s="55" t="s">
        <v>2166</v>
      </c>
      <c r="I375" s="55"/>
      <c r="J375" s="55"/>
      <c r="K375" s="51">
        <f t="array" ref="K375">IF(A375="","",MAX(IF(adapt!A$2:A$974=A375,adapt!G$2:G$974)))</f>
        <v>0</v>
      </c>
      <c r="L375" s="41" t="e">
        <f t="array" ref="L375">IF(ISBLANK(B375),"",INDEX(adapt!E$2:E$200,MATCH(A375,IF(adapt!G$2:G$200=K375,adapt!A$2:A$200),0)))</f>
        <v>#N/A</v>
      </c>
      <c r="M375" s="41" t="e">
        <f t="array" ref="M375">IF(ISBLANK(B375),"",INDEX(adapt!F$2:F$200,MATCH(A375,IF(adapt!G$2:G$200=K375,adapt!A$2:A$200),0)))</f>
        <v>#N/A</v>
      </c>
      <c r="N375" s="52" t="e">
        <f t="array" ref="N375">IF(ISBLANK(B375),"",INDEX(adapt!J$2:J$1976,MATCH(B375,IF(adapt!G$2:G$1976=K375,adapt!B$2:B$1976),0)))</f>
        <v>#N/A</v>
      </c>
      <c r="O375" s="53" t="str">
        <f t="array" ref="O375">IF(A375="","",IF(ISNA(N375),"no",IF(N375=0,"no",IF(N375="","no", "yes"))))</f>
        <v>no</v>
      </c>
      <c r="P375" s="52" t="str">
        <f t="shared" si="16"/>
        <v xml:space="preserve">This question is about things that may have happened during the 12 months before you new baby was born. </v>
      </c>
      <c r="Q375" s="52">
        <f t="shared" si="17"/>
        <v>0</v>
      </c>
      <c r="R375" s="54" t="str">
        <f>IF(COUNTIFS(adapt!J:J,"yes",adapt!A:A,A375)&gt;1,"problem",IF(COUNTIFS(adapt!J:J,"yes",adapt!A:A,A375)=0,"","ok"))</f>
        <v/>
      </c>
      <c r="S375" s="5" t="s">
        <v>1042</v>
      </c>
      <c r="U375" s="5">
        <v>0</v>
      </c>
    </row>
    <row r="376" spans="1:21" ht="48">
      <c r="A376" s="48" t="str">
        <f t="shared" si="15"/>
        <v>pramsc37</v>
      </c>
      <c r="B376" s="7" t="s">
        <v>825</v>
      </c>
      <c r="C376" s="7"/>
      <c r="D376" s="55" t="s">
        <v>649</v>
      </c>
      <c r="E376" s="68">
        <v>37</v>
      </c>
      <c r="F376" s="55" t="s">
        <v>801</v>
      </c>
      <c r="G376" s="55" t="s">
        <v>1765</v>
      </c>
      <c r="H376" s="55" t="s">
        <v>2166</v>
      </c>
      <c r="I376" s="55"/>
      <c r="J376" s="55"/>
      <c r="K376" s="51">
        <f t="array" ref="K376">IF(A376="","",MAX(IF(adapt!A$2:A$974=A376,adapt!G$2:G$974)))</f>
        <v>0</v>
      </c>
      <c r="L376" s="41" t="e">
        <f t="array" ref="L376">IF(ISBLANK(B376),"",INDEX(adapt!E$2:E$200,MATCH(A376,IF(adapt!G$2:G$200=K376,adapt!A$2:A$200),0)))</f>
        <v>#N/A</v>
      </c>
      <c r="M376" s="41" t="e">
        <f t="array" ref="M376">IF(ISBLANK(B376),"",INDEX(adapt!F$2:F$200,MATCH(A376,IF(adapt!G$2:G$200=K376,adapt!A$2:A$200),0)))</f>
        <v>#N/A</v>
      </c>
      <c r="N376" s="52" t="e">
        <f t="array" ref="N376">IF(ISBLANK(B376),"",INDEX(adapt!J$2:J$1976,MATCH(B376,IF(adapt!G$2:G$1976=K376,adapt!B$2:B$1976),0)))</f>
        <v>#N/A</v>
      </c>
      <c r="O376" s="53" t="str">
        <f t="array" ref="O376">IF(A376="","",IF(ISNA(N376),"no",IF(N376=0,"no",IF(N376="","no", "yes"))))</f>
        <v>no</v>
      </c>
      <c r="P376" s="52" t="str">
        <f t="shared" si="16"/>
        <v xml:space="preserve">During the 12 months before you got pregnant with your new baby, did you husband or partner push, hit, slap, kick, choke, or physically hurt you in any other way? </v>
      </c>
      <c r="Q376" s="52">
        <f t="shared" si="17"/>
        <v>0</v>
      </c>
      <c r="R376" s="54" t="str">
        <f>IF(COUNTIFS(adapt!J:J,"yes",adapt!A:A,A376)&gt;1,"problem",IF(COUNTIFS(adapt!J:J,"yes",adapt!A:A,A376)=0,"","ok"))</f>
        <v/>
      </c>
      <c r="U376" s="5">
        <v>0</v>
      </c>
    </row>
    <row r="377" spans="1:21" ht="36">
      <c r="A377" s="48" t="str">
        <f t="shared" si="15"/>
        <v>pramsc38</v>
      </c>
      <c r="B377" s="7" t="s">
        <v>826</v>
      </c>
      <c r="C377" s="7"/>
      <c r="D377" s="55" t="s">
        <v>649</v>
      </c>
      <c r="E377" s="68">
        <v>38</v>
      </c>
      <c r="F377" s="55" t="s">
        <v>801</v>
      </c>
      <c r="G377" s="55" t="s">
        <v>1765</v>
      </c>
      <c r="H377" s="55" t="s">
        <v>2166</v>
      </c>
      <c r="I377" s="55"/>
      <c r="J377" s="55"/>
      <c r="K377" s="51">
        <f t="array" ref="K377">IF(A377="","",MAX(IF(adapt!A$2:A$974=A377,adapt!G$2:G$974)))</f>
        <v>0</v>
      </c>
      <c r="L377" s="41" t="e">
        <f t="array" ref="L377">IF(ISBLANK(B377),"",INDEX(adapt!E$2:E$200,MATCH(A377,IF(adapt!G$2:G$200=K377,adapt!A$2:A$200),0)))</f>
        <v>#N/A</v>
      </c>
      <c r="M377" s="41" t="e">
        <f t="array" ref="M377">IF(ISBLANK(B377),"",INDEX(adapt!F$2:F$200,MATCH(A377,IF(adapt!G$2:G$200=K377,adapt!A$2:A$200),0)))</f>
        <v>#N/A</v>
      </c>
      <c r="N377" s="52" t="e">
        <f t="array" ref="N377">IF(ISBLANK(B377),"",INDEX(adapt!J$2:J$1976,MATCH(B377,IF(adapt!G$2:G$1976=K377,adapt!B$2:B$1976),0)))</f>
        <v>#N/A</v>
      </c>
      <c r="O377" s="53" t="str">
        <f t="array" ref="O377">IF(A377="","",IF(ISNA(N377),"no",IF(N377=0,"no",IF(N377="","no", "yes"))))</f>
        <v>no</v>
      </c>
      <c r="P377" s="52" t="str">
        <f t="shared" si="16"/>
        <v xml:space="preserve">During your most recent pregnancy, did you husband or partner push, hit, slap, kick, choke, or physically hurt you in any other way? </v>
      </c>
      <c r="Q377" s="52">
        <f t="shared" si="17"/>
        <v>0</v>
      </c>
      <c r="R377" s="54" t="str">
        <f>IF(COUNTIFS(adapt!J:J,"yes",adapt!A:A,A377)&gt;1,"problem",IF(COUNTIFS(adapt!J:J,"yes",adapt!A:A,A377)=0,"","ok"))</f>
        <v/>
      </c>
      <c r="U377" s="5">
        <v>0</v>
      </c>
    </row>
    <row r="378" spans="1:21" ht="36">
      <c r="A378" s="48" t="str">
        <f t="shared" si="15"/>
        <v>pramsc4</v>
      </c>
      <c r="B378" s="55" t="s">
        <v>800</v>
      </c>
      <c r="C378" s="9"/>
      <c r="D378" s="55" t="s">
        <v>649</v>
      </c>
      <c r="E378" s="25">
        <v>4</v>
      </c>
      <c r="F378" s="55" t="s">
        <v>801</v>
      </c>
      <c r="G378" s="55" t="s">
        <v>1765</v>
      </c>
      <c r="H378" s="55" t="s">
        <v>2166</v>
      </c>
      <c r="I378" s="55"/>
      <c r="J378" s="55"/>
      <c r="K378" s="51">
        <f t="array" ref="K378">IF(A378="","",MAX(IF(adapt!A$2:A$974=A378,adapt!G$2:G$974)))</f>
        <v>0</v>
      </c>
      <c r="L378" s="41" t="e">
        <f t="array" ref="L378">IF(ISBLANK(B378),"",INDEX(adapt!E$2:E$200,MATCH(A378,IF(adapt!G$2:G$200=K378,adapt!A$2:A$200),0)))</f>
        <v>#N/A</v>
      </c>
      <c r="M378" s="41" t="e">
        <f t="array" ref="M378">IF(ISBLANK(B378),"",INDEX(adapt!F$2:F$200,MATCH(A378,IF(adapt!G$2:G$200=K378,adapt!A$2:A$200),0)))</f>
        <v>#N/A</v>
      </c>
      <c r="N378" s="52" t="e">
        <f t="array" ref="N378">IF(ISBLANK(B378),"",INDEX(adapt!J$2:J$1976,MATCH(B378,IF(adapt!G$2:G$1976=K378,adapt!B$2:B$1976),0)))</f>
        <v>#N/A</v>
      </c>
      <c r="O378" s="53" t="str">
        <f t="array" ref="O378">IF(A378="","",IF(ISNA(N378),"no",IF(N378=0,"no",IF(N378="","no", "yes"))))</f>
        <v>no</v>
      </c>
      <c r="P378" s="52" t="str">
        <f t="shared" si="16"/>
        <v>Before you got pregnant with your new baby, did you ever have any other babies who were born alive?</v>
      </c>
      <c r="Q378" s="52">
        <f t="shared" si="17"/>
        <v>0</v>
      </c>
      <c r="R378" s="54" t="str">
        <f>IF(COUNTIFS(adapt!J:J,"yes",adapt!A:A,A378)&gt;1,"problem",IF(COUNTIFS(adapt!J:J,"yes",adapt!A:A,A378)=0,"","ok"))</f>
        <v/>
      </c>
      <c r="U378" s="5">
        <v>0</v>
      </c>
    </row>
    <row r="379" spans="1:21" ht="24">
      <c r="A379" s="48" t="str">
        <f t="shared" si="15"/>
        <v>pramsc40</v>
      </c>
      <c r="B379" s="7" t="s">
        <v>827</v>
      </c>
      <c r="C379" s="12"/>
      <c r="D379" s="55" t="s">
        <v>649</v>
      </c>
      <c r="E379" s="68">
        <v>40</v>
      </c>
      <c r="F379" s="55"/>
      <c r="G379" s="55" t="s">
        <v>1765</v>
      </c>
      <c r="H379" s="55" t="s">
        <v>2166</v>
      </c>
      <c r="I379" s="55"/>
      <c r="J379" s="55"/>
      <c r="K379" s="51">
        <f t="array" ref="K379">IF(A379="","",MAX(IF(adapt!A$2:A$974=A379,adapt!G$2:G$974)))</f>
        <v>0</v>
      </c>
      <c r="L379" s="41" t="e">
        <f t="array" ref="L379">IF(ISBLANK(B379),"",INDEX(adapt!E$2:E$200,MATCH(A379,IF(adapt!G$2:G$200=K379,adapt!A$2:A$200),0)))</f>
        <v>#N/A</v>
      </c>
      <c r="M379" s="41" t="e">
        <f t="array" ref="M379">IF(ISBLANK(B379),"",INDEX(adapt!F$2:F$200,MATCH(A379,IF(adapt!G$2:G$200=K379,adapt!A$2:A$200),0)))</f>
        <v>#N/A</v>
      </c>
      <c r="N379" s="52" t="e">
        <f t="array" ref="N379">IF(ISBLANK(B379),"",INDEX(adapt!J$2:J$1976,MATCH(B379,IF(adapt!G$2:G$1976=K379,adapt!B$2:B$1976),0)))</f>
        <v>#N/A</v>
      </c>
      <c r="O379" s="53" t="str">
        <f t="array" ref="O379">IF(A379="","",IF(ISNA(N379),"no",IF(N379=0,"no",IF(N379="","no", "yes"))))</f>
        <v>no</v>
      </c>
      <c r="P379" s="52" t="str">
        <f t="shared" si="16"/>
        <v>By the end of your most recent pregnancy, how much weight had you gained?</v>
      </c>
      <c r="Q379" s="52">
        <f t="shared" si="17"/>
        <v>0</v>
      </c>
      <c r="R379" s="54" t="str">
        <f>IF(COUNTIFS(adapt!J:J,"yes",adapt!A:A,A379)&gt;1,"problem",IF(COUNTIFS(adapt!J:J,"yes",adapt!A:A,A379)=0,"","ok"))</f>
        <v/>
      </c>
      <c r="S379" s="5" t="s">
        <v>1042</v>
      </c>
      <c r="U379" s="5">
        <v>0</v>
      </c>
    </row>
    <row r="380" spans="1:21" ht="24">
      <c r="A380" s="48" t="str">
        <f t="shared" si="15"/>
        <v>pramsc41</v>
      </c>
      <c r="B380" s="7" t="s">
        <v>828</v>
      </c>
      <c r="C380" s="7"/>
      <c r="D380" s="55" t="s">
        <v>649</v>
      </c>
      <c r="E380" s="68">
        <v>41</v>
      </c>
      <c r="F380" s="55" t="s">
        <v>801</v>
      </c>
      <c r="G380" s="55" t="s">
        <v>1765</v>
      </c>
      <c r="H380" s="55" t="s">
        <v>2166</v>
      </c>
      <c r="I380" s="55"/>
      <c r="J380" s="55"/>
      <c r="K380" s="51">
        <f t="array" ref="K380">IF(A380="","",MAX(IF(adapt!A$2:A$974=A380,adapt!G$2:G$974)))</f>
        <v>0</v>
      </c>
      <c r="L380" s="41" t="e">
        <f t="array" ref="L380">IF(ISBLANK(B380),"",INDEX(adapt!E$2:E$200,MATCH(A380,IF(adapt!G$2:G$200=K380,adapt!A$2:A$200),0)))</f>
        <v>#N/A</v>
      </c>
      <c r="M380" s="41" t="e">
        <f t="array" ref="M380">IF(ISBLANK(B380),"",INDEX(adapt!F$2:F$200,MATCH(A380,IF(adapt!G$2:G$200=K380,adapt!A$2:A$200),0)))</f>
        <v>#N/A</v>
      </c>
      <c r="N380" s="52" t="e">
        <f t="array" ref="N380">IF(ISBLANK(B380),"",INDEX(adapt!J$2:J$1976,MATCH(B380,IF(adapt!G$2:G$1976=K380,adapt!B$2:B$1976),0)))</f>
        <v>#N/A</v>
      </c>
      <c r="O380" s="53" t="str">
        <f t="array" ref="O380">IF(A380="","",IF(ISNA(N380),"no",IF(N380=0,"no",IF(N380="","no", "yes"))))</f>
        <v>no</v>
      </c>
      <c r="P380" s="52" t="str">
        <f t="shared" si="16"/>
        <v>After your baby was delivered, was he or she put in an intensive care unit (NICU)?</v>
      </c>
      <c r="Q380" s="52">
        <f t="shared" si="17"/>
        <v>0</v>
      </c>
      <c r="R380" s="54" t="str">
        <f>IF(COUNTIFS(adapt!J:J,"yes",adapt!A:A,A380)&gt;1,"problem",IF(COUNTIFS(adapt!J:J,"yes",adapt!A:A,A380)=0,"","ok"))</f>
        <v/>
      </c>
      <c r="U380" s="5">
        <v>0</v>
      </c>
    </row>
    <row r="381" spans="1:21" ht="24">
      <c r="A381" s="48" t="str">
        <f t="shared" si="15"/>
        <v>pramsc42</v>
      </c>
      <c r="B381" s="7" t="s">
        <v>829</v>
      </c>
      <c r="C381" s="7"/>
      <c r="D381" s="55" t="s">
        <v>649</v>
      </c>
      <c r="E381" s="68">
        <v>42</v>
      </c>
      <c r="F381" s="55" t="s">
        <v>830</v>
      </c>
      <c r="G381" s="55" t="s">
        <v>1765</v>
      </c>
      <c r="H381" s="55" t="s">
        <v>2166</v>
      </c>
      <c r="I381" s="55"/>
      <c r="J381" s="55"/>
      <c r="K381" s="51">
        <f t="array" ref="K381">IF(A381="","",MAX(IF(adapt!A$2:A$974=A381,adapt!G$2:G$974)))</f>
        <v>0</v>
      </c>
      <c r="L381" s="41" t="e">
        <f t="array" ref="L381">IF(ISBLANK(B381),"",INDEX(adapt!E$2:E$200,MATCH(A381,IF(adapt!G$2:G$200=K381,adapt!A$2:A$200),0)))</f>
        <v>#N/A</v>
      </c>
      <c r="M381" s="41" t="e">
        <f t="array" ref="M381">IF(ISBLANK(B381),"",INDEX(adapt!F$2:F$200,MATCH(A381,IF(adapt!G$2:G$200=K381,adapt!A$2:A$200),0)))</f>
        <v>#N/A</v>
      </c>
      <c r="N381" s="52" t="e">
        <f t="array" ref="N381">IF(ISBLANK(B381),"",INDEX(adapt!J$2:J$1976,MATCH(B381,IF(adapt!G$2:G$1976=K381,adapt!B$2:B$1976),0)))</f>
        <v>#N/A</v>
      </c>
      <c r="O381" s="53" t="str">
        <f t="array" ref="O381">IF(A381="","",IF(ISNA(N381),"no",IF(N381=0,"no",IF(N381="","no", "yes"))))</f>
        <v>no</v>
      </c>
      <c r="P381" s="52" t="str">
        <f t="shared" si="16"/>
        <v>After you baby was delivered, how long did he or she stay in the hospital?</v>
      </c>
      <c r="Q381" s="52">
        <f t="shared" si="17"/>
        <v>0</v>
      </c>
      <c r="R381" s="54" t="str">
        <f>IF(COUNTIFS(adapt!J:J,"yes",adapt!A:A,A381)&gt;1,"problem",IF(COUNTIFS(adapt!J:J,"yes",adapt!A:A,A381)=0,"","ok"))</f>
        <v/>
      </c>
      <c r="U381" s="5">
        <v>0</v>
      </c>
    </row>
    <row r="382" spans="1:21">
      <c r="A382" s="48" t="str">
        <f t="shared" si="15"/>
        <v>pramsc43</v>
      </c>
      <c r="B382" s="7" t="s">
        <v>831</v>
      </c>
      <c r="C382" s="7"/>
      <c r="D382" s="55" t="s">
        <v>649</v>
      </c>
      <c r="E382" s="68">
        <v>43</v>
      </c>
      <c r="F382" s="55" t="s">
        <v>801</v>
      </c>
      <c r="G382" s="55" t="s">
        <v>1765</v>
      </c>
      <c r="H382" s="55" t="s">
        <v>2166</v>
      </c>
      <c r="I382" s="55"/>
      <c r="J382" s="55"/>
      <c r="K382" s="51">
        <f t="array" ref="K382">IF(A382="","",MAX(IF(adapt!A$2:A$974=A382,adapt!G$2:G$974)))</f>
        <v>0</v>
      </c>
      <c r="L382" s="41" t="e">
        <f t="array" ref="L382">IF(ISBLANK(B382),"",INDEX(adapt!E$2:E$200,MATCH(A382,IF(adapt!G$2:G$200=K382,adapt!A$2:A$200),0)))</f>
        <v>#N/A</v>
      </c>
      <c r="M382" s="41" t="e">
        <f t="array" ref="M382">IF(ISBLANK(B382),"",INDEX(adapt!F$2:F$200,MATCH(A382,IF(adapt!G$2:G$200=K382,adapt!A$2:A$200),0)))</f>
        <v>#N/A</v>
      </c>
      <c r="N382" s="52" t="e">
        <f t="array" ref="N382">IF(ISBLANK(B382),"",INDEX(adapt!J$2:J$1976,MATCH(B382,IF(adapt!G$2:G$1976=K382,adapt!B$2:B$1976),0)))</f>
        <v>#N/A</v>
      </c>
      <c r="O382" s="53" t="str">
        <f t="array" ref="O382">IF(A382="","",IF(ISNA(N382),"no",IF(N382=0,"no",IF(N382="","no", "yes"))))</f>
        <v>no</v>
      </c>
      <c r="P382" s="52" t="str">
        <f t="shared" si="16"/>
        <v>Is your baby alive now?</v>
      </c>
      <c r="Q382" s="52">
        <f t="shared" si="17"/>
        <v>0</v>
      </c>
      <c r="R382" s="54" t="str">
        <f>IF(COUNTIFS(adapt!J:J,"yes",adapt!A:A,A382)&gt;1,"problem",IF(COUNTIFS(adapt!J:J,"yes",adapt!A:A,A382)=0,"","ok"))</f>
        <v/>
      </c>
      <c r="U382" s="5">
        <v>0</v>
      </c>
    </row>
    <row r="383" spans="1:21">
      <c r="A383" s="48" t="str">
        <f t="shared" si="15"/>
        <v>pramsc44</v>
      </c>
      <c r="B383" s="7" t="s">
        <v>832</v>
      </c>
      <c r="C383" s="7"/>
      <c r="D383" s="55" t="s">
        <v>649</v>
      </c>
      <c r="E383" s="68">
        <v>44</v>
      </c>
      <c r="F383" s="55" t="s">
        <v>801</v>
      </c>
      <c r="G383" s="55" t="s">
        <v>1765</v>
      </c>
      <c r="H383" s="55" t="s">
        <v>2166</v>
      </c>
      <c r="I383" s="55"/>
      <c r="J383" s="55"/>
      <c r="K383" s="51">
        <f t="array" ref="K383">IF(A383="","",MAX(IF(adapt!A$2:A$974=A383,adapt!G$2:G$974)))</f>
        <v>0</v>
      </c>
      <c r="L383" s="41" t="e">
        <f t="array" ref="L383">IF(ISBLANK(B383),"",INDEX(adapt!E$2:E$200,MATCH(A383,IF(adapt!G$2:G$200=K383,adapt!A$2:A$200),0)))</f>
        <v>#N/A</v>
      </c>
      <c r="M383" s="41" t="e">
        <f t="array" ref="M383">IF(ISBLANK(B383),"",INDEX(adapt!F$2:F$200,MATCH(A383,IF(adapt!G$2:G$200=K383,adapt!A$2:A$200),0)))</f>
        <v>#N/A</v>
      </c>
      <c r="N383" s="52" t="e">
        <f t="array" ref="N383">IF(ISBLANK(B383),"",INDEX(adapt!J$2:J$1976,MATCH(B383,IF(adapt!G$2:G$1976=K383,adapt!B$2:B$1976),0)))</f>
        <v>#N/A</v>
      </c>
      <c r="O383" s="53" t="str">
        <f t="array" ref="O383">IF(A383="","",IF(ISNA(N383),"no",IF(N383=0,"no",IF(N383="","no", "yes"))))</f>
        <v>no</v>
      </c>
      <c r="P383" s="52" t="str">
        <f t="shared" si="16"/>
        <v>Is your baby living with you now?</v>
      </c>
      <c r="Q383" s="52">
        <f t="shared" si="17"/>
        <v>0</v>
      </c>
      <c r="R383" s="54" t="str">
        <f>IF(COUNTIFS(adapt!J:J,"yes",adapt!A:A,A383)&gt;1,"problem",IF(COUNTIFS(adapt!J:J,"yes",adapt!A:A,A383)=0,"","ok"))</f>
        <v/>
      </c>
      <c r="U383" s="5">
        <v>0</v>
      </c>
    </row>
    <row r="384" spans="1:21" ht="36">
      <c r="A384" s="48" t="str">
        <f t="shared" si="15"/>
        <v>pramsc45</v>
      </c>
      <c r="B384" s="7" t="s">
        <v>833</v>
      </c>
      <c r="C384" s="7"/>
      <c r="D384" s="55" t="s">
        <v>649</v>
      </c>
      <c r="E384" s="68">
        <v>45</v>
      </c>
      <c r="F384" s="55" t="s">
        <v>801</v>
      </c>
      <c r="G384" s="55" t="s">
        <v>1765</v>
      </c>
      <c r="H384" s="55" t="s">
        <v>2166</v>
      </c>
      <c r="I384" s="55"/>
      <c r="J384" s="55"/>
      <c r="K384" s="51">
        <f t="array" ref="K384">IF(A384="","",MAX(IF(adapt!A$2:A$974=A384,adapt!G$2:G$974)))</f>
        <v>0</v>
      </c>
      <c r="L384" s="41" t="e">
        <f t="array" ref="L384">IF(ISBLANK(B384),"",INDEX(adapt!E$2:E$200,MATCH(A384,IF(adapt!G$2:G$200=K384,adapt!A$2:A$200),0)))</f>
        <v>#N/A</v>
      </c>
      <c r="M384" s="41" t="e">
        <f t="array" ref="M384">IF(ISBLANK(B384),"",INDEX(adapt!F$2:F$200,MATCH(A384,IF(adapt!G$2:G$200=K384,adapt!A$2:A$200),0)))</f>
        <v>#N/A</v>
      </c>
      <c r="N384" s="52" t="e">
        <f t="array" ref="N384">IF(ISBLANK(B384),"",INDEX(adapt!J$2:J$1976,MATCH(B384,IF(adapt!G$2:G$1976=K384,adapt!B$2:B$1976),0)))</f>
        <v>#N/A</v>
      </c>
      <c r="O384" s="53" t="str">
        <f t="array" ref="O384">IF(A384="","",IF(ISNA(N384),"no",IF(N384=0,"no",IF(N384="","no", "yes"))))</f>
        <v>no</v>
      </c>
      <c r="P384" s="52" t="str">
        <f t="shared" si="16"/>
        <v>Did you ever breastfeed or pump breast milk to feed your new baby, even for a short period of time?</v>
      </c>
      <c r="Q384" s="52">
        <f t="shared" si="17"/>
        <v>0</v>
      </c>
      <c r="R384" s="54" t="str">
        <f>IF(COUNTIFS(adapt!J:J,"yes",adapt!A:A,A384)&gt;1,"problem",IF(COUNTIFS(adapt!J:J,"yes",adapt!A:A,A384)=0,"","ok"))</f>
        <v/>
      </c>
      <c r="U384" s="5">
        <v>0</v>
      </c>
    </row>
    <row r="385" spans="1:21" ht="24">
      <c r="A385" s="48" t="str">
        <f t="shared" si="15"/>
        <v>pramsc46</v>
      </c>
      <c r="B385" s="7" t="s">
        <v>834</v>
      </c>
      <c r="C385" s="7"/>
      <c r="D385" s="55" t="s">
        <v>649</v>
      </c>
      <c r="E385" s="68">
        <v>46</v>
      </c>
      <c r="F385" s="55" t="s">
        <v>801</v>
      </c>
      <c r="G385" s="55" t="s">
        <v>1765</v>
      </c>
      <c r="H385" s="55" t="s">
        <v>2166</v>
      </c>
      <c r="I385" s="55"/>
      <c r="J385" s="55"/>
      <c r="K385" s="51">
        <f t="array" ref="K385">IF(A385="","",MAX(IF(adapt!A$2:A$974=A385,adapt!G$2:G$974)))</f>
        <v>0</v>
      </c>
      <c r="L385" s="41" t="e">
        <f t="array" ref="L385">IF(ISBLANK(B385),"",INDEX(adapt!E$2:E$200,MATCH(A385,IF(adapt!G$2:G$200=K385,adapt!A$2:A$200),0)))</f>
        <v>#N/A</v>
      </c>
      <c r="M385" s="41" t="e">
        <f t="array" ref="M385">IF(ISBLANK(B385),"",INDEX(adapt!F$2:F$200,MATCH(A385,IF(adapt!G$2:G$200=K385,adapt!A$2:A$200),0)))</f>
        <v>#N/A</v>
      </c>
      <c r="N385" s="52" t="e">
        <f t="array" ref="N385">IF(ISBLANK(B385),"",INDEX(adapt!J$2:J$1976,MATCH(B385,IF(adapt!G$2:G$1976=K385,adapt!B$2:B$1976),0)))</f>
        <v>#N/A</v>
      </c>
      <c r="O385" s="53" t="str">
        <f t="array" ref="O385">IF(A385="","",IF(ISNA(N385),"no",IF(N385=0,"no",IF(N385="","no", "yes"))))</f>
        <v>no</v>
      </c>
      <c r="P385" s="52" t="str">
        <f t="shared" si="16"/>
        <v>Are you currently breastfeeding or feeding pumped milk to your new baby?</v>
      </c>
      <c r="Q385" s="52">
        <f t="shared" si="17"/>
        <v>0</v>
      </c>
      <c r="R385" s="54" t="str">
        <f>IF(COUNTIFS(adapt!J:J,"yes",adapt!A:A,A385)&gt;1,"problem",IF(COUNTIFS(adapt!J:J,"yes",adapt!A:A,A385)=0,"","ok"))</f>
        <v/>
      </c>
      <c r="U385" s="5">
        <v>0</v>
      </c>
    </row>
    <row r="386" spans="1:21" ht="24">
      <c r="A386" s="48" t="str">
        <f t="shared" ref="A386:A449" si="18">CONCATENATE(D386,E386)</f>
        <v>pramsc47</v>
      </c>
      <c r="B386" s="7" t="s">
        <v>835</v>
      </c>
      <c r="C386" s="66"/>
      <c r="D386" s="55" t="s">
        <v>649</v>
      </c>
      <c r="E386" s="68">
        <v>47</v>
      </c>
      <c r="F386" s="55"/>
      <c r="G386" s="55" t="s">
        <v>1765</v>
      </c>
      <c r="H386" s="55" t="s">
        <v>2166</v>
      </c>
      <c r="I386" s="55"/>
      <c r="J386" s="55"/>
      <c r="K386" s="51">
        <f t="array" ref="K386">IF(A386="","",MAX(IF(adapt!A$2:A$974=A386,adapt!G$2:G$974)))</f>
        <v>0</v>
      </c>
      <c r="L386" s="41" t="e">
        <f t="array" ref="L386">IF(ISBLANK(B386),"",INDEX(adapt!E$2:E$200,MATCH(A386,IF(adapt!G$2:G$200=K386,adapt!A$2:A$200),0)))</f>
        <v>#N/A</v>
      </c>
      <c r="M386" s="41" t="e">
        <f t="array" ref="M386">IF(ISBLANK(B386),"",INDEX(adapt!F$2:F$200,MATCH(A386,IF(adapt!G$2:G$200=K386,adapt!A$2:A$200),0)))</f>
        <v>#N/A</v>
      </c>
      <c r="N386" s="52" t="e">
        <f t="array" ref="N386">IF(ISBLANK(B386),"",INDEX(adapt!J$2:J$1976,MATCH(B386,IF(adapt!G$2:G$1976=K386,adapt!B$2:B$1976),0)))</f>
        <v>#N/A</v>
      </c>
      <c r="O386" s="53" t="str">
        <f t="array" ref="O386">IF(A386="","",IF(ISNA(N386),"no",IF(N386=0,"no",IF(N386="","no", "yes"))))</f>
        <v>no</v>
      </c>
      <c r="P386" s="52" t="str">
        <f t="shared" ref="P386:P449" si="19">IF(ISBLANK(B386),"",IF(O386="no",B386,L386))</f>
        <v>How many weeks or months did you breastfeed or pump milk to feed your baby?</v>
      </c>
      <c r="Q386" s="52">
        <f t="shared" ref="Q386:Q449" si="20">IF(ISBLANK(B386),"",IF(O386="no",C386,M386))</f>
        <v>0</v>
      </c>
      <c r="R386" s="54" t="str">
        <f>IF(COUNTIFS(adapt!J:J,"yes",adapt!A:A,A386)&gt;1,"problem",IF(COUNTIFS(adapt!J:J,"yes",adapt!A:A,A386)=0,"","ok"))</f>
        <v/>
      </c>
      <c r="U386" s="5">
        <v>0</v>
      </c>
    </row>
    <row r="387" spans="1:21" ht="24">
      <c r="A387" s="48" t="str">
        <f t="shared" si="18"/>
        <v>pramsc48</v>
      </c>
      <c r="B387" s="7" t="s">
        <v>836</v>
      </c>
      <c r="C387" s="7"/>
      <c r="D387" s="55" t="s">
        <v>649</v>
      </c>
      <c r="E387" s="68">
        <v>48</v>
      </c>
      <c r="F387" s="55" t="s">
        <v>837</v>
      </c>
      <c r="G387" s="55" t="s">
        <v>1765</v>
      </c>
      <c r="H387" s="55" t="s">
        <v>2166</v>
      </c>
      <c r="I387" s="55"/>
      <c r="J387" s="55"/>
      <c r="K387" s="51">
        <f t="array" ref="K387">IF(A387="","",MAX(IF(adapt!A$2:A$974=A387,adapt!G$2:G$974)))</f>
        <v>0</v>
      </c>
      <c r="L387" s="41" t="e">
        <f t="array" ref="L387">IF(ISBLANK(B387),"",INDEX(adapt!E$2:E$200,MATCH(A387,IF(adapt!G$2:G$200=K387,adapt!A$2:A$200),0)))</f>
        <v>#N/A</v>
      </c>
      <c r="M387" s="41" t="e">
        <f t="array" ref="M387">IF(ISBLANK(B387),"",INDEX(adapt!F$2:F$200,MATCH(A387,IF(adapt!G$2:G$200=K387,adapt!A$2:A$200),0)))</f>
        <v>#N/A</v>
      </c>
      <c r="N387" s="52" t="e">
        <f t="array" ref="N387">IF(ISBLANK(B387),"",INDEX(adapt!J$2:J$1976,MATCH(B387,IF(adapt!G$2:G$1976=K387,adapt!B$2:B$1976),0)))</f>
        <v>#N/A</v>
      </c>
      <c r="O387" s="53" t="str">
        <f t="array" ref="O387">IF(A387="","",IF(ISNA(N387),"no",IF(N387=0,"no",IF(N387="","no", "yes"))))</f>
        <v>no</v>
      </c>
      <c r="P387" s="52" t="str">
        <f t="shared" si="19"/>
        <v>In which one position do you most often lay your baby down to sleep now?</v>
      </c>
      <c r="Q387" s="52">
        <f t="shared" si="20"/>
        <v>0</v>
      </c>
      <c r="R387" s="54" t="str">
        <f>IF(COUNTIFS(adapt!J:J,"yes",adapt!A:A,A387)&gt;1,"problem",IF(COUNTIFS(adapt!J:J,"yes",adapt!A:A,A387)=0,"","ok"))</f>
        <v/>
      </c>
      <c r="U387" s="5">
        <v>0</v>
      </c>
    </row>
    <row r="388" spans="1:21" ht="36">
      <c r="A388" s="48" t="str">
        <f t="shared" si="18"/>
        <v>pramsc49</v>
      </c>
      <c r="B388" s="7" t="s">
        <v>838</v>
      </c>
      <c r="C388" s="7"/>
      <c r="D388" s="55" t="s">
        <v>649</v>
      </c>
      <c r="E388" s="68">
        <v>49</v>
      </c>
      <c r="F388" s="55" t="s">
        <v>801</v>
      </c>
      <c r="G388" s="55" t="s">
        <v>1765</v>
      </c>
      <c r="H388" s="55" t="s">
        <v>2166</v>
      </c>
      <c r="I388" s="55"/>
      <c r="J388" s="55"/>
      <c r="K388" s="51">
        <f t="array" ref="K388">IF(A388="","",MAX(IF(adapt!A$2:A$974=A388,adapt!G$2:G$974)))</f>
        <v>0</v>
      </c>
      <c r="L388" s="41" t="e">
        <f t="array" ref="L388">IF(ISBLANK(B388),"",INDEX(adapt!E$2:E$200,MATCH(A388,IF(adapt!G$2:G$200=K388,adapt!A$2:A$200),0)))</f>
        <v>#N/A</v>
      </c>
      <c r="M388" s="41" t="e">
        <f t="array" ref="M388">IF(ISBLANK(B388),"",INDEX(adapt!F$2:F$200,MATCH(A388,IF(adapt!G$2:G$200=K388,adapt!A$2:A$200),0)))</f>
        <v>#N/A</v>
      </c>
      <c r="N388" s="52" t="e">
        <f t="array" ref="N388">IF(ISBLANK(B388),"",INDEX(adapt!J$2:J$1976,MATCH(B388,IF(adapt!G$2:G$1976=K388,adapt!B$2:B$1976),0)))</f>
        <v>#N/A</v>
      </c>
      <c r="O388" s="53" t="str">
        <f t="array" ref="O388">IF(A388="","",IF(ISNA(N388),"no",IF(N388=0,"no",IF(N388="","no", "yes"))))</f>
        <v>no</v>
      </c>
      <c r="P388" s="52" t="str">
        <f t="shared" si="19"/>
        <v>Since your new baby was born, has a home visitor come to your home to help you learn how to take care of yourself or your new baby?</v>
      </c>
      <c r="Q388" s="52">
        <f t="shared" si="20"/>
        <v>0</v>
      </c>
      <c r="R388" s="54" t="str">
        <f>IF(COUNTIFS(adapt!J:J,"yes",adapt!A:A,A388)&gt;1,"problem",IF(COUNTIFS(adapt!J:J,"yes",adapt!A:A,A388)=0,"","ok"))</f>
        <v/>
      </c>
      <c r="U388" s="5">
        <v>0</v>
      </c>
    </row>
    <row r="389" spans="1:21" ht="24">
      <c r="A389" s="48" t="str">
        <f t="shared" si="18"/>
        <v>pramsc50</v>
      </c>
      <c r="B389" s="7" t="s">
        <v>839</v>
      </c>
      <c r="C389" s="7"/>
      <c r="D389" s="55" t="s">
        <v>649</v>
      </c>
      <c r="E389" s="68">
        <v>50</v>
      </c>
      <c r="F389" s="55" t="s">
        <v>801</v>
      </c>
      <c r="G389" s="55" t="s">
        <v>1765</v>
      </c>
      <c r="H389" s="55" t="s">
        <v>2166</v>
      </c>
      <c r="I389" s="55"/>
      <c r="J389" s="55"/>
      <c r="K389" s="51">
        <f t="array" ref="K389">IF(A389="","",MAX(IF(adapt!A$2:A$974=A389,adapt!G$2:G$974)))</f>
        <v>0</v>
      </c>
      <c r="L389" s="41" t="e">
        <f t="array" ref="L389">IF(ISBLANK(B389),"",INDEX(adapt!E$2:E$200,MATCH(A389,IF(adapt!G$2:G$200=K389,adapt!A$2:A$200),0)))</f>
        <v>#N/A</v>
      </c>
      <c r="M389" s="41" t="e">
        <f t="array" ref="M389">IF(ISBLANK(B389),"",INDEX(adapt!F$2:F$200,MATCH(A389,IF(adapt!G$2:G$200=K389,adapt!A$2:A$200),0)))</f>
        <v>#N/A</v>
      </c>
      <c r="N389" s="52" t="e">
        <f t="array" ref="N389">IF(ISBLANK(B389),"",INDEX(adapt!J$2:J$1976,MATCH(B389,IF(adapt!G$2:G$1976=K389,adapt!B$2:B$1976),0)))</f>
        <v>#N/A</v>
      </c>
      <c r="O389" s="53" t="str">
        <f t="array" ref="O389">IF(A389="","",IF(ISNA(N389),"no",IF(N389=0,"no",IF(N389="","no", "yes"))))</f>
        <v>no</v>
      </c>
      <c r="P389" s="52" t="str">
        <f t="shared" si="19"/>
        <v>Are you or your husband doing anything now to keep from getting pregnant?</v>
      </c>
      <c r="Q389" s="52">
        <f t="shared" si="20"/>
        <v>0</v>
      </c>
      <c r="R389" s="54" t="str">
        <f>IF(COUNTIFS(adapt!J:J,"yes",adapt!A:A,A389)&gt;1,"problem",IF(COUNTIFS(adapt!J:J,"yes",adapt!A:A,A389)=0,"","ok"))</f>
        <v/>
      </c>
      <c r="U389" s="5">
        <v>0</v>
      </c>
    </row>
    <row r="390" spans="1:21" ht="36">
      <c r="A390" s="48" t="str">
        <f t="shared" si="18"/>
        <v>pramsc51</v>
      </c>
      <c r="B390" s="7" t="s">
        <v>840</v>
      </c>
      <c r="C390" s="66"/>
      <c r="D390" s="55" t="s">
        <v>649</v>
      </c>
      <c r="E390" s="68">
        <v>51</v>
      </c>
      <c r="F390" s="55"/>
      <c r="G390" s="55" t="s">
        <v>1765</v>
      </c>
      <c r="H390" s="55" t="s">
        <v>2166</v>
      </c>
      <c r="I390" s="55"/>
      <c r="J390" s="55"/>
      <c r="K390" s="51">
        <f t="array" ref="K390">IF(A390="","",MAX(IF(adapt!A$2:A$974=A390,adapt!G$2:G$974)))</f>
        <v>0</v>
      </c>
      <c r="L390" s="41" t="e">
        <f t="array" ref="L390">IF(ISBLANK(B390),"",INDEX(adapt!E$2:E$200,MATCH(A390,IF(adapt!G$2:G$200=K390,adapt!A$2:A$200),0)))</f>
        <v>#N/A</v>
      </c>
      <c r="M390" s="41" t="e">
        <f t="array" ref="M390">IF(ISBLANK(B390),"",INDEX(adapt!F$2:F$200,MATCH(A390,IF(adapt!G$2:G$200=K390,adapt!A$2:A$200),0)))</f>
        <v>#N/A</v>
      </c>
      <c r="N390" s="52" t="e">
        <f t="array" ref="N390">IF(ISBLANK(B390),"",INDEX(adapt!J$2:J$1976,MATCH(B390,IF(adapt!G$2:G$1976=K390,adapt!B$2:B$1976),0)))</f>
        <v>#N/A</v>
      </c>
      <c r="O390" s="53" t="str">
        <f t="array" ref="O390">IF(A390="","",IF(ISNA(N390),"no",IF(N390=0,"no",IF(N390="","no", "yes"))))</f>
        <v>no</v>
      </c>
      <c r="P390" s="52" t="str">
        <f t="shared" si="19"/>
        <v>What are you reasons of your husband's or partner's reasons for not doing anything to keep from getting pregnant?</v>
      </c>
      <c r="Q390" s="52">
        <f t="shared" si="20"/>
        <v>0</v>
      </c>
      <c r="R390" s="54" t="str">
        <f>IF(COUNTIFS(adapt!J:J,"yes",adapt!A:A,A390)&gt;1,"problem",IF(COUNTIFS(adapt!J:J,"yes",adapt!A:A,A390)=0,"","ok"))</f>
        <v/>
      </c>
      <c r="S390" s="5" t="s">
        <v>1042</v>
      </c>
      <c r="U390" s="5">
        <v>0</v>
      </c>
    </row>
    <row r="391" spans="1:21" ht="36">
      <c r="A391" s="48" t="str">
        <f t="shared" si="18"/>
        <v>pramsc52</v>
      </c>
      <c r="B391" s="7" t="s">
        <v>841</v>
      </c>
      <c r="C391" s="66"/>
      <c r="D391" s="55" t="s">
        <v>649</v>
      </c>
      <c r="E391" s="68">
        <v>52</v>
      </c>
      <c r="F391" s="55"/>
      <c r="G391" s="55" t="s">
        <v>1765</v>
      </c>
      <c r="H391" s="55" t="s">
        <v>2166</v>
      </c>
      <c r="I391" s="55"/>
      <c r="J391" s="55"/>
      <c r="K391" s="51">
        <f t="array" ref="K391">IF(A391="","",MAX(IF(adapt!A$2:A$974=A391,adapt!G$2:G$974)))</f>
        <v>0</v>
      </c>
      <c r="L391" s="41" t="e">
        <f t="array" ref="L391">IF(ISBLANK(B391),"",INDEX(adapt!E$2:E$200,MATCH(A391,IF(adapt!G$2:G$200=K391,adapt!A$2:A$200),0)))</f>
        <v>#N/A</v>
      </c>
      <c r="M391" s="41" t="e">
        <f t="array" ref="M391">IF(ISBLANK(B391),"",INDEX(adapt!F$2:F$200,MATCH(A391,IF(adapt!G$2:G$200=K391,adapt!A$2:A$200),0)))</f>
        <v>#N/A</v>
      </c>
      <c r="N391" s="52" t="e">
        <f t="array" ref="N391">IF(ISBLANK(B391),"",INDEX(adapt!J$2:J$1976,MATCH(B391,IF(adapt!G$2:G$1976=K391,adapt!B$2:B$1976),0)))</f>
        <v>#N/A</v>
      </c>
      <c r="O391" s="53" t="str">
        <f t="array" ref="O391">IF(A391="","",IF(ISNA(N391),"no",IF(N391=0,"no",IF(N391="","no", "yes"))))</f>
        <v>no</v>
      </c>
      <c r="P391" s="52" t="str">
        <f t="shared" si="19"/>
        <v>What kind of birth control are you or your husband or partner using now to keep from getting pregnant?</v>
      </c>
      <c r="Q391" s="52">
        <f t="shared" si="20"/>
        <v>0</v>
      </c>
      <c r="R391" s="54" t="str">
        <f>IF(COUNTIFS(adapt!J:J,"yes",adapt!A:A,A391)&gt;1,"problem",IF(COUNTIFS(adapt!J:J,"yes",adapt!A:A,A391)=0,"","ok"))</f>
        <v/>
      </c>
      <c r="S391" s="5" t="s">
        <v>1042</v>
      </c>
      <c r="U391" s="5">
        <v>0</v>
      </c>
    </row>
    <row r="392" spans="1:21" ht="24">
      <c r="A392" s="48" t="str">
        <f t="shared" si="18"/>
        <v>pramsc53</v>
      </c>
      <c r="B392" s="7" t="s">
        <v>842</v>
      </c>
      <c r="C392" s="7"/>
      <c r="D392" s="55" t="s">
        <v>649</v>
      </c>
      <c r="E392" s="68">
        <v>53</v>
      </c>
      <c r="F392" s="55" t="s">
        <v>801</v>
      </c>
      <c r="G392" s="55" t="s">
        <v>1765</v>
      </c>
      <c r="H392" s="55" t="s">
        <v>2166</v>
      </c>
      <c r="I392" s="55"/>
      <c r="J392" s="55"/>
      <c r="K392" s="51">
        <f t="array" ref="K392">IF(A392="","",MAX(IF(adapt!A$2:A$974=A392,adapt!G$2:G$974)))</f>
        <v>0</v>
      </c>
      <c r="L392" s="41" t="e">
        <f t="array" ref="L392">IF(ISBLANK(B392),"",INDEX(adapt!E$2:E$200,MATCH(A392,IF(adapt!G$2:G$200=K392,adapt!A$2:A$200),0)))</f>
        <v>#N/A</v>
      </c>
      <c r="M392" s="41" t="e">
        <f t="array" ref="M392">IF(ISBLANK(B392),"",INDEX(adapt!F$2:F$200,MATCH(A392,IF(adapt!G$2:G$200=K392,adapt!A$2:A$200),0)))</f>
        <v>#N/A</v>
      </c>
      <c r="N392" s="52" t="e">
        <f t="array" ref="N392">IF(ISBLANK(B392),"",INDEX(adapt!J$2:J$1976,MATCH(B392,IF(adapt!G$2:G$1976=K392,adapt!B$2:B$1976),0)))</f>
        <v>#N/A</v>
      </c>
      <c r="O392" s="53" t="str">
        <f t="array" ref="O392">IF(A392="","",IF(ISNA(N392),"no",IF(N392=0,"no",IF(N392="","no", "yes"))))</f>
        <v>no</v>
      </c>
      <c r="P392" s="52" t="str">
        <f t="shared" si="19"/>
        <v>Since your new baby was born, have you had a postpartum checkup yourself?</v>
      </c>
      <c r="Q392" s="52">
        <f t="shared" si="20"/>
        <v>0</v>
      </c>
      <c r="R392" s="54" t="str">
        <f>IF(COUNTIFS(adapt!J:J,"yes",adapt!A:A,A392)&gt;1,"problem",IF(COUNTIFS(adapt!J:J,"yes",adapt!A:A,A392)=0,"","ok"))</f>
        <v/>
      </c>
      <c r="U392" s="5">
        <v>0</v>
      </c>
    </row>
    <row r="393" spans="1:21" ht="24">
      <c r="A393" s="48" t="str">
        <f t="shared" si="18"/>
        <v>pramsc54</v>
      </c>
      <c r="B393" s="7" t="s">
        <v>843</v>
      </c>
      <c r="C393" s="7"/>
      <c r="D393" s="55" t="s">
        <v>649</v>
      </c>
      <c r="E393" s="68">
        <v>54</v>
      </c>
      <c r="F393" s="55" t="s">
        <v>844</v>
      </c>
      <c r="G393" s="55" t="s">
        <v>1765</v>
      </c>
      <c r="H393" s="55" t="s">
        <v>2166</v>
      </c>
      <c r="I393" s="55"/>
      <c r="J393" s="55"/>
      <c r="K393" s="51">
        <f t="array" ref="K393">IF(A393="","",MAX(IF(adapt!A$2:A$974=A393,adapt!G$2:G$974)))</f>
        <v>0</v>
      </c>
      <c r="L393" s="41" t="e">
        <f t="array" ref="L393">IF(ISBLANK(B393),"",INDEX(adapt!E$2:E$200,MATCH(A393,IF(adapt!G$2:G$200=K393,adapt!A$2:A$200),0)))</f>
        <v>#N/A</v>
      </c>
      <c r="M393" s="41" t="e">
        <f t="array" ref="M393">IF(ISBLANK(B393),"",INDEX(adapt!F$2:F$200,MATCH(A393,IF(adapt!G$2:G$200=K393,adapt!A$2:A$200),0)))</f>
        <v>#N/A</v>
      </c>
      <c r="N393" s="52" t="e">
        <f t="array" ref="N393">IF(ISBLANK(B393),"",INDEX(adapt!J$2:J$1976,MATCH(B393,IF(adapt!G$2:G$1976=K393,adapt!B$2:B$1976),0)))</f>
        <v>#N/A</v>
      </c>
      <c r="O393" s="53" t="str">
        <f t="array" ref="O393">IF(A393="","",IF(ISNA(N393),"no",IF(N393=0,"no",IF(N393="","no", "yes"))))</f>
        <v>no</v>
      </c>
      <c r="P393" s="52" t="str">
        <f t="shared" si="19"/>
        <v>Since your new baby was born, how often have you felt down, depressed, or hopeless?</v>
      </c>
      <c r="Q393" s="52">
        <f t="shared" si="20"/>
        <v>0</v>
      </c>
      <c r="R393" s="54" t="str">
        <f>IF(COUNTIFS(adapt!J:J,"yes",adapt!A:A,A393)&gt;1,"problem",IF(COUNTIFS(adapt!J:J,"yes",adapt!A:A,A393)=0,"","ok"))</f>
        <v/>
      </c>
      <c r="U393" s="5">
        <v>0</v>
      </c>
    </row>
    <row r="394" spans="1:21" ht="36">
      <c r="A394" s="48" t="str">
        <f t="shared" si="18"/>
        <v>pramsc55</v>
      </c>
      <c r="B394" s="7" t="s">
        <v>845</v>
      </c>
      <c r="C394" s="7"/>
      <c r="D394" s="55" t="s">
        <v>649</v>
      </c>
      <c r="E394" s="68">
        <v>55</v>
      </c>
      <c r="F394" s="55" t="s">
        <v>844</v>
      </c>
      <c r="G394" s="55" t="s">
        <v>1765</v>
      </c>
      <c r="H394" s="55" t="s">
        <v>2166</v>
      </c>
      <c r="I394" s="55"/>
      <c r="J394" s="55"/>
      <c r="K394" s="51">
        <f t="array" ref="K394">IF(A394="","",MAX(IF(adapt!A$2:A$974=A394,adapt!G$2:G$974)))</f>
        <v>0</v>
      </c>
      <c r="L394" s="41" t="e">
        <f t="array" ref="L394">IF(ISBLANK(B394),"",INDEX(adapt!E$2:E$200,MATCH(A394,IF(adapt!G$2:G$200=K394,adapt!A$2:A$200),0)))</f>
        <v>#N/A</v>
      </c>
      <c r="M394" s="41" t="e">
        <f t="array" ref="M394">IF(ISBLANK(B394),"",INDEX(adapt!F$2:F$200,MATCH(A394,IF(adapt!G$2:G$200=K394,adapt!A$2:A$200),0)))</f>
        <v>#N/A</v>
      </c>
      <c r="N394" s="52" t="e">
        <f t="array" ref="N394">IF(ISBLANK(B394),"",INDEX(adapt!J$2:J$1976,MATCH(B394,IF(adapt!G$2:G$1976=K394,adapt!B$2:B$1976),0)))</f>
        <v>#N/A</v>
      </c>
      <c r="O394" s="53" t="str">
        <f t="array" ref="O394">IF(A394="","",IF(ISNA(N394),"no",IF(N394=0,"no",IF(N394="","no", "yes"))))</f>
        <v>no</v>
      </c>
      <c r="P394" s="52" t="str">
        <f t="shared" si="19"/>
        <v>Since your new baby was born, how often have you had little interest or little pleasure in doing things?</v>
      </c>
      <c r="Q394" s="52">
        <f t="shared" si="20"/>
        <v>0</v>
      </c>
      <c r="R394" s="54" t="str">
        <f>IF(COUNTIFS(adapt!J:J,"yes",adapt!A:A,A394)&gt;1,"problem",IF(COUNTIFS(adapt!J:J,"yes",adapt!A:A,A394)=0,"","ok"))</f>
        <v/>
      </c>
      <c r="U394" s="5">
        <v>0</v>
      </c>
    </row>
    <row r="395" spans="1:21" ht="24">
      <c r="A395" s="48" t="str">
        <f t="shared" si="18"/>
        <v>pramsc6</v>
      </c>
      <c r="B395" s="55" t="s">
        <v>802</v>
      </c>
      <c r="C395" s="9"/>
      <c r="D395" s="55" t="s">
        <v>649</v>
      </c>
      <c r="E395" s="25">
        <v>6</v>
      </c>
      <c r="F395" s="55" t="s">
        <v>801</v>
      </c>
      <c r="G395" s="55" t="s">
        <v>1765</v>
      </c>
      <c r="H395" s="55" t="s">
        <v>2166</v>
      </c>
      <c r="I395" s="55"/>
      <c r="J395" s="55"/>
      <c r="K395" s="51">
        <f t="array" ref="K395">IF(A395="","",MAX(IF(adapt!A$2:A$974=A395,adapt!G$2:G$974)))</f>
        <v>0</v>
      </c>
      <c r="L395" s="41" t="e">
        <f t="array" ref="L395">IF(ISBLANK(B395),"",INDEX(adapt!E$2:E$200,MATCH(A395,IF(adapt!G$2:G$200=K395,adapt!A$2:A$200),0)))</f>
        <v>#N/A</v>
      </c>
      <c r="M395" s="41" t="e">
        <f t="array" ref="M395">IF(ISBLANK(B395),"",INDEX(adapt!F$2:F$200,MATCH(A395,IF(adapt!G$2:G$200=K395,adapt!A$2:A$200),0)))</f>
        <v>#N/A</v>
      </c>
      <c r="N395" s="52" t="e">
        <f t="array" ref="N395">IF(ISBLANK(B395),"",INDEX(adapt!J$2:J$1976,MATCH(B395,IF(adapt!G$2:G$1976=K395,adapt!B$2:B$1976),0)))</f>
        <v>#N/A</v>
      </c>
      <c r="O395" s="53" t="str">
        <f t="array" ref="O395">IF(A395="","",IF(ISNA(N395),"no",IF(N395=0,"no",IF(N395="","no", "yes"))))</f>
        <v>no</v>
      </c>
      <c r="P395" s="52" t="str">
        <f t="shared" si="19"/>
        <v>Was the baby just before your new one born earlier than 3 weeks before his or her due date?</v>
      </c>
      <c r="Q395" s="52">
        <f t="shared" si="20"/>
        <v>0</v>
      </c>
      <c r="R395" s="54" t="str">
        <f>IF(COUNTIFS(adapt!J:J,"yes",adapt!A:A,A395)&gt;1,"problem",IF(COUNTIFS(adapt!J:J,"yes",adapt!A:A,A395)=0,"","ok"))</f>
        <v/>
      </c>
      <c r="U395" s="5">
        <v>0</v>
      </c>
    </row>
    <row r="396" spans="1:21" ht="36">
      <c r="A396" s="48" t="str">
        <f t="shared" si="18"/>
        <v>pramsc7</v>
      </c>
      <c r="B396" s="55" t="s">
        <v>803</v>
      </c>
      <c r="C396" s="64"/>
      <c r="D396" s="55" t="s">
        <v>649</v>
      </c>
      <c r="E396" s="25">
        <v>7</v>
      </c>
      <c r="F396" s="55"/>
      <c r="G396" s="55" t="s">
        <v>1765</v>
      </c>
      <c r="H396" s="55" t="s">
        <v>2166</v>
      </c>
      <c r="I396" s="55"/>
      <c r="J396" s="55"/>
      <c r="K396" s="51">
        <f t="array" ref="K396">IF(A396="","",MAX(IF(adapt!A$2:A$974=A396,adapt!G$2:G$974)))</f>
        <v>0</v>
      </c>
      <c r="L396" s="41" t="e">
        <f t="array" ref="L396">IF(ISBLANK(B396),"",INDEX(adapt!E$2:E$200,MATCH(A396,IF(adapt!G$2:G$200=K396,adapt!A$2:A$200),0)))</f>
        <v>#N/A</v>
      </c>
      <c r="M396" s="41" t="e">
        <f t="array" ref="M396">IF(ISBLANK(B396),"",INDEX(adapt!F$2:F$200,MATCH(A396,IF(adapt!G$2:G$200=K396,adapt!A$2:A$200),0)))</f>
        <v>#N/A</v>
      </c>
      <c r="N396" s="52" t="e">
        <f t="array" ref="N396">IF(ISBLANK(B396),"",INDEX(adapt!J$2:J$1976,MATCH(B396,IF(adapt!G$2:G$1976=K396,adapt!B$2:B$1976),0)))</f>
        <v>#N/A</v>
      </c>
      <c r="O396" s="53" t="str">
        <f t="array" ref="O396">IF(A396="","",IF(ISNA(N396),"no",IF(N396=0,"no",IF(N396="","no", "yes"))))</f>
        <v>no</v>
      </c>
      <c r="P396" s="52" t="str">
        <f t="shared" si="19"/>
        <v xml:space="preserve">At any time during the 12 months before you got pregnant with your new baby, did you do any of the following things? </v>
      </c>
      <c r="Q396" s="52">
        <f t="shared" si="20"/>
        <v>0</v>
      </c>
      <c r="R396" s="54" t="str">
        <f>IF(COUNTIFS(adapt!J:J,"yes",adapt!A:A,A396)&gt;1,"problem",IF(COUNTIFS(adapt!J:J,"yes",adapt!A:A,A396)=0,"","ok"))</f>
        <v/>
      </c>
      <c r="S396" s="5" t="s">
        <v>1042</v>
      </c>
      <c r="U396" s="5">
        <v>0</v>
      </c>
    </row>
    <row r="397" spans="1:21" ht="48">
      <c r="A397" s="48" t="str">
        <f t="shared" si="18"/>
        <v>pramsc9</v>
      </c>
      <c r="B397" s="55" t="s">
        <v>804</v>
      </c>
      <c r="C397" s="9"/>
      <c r="D397" s="55" t="s">
        <v>649</v>
      </c>
      <c r="E397" s="25">
        <v>9</v>
      </c>
      <c r="F397" s="55" t="s">
        <v>805</v>
      </c>
      <c r="G397" s="55" t="s">
        <v>1765</v>
      </c>
      <c r="H397" s="55" t="s">
        <v>2166</v>
      </c>
      <c r="I397" s="55"/>
      <c r="J397" s="55"/>
      <c r="K397" s="51">
        <f t="array" ref="K397">IF(A397="","",MAX(IF(adapt!A$2:A$974=A397,adapt!G$2:G$974)))</f>
        <v>0</v>
      </c>
      <c r="L397" s="41" t="e">
        <f t="array" ref="L397">IF(ISBLANK(B397),"",INDEX(adapt!E$2:E$200,MATCH(A397,IF(adapt!G$2:G$200=K397,adapt!A$2:A$200),0)))</f>
        <v>#N/A</v>
      </c>
      <c r="M397" s="41" t="e">
        <f t="array" ref="M397">IF(ISBLANK(B397),"",INDEX(adapt!F$2:F$200,MATCH(A397,IF(adapt!G$2:G$200=K397,adapt!A$2:A$200),0)))</f>
        <v>#N/A</v>
      </c>
      <c r="N397" s="52" t="e">
        <f t="array" ref="N397">IF(ISBLANK(B397),"",INDEX(adapt!J$2:J$1976,MATCH(B397,IF(adapt!G$2:G$1976=K397,adapt!B$2:B$1976),0)))</f>
        <v>#N/A</v>
      </c>
      <c r="O397" s="53" t="str">
        <f t="array" ref="O397">IF(A397="","",IF(ISNA(N397),"no",IF(N397=0,"no",IF(N397="","no", "yes"))))</f>
        <v>no</v>
      </c>
      <c r="P397" s="52" t="str">
        <f t="shared" si="19"/>
        <v>During the month before you got pregnant with your new baby, how many times a week did you take a multivitamin, a prenatal vitamin, or a folic acid vitamin?</v>
      </c>
      <c r="Q397" s="52">
        <f t="shared" si="20"/>
        <v>0</v>
      </c>
      <c r="R397" s="54" t="str">
        <f>IF(COUNTIFS(adapt!J:J,"yes",adapt!A:A,A397)&gt;1,"problem",IF(COUNTIFS(adapt!J:J,"yes",adapt!A:A,A397)=0,"","ok"))</f>
        <v/>
      </c>
      <c r="U397" s="5">
        <v>0</v>
      </c>
    </row>
    <row r="398" spans="1:21" ht="24">
      <c r="A398" s="48" t="str">
        <f t="shared" si="18"/>
        <v>pramssM10</v>
      </c>
      <c r="B398" s="59" t="s">
        <v>863</v>
      </c>
      <c r="C398" s="9"/>
      <c r="D398" s="55" t="s">
        <v>651</v>
      </c>
      <c r="E398" s="68" t="s">
        <v>864</v>
      </c>
      <c r="F398" s="55" t="s">
        <v>801</v>
      </c>
      <c r="G398" s="55" t="s">
        <v>1765</v>
      </c>
      <c r="H398" s="55" t="s">
        <v>2166</v>
      </c>
      <c r="I398" s="55"/>
      <c r="J398" s="55"/>
      <c r="K398" s="51">
        <f t="array" ref="K398">IF(A398="","",MAX(IF(adapt!A$2:A$974=A398,adapt!G$2:G$974)))</f>
        <v>0</v>
      </c>
      <c r="L398" s="41" t="e">
        <f t="array" ref="L398">IF(ISBLANK(B398),"",INDEX(adapt!E$2:E$200,MATCH(A398,IF(adapt!G$2:G$200=K398,adapt!A$2:A$200),0)))</f>
        <v>#N/A</v>
      </c>
      <c r="M398" s="41" t="e">
        <f t="array" ref="M398">IF(ISBLANK(B398),"",INDEX(adapt!F$2:F$200,MATCH(A398,IF(adapt!G$2:G$200=K398,adapt!A$2:A$200),0)))</f>
        <v>#N/A</v>
      </c>
      <c r="N398" s="52" t="e">
        <f t="array" ref="N398">IF(ISBLANK(B398),"",INDEX(adapt!J$2:J$1976,MATCH(B398,IF(adapt!G$2:G$1976=K398,adapt!B$2:B$1976),0)))</f>
        <v>#N/A</v>
      </c>
      <c r="O398" s="53" t="str">
        <f t="array" ref="O398">IF(A398="","",IF(ISNA(N398),"no",IF(N398=0,"no",IF(N398="","no", "yes"))))</f>
        <v>no</v>
      </c>
      <c r="P398" s="52" t="str">
        <f t="shared" si="19"/>
        <v>Since your baby was born, have you taken prescription medicing for your depression?</v>
      </c>
      <c r="Q398" s="52">
        <f t="shared" si="20"/>
        <v>0</v>
      </c>
      <c r="R398" s="54" t="str">
        <f>IF(COUNTIFS(adapt!J:J,"yes",adapt!A:A,A398)&gt;1,"problem",IF(COUNTIFS(adapt!J:J,"yes",adapt!A:A,A398)=0,"","ok"))</f>
        <v/>
      </c>
      <c r="U398" s="5">
        <v>0</v>
      </c>
    </row>
    <row r="399" spans="1:21" ht="24">
      <c r="A399" s="48" t="str">
        <f t="shared" si="18"/>
        <v>pramssM11</v>
      </c>
      <c r="B399" s="59" t="s">
        <v>865</v>
      </c>
      <c r="C399" s="7"/>
      <c r="D399" s="55" t="s">
        <v>651</v>
      </c>
      <c r="E399" s="68" t="s">
        <v>866</v>
      </c>
      <c r="F399" s="55" t="s">
        <v>801</v>
      </c>
      <c r="G399" s="55" t="s">
        <v>1765</v>
      </c>
      <c r="H399" s="55" t="s">
        <v>2166</v>
      </c>
      <c r="I399" s="55"/>
      <c r="J399" s="55"/>
      <c r="K399" s="51">
        <f t="array" ref="K399">IF(A399="","",MAX(IF(adapt!A$2:A$974=A399,adapt!G$2:G$974)))</f>
        <v>0</v>
      </c>
      <c r="L399" s="41" t="e">
        <f t="array" ref="L399">IF(ISBLANK(B399),"",INDEX(adapt!E$2:E$200,MATCH(A399,IF(adapt!G$2:G$200=K399,adapt!A$2:A$200),0)))</f>
        <v>#N/A</v>
      </c>
      <c r="M399" s="41" t="e">
        <f t="array" ref="M399">IF(ISBLANK(B399),"",INDEX(adapt!F$2:F$200,MATCH(A399,IF(adapt!G$2:G$200=K399,adapt!A$2:A$200),0)))</f>
        <v>#N/A</v>
      </c>
      <c r="N399" s="52" t="e">
        <f t="array" ref="N399">IF(ISBLANK(B399),"",INDEX(adapt!J$2:J$1976,MATCH(B399,IF(adapt!G$2:G$1976=K399,adapt!B$2:B$1976),0)))</f>
        <v>#N/A</v>
      </c>
      <c r="O399" s="53" t="str">
        <f t="array" ref="O399">IF(A399="","",IF(ISNA(N399),"no",IF(N399=0,"no",IF(N399="","no", "yes"))))</f>
        <v>no</v>
      </c>
      <c r="P399" s="52" t="str">
        <f t="shared" si="19"/>
        <v>Since your baby was born, have you gotten counseling for your depression?</v>
      </c>
      <c r="Q399" s="52">
        <f t="shared" si="20"/>
        <v>0</v>
      </c>
      <c r="R399" s="54" t="str">
        <f>IF(COUNTIFS(adapt!J:J,"yes",adapt!A:A,A399)&gt;1,"problem",IF(COUNTIFS(adapt!J:J,"yes",adapt!A:A,A399)=0,"","ok"))</f>
        <v/>
      </c>
      <c r="U399" s="5">
        <v>0</v>
      </c>
    </row>
    <row r="400" spans="1:21" ht="24">
      <c r="A400" s="48" t="str">
        <f t="shared" si="18"/>
        <v>pramssM12</v>
      </c>
      <c r="B400" s="59" t="s">
        <v>867</v>
      </c>
      <c r="C400" s="7"/>
      <c r="D400" s="55" t="s">
        <v>651</v>
      </c>
      <c r="E400" s="68" t="s">
        <v>868</v>
      </c>
      <c r="F400" s="55" t="s">
        <v>844</v>
      </c>
      <c r="G400" s="55" t="s">
        <v>1765</v>
      </c>
      <c r="H400" s="55" t="s">
        <v>2166</v>
      </c>
      <c r="I400" s="55"/>
      <c r="J400" s="55"/>
      <c r="K400" s="51">
        <f t="array" ref="K400">IF(A400="","",MAX(IF(adapt!A$2:A$974=A400,adapt!G$2:G$974)))</f>
        <v>0</v>
      </c>
      <c r="L400" s="41" t="e">
        <f t="array" ref="L400">IF(ISBLANK(B400),"",INDEX(adapt!E$2:E$200,MATCH(A400,IF(adapt!G$2:G$200=K400,adapt!A$2:A$200),0)))</f>
        <v>#N/A</v>
      </c>
      <c r="M400" s="41" t="e">
        <f t="array" ref="M400">IF(ISBLANK(B400),"",INDEX(adapt!F$2:F$200,MATCH(A400,IF(adapt!G$2:G$200=K400,adapt!A$2:A$200),0)))</f>
        <v>#N/A</v>
      </c>
      <c r="N400" s="52" t="e">
        <f t="array" ref="N400">IF(ISBLANK(B400),"",INDEX(adapt!J$2:J$1976,MATCH(B400,IF(adapt!G$2:G$1976=K400,adapt!B$2:B$1976),0)))</f>
        <v>#N/A</v>
      </c>
      <c r="O400" s="53" t="str">
        <f t="array" ref="O400">IF(A400="","",IF(ISNA(N400),"no",IF(N400=0,"no",IF(N400="","no", "yes"))))</f>
        <v>no</v>
      </c>
      <c r="P400" s="52" t="str">
        <f t="shared" si="19"/>
        <v>Since your new baby was born, how often have you felt panicky?</v>
      </c>
      <c r="Q400" s="52">
        <f t="shared" si="20"/>
        <v>0</v>
      </c>
      <c r="R400" s="54" t="str">
        <f>IF(COUNTIFS(adapt!J:J,"yes",adapt!A:A,A400)&gt;1,"problem",IF(COUNTIFS(adapt!J:J,"yes",adapt!A:A,A400)=0,"","ok"))</f>
        <v/>
      </c>
      <c r="U400" s="5">
        <v>0</v>
      </c>
    </row>
    <row r="401" spans="1:22" ht="36">
      <c r="A401" s="48" t="str">
        <f t="shared" si="18"/>
        <v>pramssM13</v>
      </c>
      <c r="B401" s="59" t="s">
        <v>869</v>
      </c>
      <c r="C401" s="7"/>
      <c r="D401" s="55" t="s">
        <v>651</v>
      </c>
      <c r="E401" s="68" t="s">
        <v>870</v>
      </c>
      <c r="F401" s="55" t="s">
        <v>801</v>
      </c>
      <c r="G401" s="55" t="s">
        <v>1765</v>
      </c>
      <c r="H401" s="55" t="s">
        <v>2166</v>
      </c>
      <c r="I401" s="55"/>
      <c r="J401" s="55"/>
      <c r="K401" s="51">
        <f t="array" ref="K401">IF(A401="","",MAX(IF(adapt!A$2:A$974=A401,adapt!G$2:G$974)))</f>
        <v>0</v>
      </c>
      <c r="L401" s="41" t="e">
        <f t="array" ref="L401">IF(ISBLANK(B401),"",INDEX(adapt!E$2:E$200,MATCH(A401,IF(adapt!G$2:G$200=K401,adapt!A$2:A$200),0)))</f>
        <v>#N/A</v>
      </c>
      <c r="M401" s="41" t="e">
        <f t="array" ref="M401">IF(ISBLANK(B401),"",INDEX(adapt!F$2:F$200,MATCH(A401,IF(adapt!G$2:G$200=K401,adapt!A$2:A$200),0)))</f>
        <v>#N/A</v>
      </c>
      <c r="N401" s="52" t="e">
        <f t="array" ref="N401">IF(ISBLANK(B401),"",INDEX(adapt!J$2:J$1976,MATCH(B401,IF(adapt!G$2:G$1976=K401,adapt!B$2:B$1976),0)))</f>
        <v>#N/A</v>
      </c>
      <c r="O401" s="53" t="str">
        <f t="array" ref="O401">IF(A401="","",IF(ISNA(N401),"no",IF(N401=0,"no",IF(N401="","no", "yes"))))</f>
        <v>no</v>
      </c>
      <c r="P401" s="52" t="str">
        <f t="shared" si="19"/>
        <v>At any time during your most recent pregnancy, did a doctor, nurse or other health care worker tell you that you had anxiety?</v>
      </c>
      <c r="Q401" s="52">
        <f t="shared" si="20"/>
        <v>0</v>
      </c>
      <c r="R401" s="54" t="str">
        <f>IF(COUNTIFS(adapt!J:J,"yes",adapt!A:A,A401)&gt;1,"problem",IF(COUNTIFS(adapt!J:J,"yes",adapt!A:A,A401)=0,"","ok"))</f>
        <v/>
      </c>
      <c r="U401" s="5">
        <v>0</v>
      </c>
    </row>
    <row r="402" spans="1:22" ht="36">
      <c r="A402" s="48" t="str">
        <f t="shared" si="18"/>
        <v>pramssM14</v>
      </c>
      <c r="B402" s="59" t="s">
        <v>871</v>
      </c>
      <c r="C402" s="16"/>
      <c r="D402" s="55" t="s">
        <v>651</v>
      </c>
      <c r="E402" s="68" t="s">
        <v>872</v>
      </c>
      <c r="F402" s="55" t="s">
        <v>801</v>
      </c>
      <c r="G402" s="55" t="s">
        <v>1765</v>
      </c>
      <c r="H402" s="55" t="s">
        <v>2166</v>
      </c>
      <c r="I402" s="55"/>
      <c r="J402" s="55"/>
      <c r="K402" s="51">
        <f t="array" ref="K402">IF(A402="","",MAX(IF(adapt!A$2:A$974=A402,adapt!G$2:G$974)))</f>
        <v>0</v>
      </c>
      <c r="L402" s="41" t="e">
        <f t="array" ref="L402">IF(ISBLANK(B402),"",INDEX(adapt!E$2:E$200,MATCH(A402,IF(adapt!G$2:G$200=K402,adapt!A$2:A$200),0)))</f>
        <v>#N/A</v>
      </c>
      <c r="M402" s="41" t="e">
        <f t="array" ref="M402">IF(ISBLANK(B402),"",INDEX(adapt!F$2:F$200,MATCH(A402,IF(adapt!G$2:G$200=K402,adapt!A$2:A$200),0)))</f>
        <v>#N/A</v>
      </c>
      <c r="N402" s="52" t="e">
        <f t="array" ref="N402">IF(ISBLANK(B402),"",INDEX(adapt!J$2:J$1976,MATCH(B402,IF(adapt!G$2:G$1976=K402,adapt!B$2:B$1976),0)))</f>
        <v>#N/A</v>
      </c>
      <c r="O402" s="53" t="str">
        <f t="array" ref="O402">IF(A402="","",IF(ISNA(N402),"no",IF(N402=0,"no",IF(N402="","no", "yes"))))</f>
        <v>no</v>
      </c>
      <c r="P402" s="52" t="str">
        <f t="shared" si="19"/>
        <v>At any time during your most recent pregnancy, did you ask for help for anxiety from a doctor, nurse, or other health care worker?</v>
      </c>
      <c r="Q402" s="52">
        <f t="shared" si="20"/>
        <v>0</v>
      </c>
      <c r="R402" s="54" t="str">
        <f>IF(COUNTIFS(adapt!J:J,"yes",adapt!A:A,A402)&gt;1,"problem",IF(COUNTIFS(adapt!J:J,"yes",adapt!A:A,A402)=0,"","ok"))</f>
        <v/>
      </c>
      <c r="U402" s="5">
        <v>0</v>
      </c>
    </row>
    <row r="403" spans="1:22" ht="36">
      <c r="A403" s="48" t="str">
        <f t="shared" si="18"/>
        <v>pramssM15</v>
      </c>
      <c r="B403" s="59" t="s">
        <v>873</v>
      </c>
      <c r="C403" s="7"/>
      <c r="D403" s="55" t="s">
        <v>651</v>
      </c>
      <c r="E403" s="68" t="s">
        <v>874</v>
      </c>
      <c r="F403" s="55" t="s">
        <v>801</v>
      </c>
      <c r="G403" s="55" t="s">
        <v>1765</v>
      </c>
      <c r="H403" s="55" t="s">
        <v>2166</v>
      </c>
      <c r="I403" s="55"/>
      <c r="J403" s="55"/>
      <c r="K403" s="51">
        <f t="array" ref="K403">IF(A403="","",MAX(IF(adapt!A$2:A$974=A403,adapt!G$2:G$974)))</f>
        <v>0</v>
      </c>
      <c r="L403" s="41" t="e">
        <f t="array" ref="L403">IF(ISBLANK(B403),"",INDEX(adapt!E$2:E$200,MATCH(A403,IF(adapt!G$2:G$200=K403,adapt!A$2:A$200),0)))</f>
        <v>#N/A</v>
      </c>
      <c r="M403" s="41" t="e">
        <f t="array" ref="M403">IF(ISBLANK(B403),"",INDEX(adapt!F$2:F$200,MATCH(A403,IF(adapt!G$2:G$200=K403,adapt!A$2:A$200),0)))</f>
        <v>#N/A</v>
      </c>
      <c r="N403" s="52" t="e">
        <f t="array" ref="N403">IF(ISBLANK(B403),"",INDEX(adapt!J$2:J$1976,MATCH(B403,IF(adapt!G$2:G$1976=K403,adapt!B$2:B$1976),0)))</f>
        <v>#N/A</v>
      </c>
      <c r="O403" s="53" t="str">
        <f t="array" ref="O403">IF(A403="","",IF(ISNA(N403),"no",IF(N403=0,"no",IF(N403="","no", "yes"))))</f>
        <v>no</v>
      </c>
      <c r="P403" s="52" t="str">
        <f t="shared" si="19"/>
        <v>Since your new baby was born, has a doctor, nurse, or other health care worker told you that you had anxiety?</v>
      </c>
      <c r="Q403" s="52">
        <f t="shared" si="20"/>
        <v>0</v>
      </c>
      <c r="R403" s="54" t="str">
        <f>IF(COUNTIFS(adapt!J:J,"yes",adapt!A:A,A403)&gt;1,"problem",IF(COUNTIFS(adapt!J:J,"yes",adapt!A:A,A403)=0,"","ok"))</f>
        <v/>
      </c>
      <c r="U403" s="5">
        <v>0</v>
      </c>
    </row>
    <row r="404" spans="1:22" ht="36">
      <c r="A404" s="48" t="str">
        <f t="shared" si="18"/>
        <v>pramssM16</v>
      </c>
      <c r="B404" s="59" t="s">
        <v>875</v>
      </c>
      <c r="C404" s="16"/>
      <c r="D404" s="55" t="s">
        <v>651</v>
      </c>
      <c r="E404" s="68" t="s">
        <v>876</v>
      </c>
      <c r="F404" s="55" t="s">
        <v>801</v>
      </c>
      <c r="G404" s="55" t="s">
        <v>1765</v>
      </c>
      <c r="H404" s="55" t="s">
        <v>2166</v>
      </c>
      <c r="I404" s="55"/>
      <c r="J404" s="55"/>
      <c r="K404" s="51">
        <f t="array" ref="K404">IF(A404="","",MAX(IF(adapt!A$2:A$974=A404,adapt!G$2:G$974)))</f>
        <v>0</v>
      </c>
      <c r="L404" s="41" t="e">
        <f t="array" ref="L404">IF(ISBLANK(B404),"",INDEX(adapt!E$2:E$200,MATCH(A404,IF(adapt!G$2:G$200=K404,adapt!A$2:A$200),0)))</f>
        <v>#N/A</v>
      </c>
      <c r="M404" s="41" t="e">
        <f t="array" ref="M404">IF(ISBLANK(B404),"",INDEX(adapt!F$2:F$200,MATCH(A404,IF(adapt!G$2:G$200=K404,adapt!A$2:A$200),0)))</f>
        <v>#N/A</v>
      </c>
      <c r="N404" s="52" t="e">
        <f t="array" ref="N404">IF(ISBLANK(B404),"",INDEX(adapt!J$2:J$1976,MATCH(B404,IF(adapt!G$2:G$1976=K404,adapt!B$2:B$1976),0)))</f>
        <v>#N/A</v>
      </c>
      <c r="O404" s="53" t="str">
        <f t="array" ref="O404">IF(A404="","",IF(ISNA(N404),"no",IF(N404=0,"no",IF(N404="","no", "yes"))))</f>
        <v>no</v>
      </c>
      <c r="P404" s="52" t="str">
        <f t="shared" si="19"/>
        <v xml:space="preserve">Since your new baby was born, have you asked for help for anxiety from a doctor, nurse or other health care worker? </v>
      </c>
      <c r="Q404" s="52">
        <f t="shared" si="20"/>
        <v>0</v>
      </c>
      <c r="R404" s="54" t="str">
        <f>IF(COUNTIFS(adapt!J:J,"yes",adapt!A:A,A404)&gt;1,"problem",IF(COUNTIFS(adapt!J:J,"yes",adapt!A:A,A404)=0,"","ok"))</f>
        <v/>
      </c>
      <c r="U404" s="5">
        <v>0</v>
      </c>
    </row>
    <row r="405" spans="1:22" ht="36">
      <c r="A405" s="48" t="str">
        <f t="shared" si="18"/>
        <v>pramssM17</v>
      </c>
      <c r="B405" s="59" t="s">
        <v>877</v>
      </c>
      <c r="C405" s="7"/>
      <c r="D405" s="55" t="s">
        <v>651</v>
      </c>
      <c r="E405" s="68" t="s">
        <v>878</v>
      </c>
      <c r="F405" s="55" t="s">
        <v>801</v>
      </c>
      <c r="G405" s="55" t="s">
        <v>1765</v>
      </c>
      <c r="H405" s="55" t="s">
        <v>2166</v>
      </c>
      <c r="I405" s="55"/>
      <c r="J405" s="55"/>
      <c r="K405" s="51">
        <f t="array" ref="K405">IF(A405="","",MAX(IF(adapt!A$2:A$974=A405,adapt!G$2:G$974)))</f>
        <v>0</v>
      </c>
      <c r="L405" s="41" t="e">
        <f t="array" ref="L405">IF(ISBLANK(B405),"",INDEX(adapt!E$2:E$200,MATCH(A405,IF(adapt!G$2:G$200=K405,adapt!A$2:A$200),0)))</f>
        <v>#N/A</v>
      </c>
      <c r="M405" s="41" t="e">
        <f t="array" ref="M405">IF(ISBLANK(B405),"",INDEX(adapt!F$2:F$200,MATCH(A405,IF(adapt!G$2:G$200=K405,adapt!A$2:A$200),0)))</f>
        <v>#N/A</v>
      </c>
      <c r="N405" s="52" t="e">
        <f t="array" ref="N405">IF(ISBLANK(B405),"",INDEX(adapt!J$2:J$1976,MATCH(B405,IF(adapt!G$2:G$1976=K405,adapt!B$2:B$1976),0)))</f>
        <v>#N/A</v>
      </c>
      <c r="O405" s="53" t="str">
        <f t="array" ref="O405">IF(A405="","",IF(ISNA(N405),"no",IF(N405=0,"no",IF(N405="","no", "yes"))))</f>
        <v>no</v>
      </c>
      <c r="P405" s="52" t="str">
        <f t="shared" si="19"/>
        <v>At any time during your most recent pregnancy, did you take prescription medicine for your anxiety?</v>
      </c>
      <c r="Q405" s="52">
        <f t="shared" si="20"/>
        <v>0</v>
      </c>
      <c r="R405" s="54" t="str">
        <f>IF(COUNTIFS(adapt!J:J,"yes",adapt!A:A,A405)&gt;1,"problem",IF(COUNTIFS(adapt!J:J,"yes",adapt!A:A,A405)=0,"","ok"))</f>
        <v/>
      </c>
      <c r="U405" s="5">
        <v>0</v>
      </c>
    </row>
    <row r="406" spans="1:22" ht="24">
      <c r="A406" s="48" t="str">
        <f t="shared" si="18"/>
        <v>pramssM18</v>
      </c>
      <c r="B406" s="59" t="s">
        <v>879</v>
      </c>
      <c r="C406" s="7"/>
      <c r="D406" s="55" t="s">
        <v>651</v>
      </c>
      <c r="E406" s="68" t="s">
        <v>880</v>
      </c>
      <c r="F406" s="55" t="s">
        <v>801</v>
      </c>
      <c r="G406" s="55" t="s">
        <v>1765</v>
      </c>
      <c r="H406" s="55" t="s">
        <v>2166</v>
      </c>
      <c r="I406" s="55"/>
      <c r="J406" s="55"/>
      <c r="K406" s="51">
        <f t="array" ref="K406">IF(A406="","",MAX(IF(adapt!A$2:A$974=A406,adapt!G$2:G$974)))</f>
        <v>0</v>
      </c>
      <c r="L406" s="41" t="e">
        <f t="array" ref="L406">IF(ISBLANK(B406),"",INDEX(adapt!E$2:E$200,MATCH(A406,IF(adapt!G$2:G$200=K406,adapt!A$2:A$200),0)))</f>
        <v>#N/A</v>
      </c>
      <c r="M406" s="41" t="e">
        <f t="array" ref="M406">IF(ISBLANK(B406),"",INDEX(adapt!F$2:F$200,MATCH(A406,IF(adapt!G$2:G$200=K406,adapt!A$2:A$200),0)))</f>
        <v>#N/A</v>
      </c>
      <c r="N406" s="52" t="e">
        <f t="array" ref="N406">IF(ISBLANK(B406),"",INDEX(adapt!J$2:J$1976,MATCH(B406,IF(adapt!G$2:G$1976=K406,adapt!B$2:B$1976),0)))</f>
        <v>#N/A</v>
      </c>
      <c r="O406" s="53" t="str">
        <f t="array" ref="O406">IF(A406="","",IF(ISNA(N406),"no",IF(N406=0,"no",IF(N406="","no", "yes"))))</f>
        <v>no</v>
      </c>
      <c r="P406" s="52" t="str">
        <f t="shared" si="19"/>
        <v xml:space="preserve">At any time during your most recent pregnancy, did you get counseling for you anxiety? </v>
      </c>
      <c r="Q406" s="52">
        <f t="shared" si="20"/>
        <v>0</v>
      </c>
      <c r="R406" s="54" t="str">
        <f>IF(COUNTIFS(adapt!J:J,"yes",adapt!A:A,A406)&gt;1,"problem",IF(COUNTIFS(adapt!J:J,"yes",adapt!A:A,A406)=0,"","ok"))</f>
        <v/>
      </c>
      <c r="U406" s="5">
        <v>0</v>
      </c>
    </row>
    <row r="407" spans="1:22" ht="48">
      <c r="A407" s="48" t="str">
        <f t="shared" si="18"/>
        <v>pramssM2</v>
      </c>
      <c r="B407" s="7" t="s">
        <v>846</v>
      </c>
      <c r="C407" s="7"/>
      <c r="D407" s="55" t="s">
        <v>651</v>
      </c>
      <c r="E407" s="68" t="s">
        <v>847</v>
      </c>
      <c r="F407" s="55" t="s">
        <v>801</v>
      </c>
      <c r="G407" s="55" t="s">
        <v>1765</v>
      </c>
      <c r="H407" s="55" t="s">
        <v>2166</v>
      </c>
      <c r="I407" s="55"/>
      <c r="J407" s="55"/>
      <c r="K407" s="51">
        <f t="array" ref="K407">IF(A407="","",MAX(IF(adapt!A$2:A$974=A407,adapt!G$2:G$974)))</f>
        <v>0</v>
      </c>
      <c r="L407" s="41" t="e">
        <f t="array" ref="L407">IF(ISBLANK(B407),"",INDEX(adapt!E$2:E$200,MATCH(A407,IF(adapt!G$2:G$200=K407,adapt!A$2:A$200),0)))</f>
        <v>#N/A</v>
      </c>
      <c r="M407" s="41" t="e">
        <f t="array" ref="M407">IF(ISBLANK(B407),"",INDEX(adapt!F$2:F$200,MATCH(A407,IF(adapt!G$2:G$200=K407,adapt!A$2:A$200),0)))</f>
        <v>#N/A</v>
      </c>
      <c r="N407" s="52" t="e">
        <f t="array" ref="N407">IF(ISBLANK(B407),"",INDEX(adapt!J$2:J$1976,MATCH(B407,IF(adapt!G$2:G$1976=K407,adapt!B$2:B$1976),0)))</f>
        <v>#N/A</v>
      </c>
      <c r="O407" s="53" t="str">
        <f t="array" ref="O407">IF(A407="","",IF(ISNA(N407),"no",IF(N407=0,"no",IF(N407="","no", "yes"))))</f>
        <v>no</v>
      </c>
      <c r="P407" s="52" t="str">
        <f t="shared" si="19"/>
        <v>At any time during your most recent pregnancy or after delivery, did a doctor, nurse or other health care worker talk with you about "baby blues' or postpartum depression?</v>
      </c>
      <c r="Q407" s="52">
        <f t="shared" si="20"/>
        <v>0</v>
      </c>
      <c r="R407" s="54" t="str">
        <f>IF(COUNTIFS(adapt!J:J,"yes",adapt!A:A,A407)&gt;1,"problem",IF(COUNTIFS(adapt!J:J,"yes",adapt!A:A,A407)=0,"","ok"))</f>
        <v/>
      </c>
      <c r="U407" s="5">
        <v>0</v>
      </c>
    </row>
    <row r="408" spans="1:22" ht="36">
      <c r="A408" s="48" t="str">
        <f t="shared" si="18"/>
        <v>pramssM3</v>
      </c>
      <c r="B408" s="7" t="s">
        <v>848</v>
      </c>
      <c r="C408" s="7"/>
      <c r="D408" s="55" t="s">
        <v>651</v>
      </c>
      <c r="E408" s="68" t="s">
        <v>849</v>
      </c>
      <c r="F408" s="55" t="s">
        <v>801</v>
      </c>
      <c r="G408" s="55" t="s">
        <v>1765</v>
      </c>
      <c r="H408" s="55" t="s">
        <v>2166</v>
      </c>
      <c r="I408" s="55"/>
      <c r="J408" s="55"/>
      <c r="K408" s="51">
        <f t="array" ref="K408">IF(A408="","",MAX(IF(adapt!A$2:A$974=A408,adapt!G$2:G$974)))</f>
        <v>0</v>
      </c>
      <c r="L408" s="41" t="e">
        <f t="array" ref="L408">IF(ISBLANK(B408),"",INDEX(adapt!E$2:E$200,MATCH(A408,IF(adapt!G$2:G$200=K408,adapt!A$2:A$200),0)))</f>
        <v>#N/A</v>
      </c>
      <c r="M408" s="41" t="e">
        <f t="array" ref="M408">IF(ISBLANK(B408),"",INDEX(adapt!F$2:F$200,MATCH(A408,IF(adapt!G$2:G$200=K408,adapt!A$2:A$200),0)))</f>
        <v>#N/A</v>
      </c>
      <c r="N408" s="52" t="e">
        <f t="array" ref="N408">IF(ISBLANK(B408),"",INDEX(adapt!J$2:J$1976,MATCH(B408,IF(adapt!G$2:G$1976=K408,adapt!B$2:B$1976),0)))</f>
        <v>#N/A</v>
      </c>
      <c r="O408" s="53" t="str">
        <f t="array" ref="O408">IF(A408="","",IF(ISNA(N408),"no",IF(N408=0,"no",IF(N408="","no", "yes"))))</f>
        <v>no</v>
      </c>
      <c r="P408" s="52" t="str">
        <f t="shared" si="19"/>
        <v>At any time during your most recent pregnancy, did a doctor, nurse, or other health care worker tell you that you had depression?</v>
      </c>
      <c r="Q408" s="52">
        <f t="shared" si="20"/>
        <v>0</v>
      </c>
      <c r="R408" s="54" t="str">
        <f>IF(COUNTIFS(adapt!J:J,"yes",adapt!A:A,A408)&gt;1,"problem",IF(COUNTIFS(adapt!J:J,"yes",adapt!A:A,A408)=0,"","ok"))</f>
        <v/>
      </c>
      <c r="U408" s="5">
        <v>0</v>
      </c>
    </row>
    <row r="409" spans="1:22" ht="36">
      <c r="A409" s="48" t="str">
        <f t="shared" si="18"/>
        <v>pramssM4</v>
      </c>
      <c r="B409" s="7" t="s">
        <v>850</v>
      </c>
      <c r="C409" s="7"/>
      <c r="D409" s="55" t="s">
        <v>651</v>
      </c>
      <c r="E409" s="68" t="s">
        <v>851</v>
      </c>
      <c r="F409" s="55" t="s">
        <v>801</v>
      </c>
      <c r="G409" s="55" t="s">
        <v>1765</v>
      </c>
      <c r="H409" s="55" t="s">
        <v>2166</v>
      </c>
      <c r="I409" s="55"/>
      <c r="J409" s="55"/>
      <c r="K409" s="51">
        <f t="array" ref="K409">IF(A409="","",MAX(IF(adapt!A$2:A$974=A409,adapt!G$2:G$974)))</f>
        <v>0</v>
      </c>
      <c r="L409" s="41" t="e">
        <f t="array" ref="L409">IF(ISBLANK(B409),"",INDEX(adapt!E$2:E$200,MATCH(A409,IF(adapt!G$2:G$200=K409,adapt!A$2:A$200),0)))</f>
        <v>#N/A</v>
      </c>
      <c r="M409" s="41" t="e">
        <f t="array" ref="M409">IF(ISBLANK(B409),"",INDEX(adapt!F$2:F$200,MATCH(A409,IF(adapt!G$2:G$200=K409,adapt!A$2:A$200),0)))</f>
        <v>#N/A</v>
      </c>
      <c r="N409" s="52" t="e">
        <f t="array" ref="N409">IF(ISBLANK(B409),"",INDEX(adapt!J$2:J$1976,MATCH(B409,IF(adapt!G$2:G$1976=K409,adapt!B$2:B$1976),0)))</f>
        <v>#N/A</v>
      </c>
      <c r="O409" s="53" t="str">
        <f t="array" ref="O409">IF(A409="","",IF(ISNA(N409),"no",IF(N409=0,"no",IF(N409="","no", "yes"))))</f>
        <v>no</v>
      </c>
      <c r="P409" s="52" t="str">
        <f t="shared" si="19"/>
        <v>At any time during your most recent pregnancy, did you ask for help for depression from a doctor, nurse, or other health care worker?</v>
      </c>
      <c r="Q409" s="52">
        <f t="shared" si="20"/>
        <v>0</v>
      </c>
      <c r="R409" s="54" t="str">
        <f>IF(COUNTIFS(adapt!J:J,"yes",adapt!A:A,A409)&gt;1,"problem",IF(COUNTIFS(adapt!J:J,"yes",adapt!A:A,A409)=0,"","ok"))</f>
        <v/>
      </c>
      <c r="U409" s="5">
        <v>0</v>
      </c>
    </row>
    <row r="410" spans="1:22" ht="36">
      <c r="A410" s="48" t="str">
        <f t="shared" si="18"/>
        <v>pramssM5</v>
      </c>
      <c r="B410" s="7" t="s">
        <v>852</v>
      </c>
      <c r="C410" s="7"/>
      <c r="D410" s="55" t="s">
        <v>651</v>
      </c>
      <c r="E410" s="68" t="s">
        <v>853</v>
      </c>
      <c r="F410" s="55" t="s">
        <v>801</v>
      </c>
      <c r="G410" s="55" t="s">
        <v>1765</v>
      </c>
      <c r="H410" s="55" t="s">
        <v>2166</v>
      </c>
      <c r="I410" s="55"/>
      <c r="J410" s="55"/>
      <c r="K410" s="51">
        <f t="array" ref="K410">IF(A410="","",MAX(IF(adapt!A$2:A$974=A410,adapt!G$2:G$974)))</f>
        <v>0</v>
      </c>
      <c r="L410" s="41" t="e">
        <f t="array" ref="L410">IF(ISBLANK(B410),"",INDEX(adapt!E$2:E$200,MATCH(A410,IF(adapt!G$2:G$200=K410,adapt!A$2:A$200),0)))</f>
        <v>#N/A</v>
      </c>
      <c r="M410" s="41" t="e">
        <f t="array" ref="M410">IF(ISBLANK(B410),"",INDEX(adapt!F$2:F$200,MATCH(A410,IF(adapt!G$2:G$200=K410,adapt!A$2:A$200),0)))</f>
        <v>#N/A</v>
      </c>
      <c r="N410" s="52" t="e">
        <f t="array" ref="N410">IF(ISBLANK(B410),"",INDEX(adapt!J$2:J$1976,MATCH(B410,IF(adapt!G$2:G$1976=K410,adapt!B$2:B$1976),0)))</f>
        <v>#N/A</v>
      </c>
      <c r="O410" s="53" t="str">
        <f t="array" ref="O410">IF(A410="","",IF(ISNA(N410),"no",IF(N410=0,"no",IF(N410="","no", "yes"))))</f>
        <v>no</v>
      </c>
      <c r="P410" s="52" t="str">
        <f t="shared" si="19"/>
        <v>Since your new baby was born, has a doctor, nurse, or other health care worker told you that you had depression?</v>
      </c>
      <c r="Q410" s="52">
        <f t="shared" si="20"/>
        <v>0</v>
      </c>
      <c r="R410" s="54" t="str">
        <f>IF(COUNTIFS(adapt!J:J,"yes",adapt!A:A,A410)&gt;1,"problem",IF(COUNTIFS(adapt!J:J,"yes",adapt!A:A,A410)=0,"","ok"))</f>
        <v/>
      </c>
      <c r="U410" s="5">
        <v>0</v>
      </c>
    </row>
    <row r="411" spans="1:22" ht="36">
      <c r="A411" s="48" t="str">
        <f t="shared" si="18"/>
        <v>pramssM6</v>
      </c>
      <c r="B411" s="7" t="s">
        <v>854</v>
      </c>
      <c r="C411" s="9"/>
      <c r="D411" s="55" t="s">
        <v>651</v>
      </c>
      <c r="E411" s="68" t="s">
        <v>855</v>
      </c>
      <c r="F411" s="55" t="s">
        <v>801</v>
      </c>
      <c r="G411" s="55" t="s">
        <v>1765</v>
      </c>
      <c r="H411" s="55" t="s">
        <v>2166</v>
      </c>
      <c r="I411" s="55"/>
      <c r="J411" s="55"/>
      <c r="K411" s="51">
        <f t="array" ref="K411">IF(A411="","",MAX(IF(adapt!A$2:A$974=A411,adapt!G$2:G$974)))</f>
        <v>0</v>
      </c>
      <c r="L411" s="41" t="e">
        <f t="array" ref="L411">IF(ISBLANK(B411),"",INDEX(adapt!E$2:E$200,MATCH(A411,IF(adapt!G$2:G$200=K411,adapt!A$2:A$200),0)))</f>
        <v>#N/A</v>
      </c>
      <c r="M411" s="41" t="e">
        <f t="array" ref="M411">IF(ISBLANK(B411),"",INDEX(adapt!F$2:F$200,MATCH(A411,IF(adapt!G$2:G$200=K411,adapt!A$2:A$200),0)))</f>
        <v>#N/A</v>
      </c>
      <c r="N411" s="52" t="e">
        <f t="array" ref="N411">IF(ISBLANK(B411),"",INDEX(adapt!J$2:J$1976,MATCH(B411,IF(adapt!G$2:G$1976=K411,adapt!B$2:B$1976),0)))</f>
        <v>#N/A</v>
      </c>
      <c r="O411" s="53" t="str">
        <f t="array" ref="O411">IF(A411="","",IF(ISNA(N411),"no",IF(N411=0,"no",IF(N411="","no", "yes"))))</f>
        <v>no</v>
      </c>
      <c r="P411" s="52" t="str">
        <f t="shared" si="19"/>
        <v>Since your new baby was born, have you asked for help for depression from a doctor, nurse or other health care worker?</v>
      </c>
      <c r="Q411" s="52">
        <f t="shared" si="20"/>
        <v>0</v>
      </c>
      <c r="R411" s="54" t="str">
        <f>IF(COUNTIFS(adapt!J:J,"yes",adapt!A:A,A411)&gt;1,"problem",IF(COUNTIFS(adapt!J:J,"yes",adapt!A:A,A411)=0,"","ok"))</f>
        <v/>
      </c>
      <c r="U411" s="5">
        <v>0</v>
      </c>
    </row>
    <row r="412" spans="1:22" ht="24">
      <c r="A412" s="48" t="str">
        <f t="shared" si="18"/>
        <v>pramssM7</v>
      </c>
      <c r="B412" s="59" t="s">
        <v>856</v>
      </c>
      <c r="C412" s="7"/>
      <c r="D412" s="55" t="s">
        <v>651</v>
      </c>
      <c r="E412" s="68" t="s">
        <v>857</v>
      </c>
      <c r="F412" s="55" t="s">
        <v>858</v>
      </c>
      <c r="G412" s="55" t="s">
        <v>1765</v>
      </c>
      <c r="H412" s="55" t="s">
        <v>2166</v>
      </c>
      <c r="I412" s="55"/>
      <c r="J412" s="55"/>
      <c r="K412" s="51">
        <f t="array" ref="K412">IF(A412="","",MAX(IF(adapt!A$2:A$974=A412,adapt!G$2:G$974)))</f>
        <v>0</v>
      </c>
      <c r="L412" s="41" t="e">
        <f t="array" ref="L412">IF(ISBLANK(B412),"",INDEX(adapt!E$2:E$200,MATCH(A412,IF(adapt!G$2:G$200=K412,adapt!A$2:A$200),0)))</f>
        <v>#N/A</v>
      </c>
      <c r="M412" s="41" t="e">
        <f t="array" ref="M412">IF(ISBLANK(B412),"",INDEX(adapt!F$2:F$200,MATCH(A412,IF(adapt!G$2:G$200=K412,adapt!A$2:A$200),0)))</f>
        <v>#N/A</v>
      </c>
      <c r="N412" s="52" t="e">
        <f t="array" ref="N412">IF(ISBLANK(B412),"",INDEX(adapt!J$2:J$1976,MATCH(B412,IF(adapt!G$2:G$1976=K412,adapt!B$2:B$1976),0)))</f>
        <v>#N/A</v>
      </c>
      <c r="O412" s="53" t="str">
        <f t="array" ref="O412">IF(A412="","",IF(ISNA(N412),"no",IF(N412=0,"no",IF(N412="","no", "yes"))))</f>
        <v>no</v>
      </c>
      <c r="P412" s="52" t="str">
        <f t="shared" si="19"/>
        <v>How would you describe the time during your most recent pregnancy?</v>
      </c>
      <c r="Q412" s="52">
        <f t="shared" si="20"/>
        <v>0</v>
      </c>
      <c r="R412" s="54" t="str">
        <f>IF(COUNTIFS(adapt!J:J,"yes",adapt!A:A,A412)&gt;1,"problem",IF(COUNTIFS(adapt!J:J,"yes",adapt!A:A,A412)=0,"","ok"))</f>
        <v/>
      </c>
      <c r="U412" s="5">
        <v>0</v>
      </c>
    </row>
    <row r="413" spans="1:22" ht="36">
      <c r="A413" s="48" t="str">
        <f t="shared" si="18"/>
        <v>pramssM8</v>
      </c>
      <c r="B413" s="59" t="s">
        <v>859</v>
      </c>
      <c r="C413" s="7"/>
      <c r="D413" s="55" t="s">
        <v>651</v>
      </c>
      <c r="E413" s="68" t="s">
        <v>860</v>
      </c>
      <c r="F413" s="55" t="s">
        <v>801</v>
      </c>
      <c r="G413" s="55" t="s">
        <v>1765</v>
      </c>
      <c r="H413" s="55" t="s">
        <v>2166</v>
      </c>
      <c r="I413" s="55"/>
      <c r="J413" s="55"/>
      <c r="K413" s="51">
        <f t="array" ref="K413">IF(A413="","",MAX(IF(adapt!A$2:A$974=A413,adapt!G$2:G$974)))</f>
        <v>0</v>
      </c>
      <c r="L413" s="41" t="e">
        <f t="array" ref="L413">IF(ISBLANK(B413),"",INDEX(adapt!E$2:E$200,MATCH(A413,IF(adapt!G$2:G$200=K413,adapt!A$2:A$200),0)))</f>
        <v>#N/A</v>
      </c>
      <c r="M413" s="41" t="e">
        <f t="array" ref="M413">IF(ISBLANK(B413),"",INDEX(adapt!F$2:F$200,MATCH(A413,IF(adapt!G$2:G$200=K413,adapt!A$2:A$200),0)))</f>
        <v>#N/A</v>
      </c>
      <c r="N413" s="52" t="e">
        <f t="array" ref="N413">IF(ISBLANK(B413),"",INDEX(adapt!J$2:J$1976,MATCH(B413,IF(adapt!G$2:G$1976=K413,adapt!B$2:B$1976),0)))</f>
        <v>#N/A</v>
      </c>
      <c r="O413" s="53" t="str">
        <f t="array" ref="O413">IF(A413="","",IF(ISNA(N413),"no",IF(N413=0,"no",IF(N413="","no", "yes"))))</f>
        <v>no</v>
      </c>
      <c r="P413" s="52" t="str">
        <f t="shared" si="19"/>
        <v>At any time during your most recent pregnancy, did you take prescription medicine for your depression?</v>
      </c>
      <c r="Q413" s="52">
        <f t="shared" si="20"/>
        <v>0</v>
      </c>
      <c r="R413" s="54" t="str">
        <f>IF(COUNTIFS(adapt!J:J,"yes",adapt!A:A,A413)&gt;1,"problem",IF(COUNTIFS(adapt!J:J,"yes",adapt!A:A,A413)=0,"","ok"))</f>
        <v/>
      </c>
      <c r="U413" s="5">
        <v>0</v>
      </c>
    </row>
    <row r="414" spans="1:22" ht="24">
      <c r="A414" s="48" t="str">
        <f t="shared" si="18"/>
        <v>pramssM9</v>
      </c>
      <c r="B414" s="59" t="s">
        <v>861</v>
      </c>
      <c r="C414" s="7"/>
      <c r="D414" s="55" t="s">
        <v>651</v>
      </c>
      <c r="E414" s="68" t="s">
        <v>862</v>
      </c>
      <c r="F414" s="55" t="s">
        <v>801</v>
      </c>
      <c r="G414" s="55" t="s">
        <v>1765</v>
      </c>
      <c r="H414" s="55" t="s">
        <v>2166</v>
      </c>
      <c r="I414" s="55"/>
      <c r="J414" s="55"/>
      <c r="K414" s="51">
        <f t="array" ref="K414">IF(A414="","",MAX(IF(adapt!A$2:A$974=A414,adapt!G$2:G$974)))</f>
        <v>0</v>
      </c>
      <c r="L414" s="41" t="e">
        <f t="array" ref="L414">IF(ISBLANK(B414),"",INDEX(adapt!E$2:E$200,MATCH(A414,IF(adapt!G$2:G$200=K414,adapt!A$2:A$200),0)))</f>
        <v>#N/A</v>
      </c>
      <c r="M414" s="41" t="e">
        <f t="array" ref="M414">IF(ISBLANK(B414),"",INDEX(adapt!F$2:F$200,MATCH(A414,IF(adapt!G$2:G$200=K414,adapt!A$2:A$200),0)))</f>
        <v>#N/A</v>
      </c>
      <c r="N414" s="52" t="e">
        <f t="array" ref="N414">IF(ISBLANK(B414),"",INDEX(adapt!J$2:J$1976,MATCH(B414,IF(adapt!G$2:G$1976=K414,adapt!B$2:B$1976),0)))</f>
        <v>#N/A</v>
      </c>
      <c r="O414" s="53" t="str">
        <f t="array" ref="O414">IF(A414="","",IF(ISNA(N414),"no",IF(N414=0,"no",IF(N414="","no", "yes"))))</f>
        <v>no</v>
      </c>
      <c r="P414" s="52" t="str">
        <f t="shared" si="19"/>
        <v>At any time during your most recent pregnancy, did you get counseling for your depression?</v>
      </c>
      <c r="Q414" s="52">
        <f t="shared" si="20"/>
        <v>0</v>
      </c>
      <c r="R414" s="54" t="str">
        <f>IF(COUNTIFS(adapt!J:J,"yes",adapt!A:A,A414)&gt;1,"problem",IF(COUNTIFS(adapt!J:J,"yes",adapt!A:A,A414)=0,"","ok"))</f>
        <v/>
      </c>
      <c r="U414" s="5">
        <v>0</v>
      </c>
    </row>
    <row r="415" spans="1:22" ht="24">
      <c r="A415" s="48" t="str">
        <f t="shared" si="18"/>
        <v>risle100</v>
      </c>
      <c r="B415" s="55" t="s">
        <v>782</v>
      </c>
      <c r="C415" s="9"/>
      <c r="D415" s="55" t="s">
        <v>347</v>
      </c>
      <c r="E415" s="25">
        <v>100</v>
      </c>
      <c r="F415" s="55" t="s">
        <v>764</v>
      </c>
      <c r="G415" s="55" t="s">
        <v>1742</v>
      </c>
      <c r="H415" s="55" t="s">
        <v>2157</v>
      </c>
      <c r="I415" s="55" t="s">
        <v>1801</v>
      </c>
      <c r="J415" s="55"/>
      <c r="K415" s="51">
        <f t="array" ref="K415">IF(A415="","",MAX(IF(adapt!A$2:A$974=A415,adapt!G$2:G$974)))</f>
        <v>0</v>
      </c>
      <c r="L415" s="41" t="e">
        <f t="array" ref="L415">IF(ISBLANK(B415),"",INDEX(adapt!E$2:E$200,MATCH(A415,IF(adapt!G$2:G$200=K415,adapt!A$2:A$200),0)))</f>
        <v>#N/A</v>
      </c>
      <c r="M415" s="41" t="e">
        <f t="array" ref="M415">IF(ISBLANK(B415),"",INDEX(adapt!F$2:F$200,MATCH(A415,IF(adapt!G$2:G$200=K415,adapt!A$2:A$200),0)))</f>
        <v>#N/A</v>
      </c>
      <c r="N415" s="52" t="e">
        <f t="array" ref="N415">IF(ISBLANK(B415),"",INDEX(adapt!J$2:J$1976,MATCH(B415,IF(adapt!G$2:G$1976=K415,adapt!B$2:B$1976),0)))</f>
        <v>#N/A</v>
      </c>
      <c r="O415" s="53" t="str">
        <f t="array" ref="O415">IF(A415="","",IF(ISNA(N415),"no",IF(N415=0,"no",IF(N415="","no", "yes"))))</f>
        <v>no</v>
      </c>
      <c r="P415" s="52" t="str">
        <f t="shared" si="19"/>
        <v>My relatives give me no practical assistance in life and they make my life difficult.</v>
      </c>
      <c r="Q415" s="52">
        <f t="shared" si="20"/>
        <v>0</v>
      </c>
      <c r="R415" s="54" t="str">
        <f>IF(COUNTIFS(adapt!J:J,"yes",adapt!A:A,A415)&gt;1,"problem",IF(COUNTIFS(adapt!J:J,"yes",adapt!A:A,A415)=0,"","ok"))</f>
        <v/>
      </c>
      <c r="T415" s="5">
        <v>0</v>
      </c>
      <c r="U415" s="5">
        <v>0</v>
      </c>
      <c r="V415" s="5">
        <v>116</v>
      </c>
    </row>
    <row r="416" spans="1:22">
      <c r="A416" s="48" t="str">
        <f t="shared" si="18"/>
        <v>risle16</v>
      </c>
      <c r="B416" s="55" t="s">
        <v>763</v>
      </c>
      <c r="C416" s="16"/>
      <c r="D416" s="55" t="s">
        <v>347</v>
      </c>
      <c r="E416" s="24">
        <v>16</v>
      </c>
      <c r="F416" s="55" t="s">
        <v>764</v>
      </c>
      <c r="G416" s="55" t="s">
        <v>1726</v>
      </c>
      <c r="H416" s="55" t="s">
        <v>2146</v>
      </c>
      <c r="I416" s="55" t="s">
        <v>1836</v>
      </c>
      <c r="J416" s="55"/>
      <c r="K416" s="51">
        <f t="array" ref="K416">IF(A416="","",MAX(IF(adapt!A$2:A$974=A416,adapt!G$2:G$974)))</f>
        <v>0</v>
      </c>
      <c r="L416" s="41" t="e">
        <f t="array" ref="L416">IF(ISBLANK(B416),"",INDEX(adapt!E$2:E$200,MATCH(A416,IF(adapt!G$2:G$200=K416,adapt!A$2:A$200),0)))</f>
        <v>#N/A</v>
      </c>
      <c r="M416" s="41" t="e">
        <f t="array" ref="M416">IF(ISBLANK(B416),"",INDEX(adapt!F$2:F$200,MATCH(A416,IF(adapt!G$2:G$200=K416,adapt!A$2:A$200),0)))</f>
        <v>#N/A</v>
      </c>
      <c r="N416" s="52" t="e">
        <f t="array" ref="N416">IF(ISBLANK(B416),"",INDEX(adapt!J$2:J$1976,MATCH(B416,IF(adapt!G$2:G$1976=K416,adapt!B$2:B$1976),0)))</f>
        <v>#N/A</v>
      </c>
      <c r="O416" s="53" t="str">
        <f t="array" ref="O416">IF(A416="","",IF(ISNA(N416),"no",IF(N416=0,"no",IF(N416="","no", "yes"))))</f>
        <v>no</v>
      </c>
      <c r="P416" s="52" t="str">
        <f t="shared" si="19"/>
        <v>My life is intolerable.</v>
      </c>
      <c r="Q416" s="52">
        <f t="shared" si="20"/>
        <v>0</v>
      </c>
      <c r="R416" s="54" t="str">
        <f>IF(COUNTIFS(adapt!J:J,"yes",adapt!A:A,A416)&gt;1,"problem",IF(COUNTIFS(adapt!J:J,"yes",adapt!A:A,A416)=0,"","ok"))</f>
        <v/>
      </c>
      <c r="T416" s="5">
        <v>7</v>
      </c>
      <c r="U416" s="5">
        <v>18</v>
      </c>
      <c r="V416" s="5">
        <v>18</v>
      </c>
    </row>
    <row r="417" spans="1:22">
      <c r="A417" s="48" t="str">
        <f t="shared" si="18"/>
        <v>risle17</v>
      </c>
      <c r="B417" s="55" t="s">
        <v>765</v>
      </c>
      <c r="C417" s="16"/>
      <c r="D417" s="55" t="s">
        <v>347</v>
      </c>
      <c r="E417" s="24">
        <v>17</v>
      </c>
      <c r="F417" s="55" t="s">
        <v>764</v>
      </c>
      <c r="G417" s="55" t="s">
        <v>1726</v>
      </c>
      <c r="H417" s="55" t="s">
        <v>2146</v>
      </c>
      <c r="I417" s="55" t="s">
        <v>1836</v>
      </c>
      <c r="J417" s="55"/>
      <c r="K417" s="51">
        <f t="array" ref="K417">IF(A417="","",MAX(IF(adapt!A$2:A$974=A417,adapt!G$2:G$974)))</f>
        <v>0</v>
      </c>
      <c r="L417" s="41" t="e">
        <f t="array" ref="L417">IF(ISBLANK(B417),"",INDEX(adapt!E$2:E$200,MATCH(A417,IF(adapt!G$2:G$200=K417,adapt!A$2:A$200),0)))</f>
        <v>#N/A</v>
      </c>
      <c r="M417" s="41" t="e">
        <f t="array" ref="M417">IF(ISBLANK(B417),"",INDEX(adapt!F$2:F$200,MATCH(A417,IF(adapt!G$2:G$200=K417,adapt!A$2:A$200),0)))</f>
        <v>#N/A</v>
      </c>
      <c r="N417" s="52" t="e">
        <f t="array" ref="N417">IF(ISBLANK(B417),"",INDEX(adapt!J$2:J$1976,MATCH(B417,IF(adapt!G$2:G$1976=K417,adapt!B$2:B$1976),0)))</f>
        <v>#N/A</v>
      </c>
      <c r="O417" s="53" t="str">
        <f t="array" ref="O417">IF(A417="","",IF(ISNA(N417),"no",IF(N417=0,"no",IF(N417="","no", "yes"))))</f>
        <v>no</v>
      </c>
      <c r="P417" s="52" t="str">
        <f t="shared" si="19"/>
        <v>My life is hell on earth.</v>
      </c>
      <c r="Q417" s="52">
        <f t="shared" si="20"/>
        <v>0</v>
      </c>
      <c r="R417" s="54" t="str">
        <f>IF(COUNTIFS(adapt!J:J,"yes",adapt!A:A,A417)&gt;1,"problem",IF(COUNTIFS(adapt!J:J,"yes",adapt!A:A,A417)=0,"","ok"))</f>
        <v/>
      </c>
      <c r="T417" s="5">
        <v>7</v>
      </c>
      <c r="U417" s="5">
        <v>18</v>
      </c>
      <c r="V417" s="5">
        <v>18</v>
      </c>
    </row>
    <row r="418" spans="1:22">
      <c r="A418" s="48" t="str">
        <f t="shared" si="18"/>
        <v>risle19</v>
      </c>
      <c r="B418" s="55" t="s">
        <v>766</v>
      </c>
      <c r="C418" s="9"/>
      <c r="D418" s="55" t="s">
        <v>347</v>
      </c>
      <c r="E418" s="24">
        <v>19</v>
      </c>
      <c r="F418" s="55" t="s">
        <v>764</v>
      </c>
      <c r="G418" s="55" t="s">
        <v>1723</v>
      </c>
      <c r="H418" s="55" t="s">
        <v>2158</v>
      </c>
      <c r="I418" s="55" t="s">
        <v>1879</v>
      </c>
      <c r="J418" s="55"/>
      <c r="K418" s="51">
        <f t="array" ref="K418">IF(A418="","",MAX(IF(adapt!A$2:A$974=A418,adapt!G$2:G$974)))</f>
        <v>0</v>
      </c>
      <c r="L418" s="41" t="e">
        <f t="array" ref="L418">IF(ISBLANK(B418),"",INDEX(adapt!E$2:E$200,MATCH(A418,IF(adapt!G$2:G$200=K418,adapt!A$2:A$200),0)))</f>
        <v>#N/A</v>
      </c>
      <c r="M418" s="41" t="e">
        <f t="array" ref="M418">IF(ISBLANK(B418),"",INDEX(adapt!F$2:F$200,MATCH(A418,IF(adapt!G$2:G$200=K418,adapt!A$2:A$200),0)))</f>
        <v>#N/A</v>
      </c>
      <c r="N418" s="52" t="e">
        <f t="array" ref="N418">IF(ISBLANK(B418),"",INDEX(adapt!J$2:J$1976,MATCH(B418,IF(adapt!G$2:G$1976=K418,adapt!B$2:B$1976),0)))</f>
        <v>#N/A</v>
      </c>
      <c r="O418" s="53" t="str">
        <f t="array" ref="O418">IF(A418="","",IF(ISNA(N418),"no",IF(N418=0,"no",IF(N418="","no", "yes"))))</f>
        <v>no</v>
      </c>
      <c r="P418" s="52" t="str">
        <f t="shared" si="19"/>
        <v>The world has nothing to offer in life.</v>
      </c>
      <c r="Q418" s="52">
        <f t="shared" si="20"/>
        <v>0</v>
      </c>
      <c r="R418" s="54" t="str">
        <f>IF(COUNTIFS(adapt!J:J,"yes",adapt!A:A,A418)&gt;1,"problem",IF(COUNTIFS(adapt!J:J,"yes",adapt!A:A,A418)=0,"","ok"))</f>
        <v/>
      </c>
      <c r="T418" s="5">
        <v>0</v>
      </c>
      <c r="U418" s="5">
        <v>0</v>
      </c>
      <c r="V418" s="5">
        <v>103</v>
      </c>
    </row>
    <row r="419" spans="1:22">
      <c r="A419" s="48" t="str">
        <f t="shared" si="18"/>
        <v>risle21</v>
      </c>
      <c r="B419" s="55" t="s">
        <v>767</v>
      </c>
      <c r="C419" s="9"/>
      <c r="D419" s="55" t="s">
        <v>347</v>
      </c>
      <c r="E419" s="24">
        <v>21</v>
      </c>
      <c r="F419" s="55" t="s">
        <v>764</v>
      </c>
      <c r="G419" s="55" t="s">
        <v>1723</v>
      </c>
      <c r="H419" s="55" t="s">
        <v>2140</v>
      </c>
      <c r="I419" s="55" t="s">
        <v>1879</v>
      </c>
      <c r="J419" s="55"/>
      <c r="K419" s="51">
        <f t="array" ref="K419">IF(A419="","",MAX(IF(adapt!A$2:A$974=A419,adapt!G$2:G$974)))</f>
        <v>0</v>
      </c>
      <c r="L419" s="41" t="e">
        <f t="array" ref="L419">IF(ISBLANK(B419),"",INDEX(adapt!E$2:E$200,MATCH(A419,IF(adapt!G$2:G$200=K419,adapt!A$2:A$200),0)))</f>
        <v>#N/A</v>
      </c>
      <c r="M419" s="41" t="e">
        <f t="array" ref="M419">IF(ISBLANK(B419),"",INDEX(adapt!F$2:F$200,MATCH(A419,IF(adapt!G$2:G$200=K419,adapt!A$2:A$200),0)))</f>
        <v>#N/A</v>
      </c>
      <c r="N419" s="52" t="e">
        <f t="array" ref="N419">IF(ISBLANK(B419),"",INDEX(adapt!J$2:J$1976,MATCH(B419,IF(adapt!G$2:G$1976=K419,adapt!B$2:B$1976),0)))</f>
        <v>#N/A</v>
      </c>
      <c r="O419" s="53" t="str">
        <f t="array" ref="O419">IF(A419="","",IF(ISNA(N419),"no",IF(N419=0,"no",IF(N419="","no", "yes"))))</f>
        <v>no</v>
      </c>
      <c r="P419" s="52" t="str">
        <f t="shared" si="19"/>
        <v>I wish I were out of this world.</v>
      </c>
      <c r="Q419" s="52">
        <f t="shared" si="20"/>
        <v>0</v>
      </c>
      <c r="R419" s="54" t="str">
        <f>IF(COUNTIFS(adapt!J:J,"yes",adapt!A:A,A419)&gt;1,"problem",IF(COUNTIFS(adapt!J:J,"yes",adapt!A:A,A419)=0,"","ok"))</f>
        <v/>
      </c>
      <c r="T419" s="5">
        <v>55</v>
      </c>
      <c r="U419" s="5">
        <v>53</v>
      </c>
      <c r="V419" s="5">
        <v>53</v>
      </c>
    </row>
    <row r="420" spans="1:22" ht="48">
      <c r="A420" s="48" t="str">
        <f t="shared" si="18"/>
        <v>risle28</v>
      </c>
      <c r="B420" s="55" t="s">
        <v>784</v>
      </c>
      <c r="C420" s="9"/>
      <c r="D420" s="55" t="s">
        <v>347</v>
      </c>
      <c r="E420" s="25">
        <v>28</v>
      </c>
      <c r="F420" s="55" t="s">
        <v>764</v>
      </c>
      <c r="G420" s="55" t="s">
        <v>1735</v>
      </c>
      <c r="H420" s="55" t="s">
        <v>2140</v>
      </c>
      <c r="I420" s="55" t="s">
        <v>1882</v>
      </c>
      <c r="J420" s="55"/>
      <c r="K420" s="51">
        <f t="array" ref="K420">IF(A420="","",MAX(IF(adapt!A$2:A$974=A420,adapt!G$2:G$974)))</f>
        <v>0</v>
      </c>
      <c r="L420" s="41" t="e">
        <f t="array" ref="L420">IF(ISBLANK(B420),"",INDEX(adapt!E$2:E$200,MATCH(A420,IF(adapt!G$2:G$200=K420,adapt!A$2:A$200),0)))</f>
        <v>#N/A</v>
      </c>
      <c r="M420" s="41" t="e">
        <f t="array" ref="M420">IF(ISBLANK(B420),"",INDEX(adapt!F$2:F$200,MATCH(A420,IF(adapt!G$2:G$200=K420,adapt!A$2:A$200),0)))</f>
        <v>#N/A</v>
      </c>
      <c r="N420" s="52" t="e">
        <f t="array" ref="N420">IF(ISBLANK(B420),"",INDEX(adapt!J$2:J$1976,MATCH(B420,IF(adapt!G$2:G$1976=K420,adapt!B$2:B$1976),0)))</f>
        <v>#N/A</v>
      </c>
      <c r="O420" s="53" t="str">
        <f t="array" ref="O420">IF(A420="","",IF(ISNA(N420),"no",IF(N420=0,"no",IF(N420="","no", "yes"))))</f>
        <v>no</v>
      </c>
      <c r="P420" s="52" t="str">
        <f t="shared" si="19"/>
        <v xml:space="preserve">If I were seriously injured by robbers and sustained deep cuts on my head, the pain would be so severe that I would prefer to die in order to get rid of the pain. </v>
      </c>
      <c r="Q420" s="52">
        <f t="shared" si="20"/>
        <v>0</v>
      </c>
      <c r="R420" s="54" t="str">
        <f>IF(COUNTIFS(adapt!J:J,"yes",adapt!A:A,A420)&gt;1,"problem",IF(COUNTIFS(adapt!J:J,"yes",adapt!A:A,A420)=0,"","ok"))</f>
        <v/>
      </c>
      <c r="T420" s="5">
        <v>44</v>
      </c>
      <c r="U420" s="5">
        <v>49</v>
      </c>
      <c r="V420" s="5">
        <v>49</v>
      </c>
    </row>
    <row r="421" spans="1:22" ht="24">
      <c r="A421" s="48" t="str">
        <f t="shared" si="18"/>
        <v>risle31</v>
      </c>
      <c r="B421" s="55" t="s">
        <v>783</v>
      </c>
      <c r="C421" s="9"/>
      <c r="D421" s="55" t="s">
        <v>347</v>
      </c>
      <c r="E421" s="25">
        <v>31</v>
      </c>
      <c r="F421" s="55" t="s">
        <v>764</v>
      </c>
      <c r="G421" s="55" t="s">
        <v>1735</v>
      </c>
      <c r="H421" s="55" t="s">
        <v>2158</v>
      </c>
      <c r="I421" s="55"/>
      <c r="J421" s="55"/>
      <c r="K421" s="51">
        <f t="array" ref="K421">IF(A421="","",MAX(IF(adapt!A$2:A$974=A421,adapt!G$2:G$974)))</f>
        <v>0</v>
      </c>
      <c r="L421" s="41" t="e">
        <f t="array" ref="L421">IF(ISBLANK(B421),"",INDEX(adapt!E$2:E$200,MATCH(A421,IF(adapt!G$2:G$200=K421,adapt!A$2:A$200),0)))</f>
        <v>#N/A</v>
      </c>
      <c r="M421" s="41" t="e">
        <f t="array" ref="M421">IF(ISBLANK(B421),"",INDEX(adapt!F$2:F$200,MATCH(A421,IF(adapt!G$2:G$200=K421,adapt!A$2:A$200),0)))</f>
        <v>#N/A</v>
      </c>
      <c r="N421" s="52" t="e">
        <f t="array" ref="N421">IF(ISBLANK(B421),"",INDEX(adapt!J$2:J$1976,MATCH(B421,IF(adapt!G$2:G$1976=K421,adapt!B$2:B$1976),0)))</f>
        <v>#N/A</v>
      </c>
      <c r="O421" s="53" t="str">
        <f t="array" ref="O421">IF(A421="","",IF(ISNA(N421),"no",IF(N421=0,"no",IF(N421="","no", "yes"))))</f>
        <v>no</v>
      </c>
      <c r="P421" s="52" t="str">
        <f t="shared" si="19"/>
        <v>If I were faced with a series of hardships, I would experience unhappiness for two or more months.</v>
      </c>
      <c r="Q421" s="52">
        <f t="shared" si="20"/>
        <v>0</v>
      </c>
      <c r="R421" s="54" t="str">
        <f>IF(COUNTIFS(adapt!J:J,"yes",adapt!A:A,A421)&gt;1,"problem",IF(COUNTIFS(adapt!J:J,"yes",adapt!A:A,A421)=0,"","ok"))</f>
        <v/>
      </c>
      <c r="T421" s="5">
        <v>44</v>
      </c>
      <c r="U421" s="5">
        <v>0</v>
      </c>
      <c r="V421" s="5">
        <v>104</v>
      </c>
    </row>
    <row r="422" spans="1:22" ht="24">
      <c r="A422" s="48" t="str">
        <f t="shared" si="18"/>
        <v>risle32</v>
      </c>
      <c r="B422" s="55" t="s">
        <v>768</v>
      </c>
      <c r="C422" s="16"/>
      <c r="D422" s="55" t="s">
        <v>347</v>
      </c>
      <c r="E422" s="24">
        <v>32</v>
      </c>
      <c r="F422" s="55" t="s">
        <v>764</v>
      </c>
      <c r="G422" s="55" t="s">
        <v>2142</v>
      </c>
      <c r="H422" s="55" t="s">
        <v>2142</v>
      </c>
      <c r="I422" s="55" t="s">
        <v>1887</v>
      </c>
      <c r="J422" s="55"/>
      <c r="K422" s="51">
        <f t="array" ref="K422">IF(A422="","",MAX(IF(adapt!A$2:A$974=A422,adapt!G$2:G$974)))</f>
        <v>0</v>
      </c>
      <c r="L422" s="41" t="e">
        <f t="array" ref="L422">IF(ISBLANK(B422),"",INDEX(adapt!E$2:E$200,MATCH(A422,IF(adapt!G$2:G$200=K422,adapt!A$2:A$200),0)))</f>
        <v>#N/A</v>
      </c>
      <c r="M422" s="41" t="e">
        <f t="array" ref="M422">IF(ISBLANK(B422),"",INDEX(adapt!F$2:F$200,MATCH(A422,IF(adapt!G$2:G$200=K422,adapt!A$2:A$200),0)))</f>
        <v>#N/A</v>
      </c>
      <c r="N422" s="52" t="e">
        <f t="array" ref="N422">IF(ISBLANK(B422),"",INDEX(adapt!J$2:J$1976,MATCH(B422,IF(adapt!G$2:G$1976=K422,adapt!B$2:B$1976),0)))</f>
        <v>#N/A</v>
      </c>
      <c r="O422" s="53" t="str">
        <f t="array" ref="O422">IF(A422="","",IF(ISNA(N422),"no",IF(N422=0,"no",IF(N422="","no", "yes"))))</f>
        <v>no</v>
      </c>
      <c r="P422" s="52" t="str">
        <f t="shared" si="19"/>
        <v>Whenever I am in difficulty and feel disappointed I become nervous and unsettled in mind.</v>
      </c>
      <c r="Q422" s="52">
        <f t="shared" si="20"/>
        <v>0</v>
      </c>
      <c r="R422" s="54" t="str">
        <f>IF(COUNTIFS(adapt!J:J,"yes",adapt!A:A,A422)&gt;1,"problem",IF(COUNTIFS(adapt!J:J,"yes",adapt!A:A,A422)=0,"","ok"))</f>
        <v/>
      </c>
      <c r="T422" s="5">
        <v>0</v>
      </c>
      <c r="U422" s="5">
        <v>0</v>
      </c>
      <c r="V422" s="5">
        <v>58</v>
      </c>
    </row>
    <row r="423" spans="1:22" ht="24">
      <c r="A423" s="48" t="str">
        <f t="shared" si="18"/>
        <v>risle33</v>
      </c>
      <c r="B423" s="55" t="s">
        <v>769</v>
      </c>
      <c r="C423" s="9"/>
      <c r="D423" s="55" t="s">
        <v>347</v>
      </c>
      <c r="E423" s="24">
        <v>33</v>
      </c>
      <c r="F423" s="55" t="s">
        <v>764</v>
      </c>
      <c r="G423" s="55" t="s">
        <v>1746</v>
      </c>
      <c r="H423" s="55" t="s">
        <v>2154</v>
      </c>
      <c r="I423" s="55" t="s">
        <v>1817</v>
      </c>
      <c r="J423" s="55"/>
      <c r="K423" s="51">
        <f t="array" ref="K423">IF(A423="","",MAX(IF(adapt!A$2:A$974=A423,adapt!G$2:G$974)))</f>
        <v>0</v>
      </c>
      <c r="L423" s="41" t="e">
        <f t="array" ref="L423">IF(ISBLANK(B423),"",INDEX(adapt!E$2:E$200,MATCH(A423,IF(adapt!G$2:G$200=K423,adapt!A$2:A$200),0)))</f>
        <v>#N/A</v>
      </c>
      <c r="M423" s="41" t="e">
        <f t="array" ref="M423">IF(ISBLANK(B423),"",INDEX(adapt!F$2:F$200,MATCH(A423,IF(adapt!G$2:G$200=K423,adapt!A$2:A$200),0)))</f>
        <v>#N/A</v>
      </c>
      <c r="N423" s="52" t="e">
        <f t="array" ref="N423">IF(ISBLANK(B423),"",INDEX(adapt!J$2:J$1976,MATCH(B423,IF(adapt!G$2:G$1976=K423,adapt!B$2:B$1976),0)))</f>
        <v>#N/A</v>
      </c>
      <c r="O423" s="53" t="str">
        <f t="array" ref="O423">IF(A423="","",IF(ISNA(N423),"no",IF(N423=0,"no",IF(N423="","no", "yes"))))</f>
        <v>no</v>
      </c>
      <c r="P423" s="52" t="str">
        <f t="shared" si="19"/>
        <v>Whenever I am in difficulty and feel disappointed I become confused not knowing what to do.</v>
      </c>
      <c r="Q423" s="52">
        <f t="shared" si="20"/>
        <v>0</v>
      </c>
      <c r="R423" s="54" t="str">
        <f>IF(COUNTIFS(adapt!J:J,"yes",adapt!A:A,A423)&gt;1,"problem",IF(COUNTIFS(adapt!J:J,"yes",adapt!A:A,A423)=0,"","ok"))</f>
        <v/>
      </c>
      <c r="T423" s="5">
        <v>0</v>
      </c>
      <c r="U423" s="5">
        <v>0</v>
      </c>
      <c r="V423" s="5">
        <v>81</v>
      </c>
    </row>
    <row r="424" spans="1:22">
      <c r="A424" s="48" t="str">
        <f t="shared" si="18"/>
        <v>risle42</v>
      </c>
      <c r="B424" s="55" t="s">
        <v>770</v>
      </c>
      <c r="C424" s="9"/>
      <c r="D424" s="55" t="s">
        <v>347</v>
      </c>
      <c r="E424" s="24">
        <v>42</v>
      </c>
      <c r="F424" s="55" t="s">
        <v>764</v>
      </c>
      <c r="G424" s="55" t="s">
        <v>1723</v>
      </c>
      <c r="H424" s="55" t="s">
        <v>2140</v>
      </c>
      <c r="I424" s="55" t="s">
        <v>1879</v>
      </c>
      <c r="J424" s="55"/>
      <c r="K424" s="51">
        <f t="array" ref="K424">IF(A424="","",MAX(IF(adapt!A$2:A$974=A424,adapt!G$2:G$974)))</f>
        <v>0</v>
      </c>
      <c r="L424" s="41" t="e">
        <f t="array" ref="L424">IF(ISBLANK(B424),"",INDEX(adapt!E$2:E$200,MATCH(A424,IF(adapt!G$2:G$200=K424,adapt!A$2:A$200),0)))</f>
        <v>#N/A</v>
      </c>
      <c r="M424" s="41" t="e">
        <f t="array" ref="M424">IF(ISBLANK(B424),"",INDEX(adapt!F$2:F$200,MATCH(A424,IF(adapt!G$2:G$200=K424,adapt!A$2:A$200),0)))</f>
        <v>#N/A</v>
      </c>
      <c r="N424" s="52" t="e">
        <f t="array" ref="N424">IF(ISBLANK(B424),"",INDEX(adapt!J$2:J$1976,MATCH(B424,IF(adapt!G$2:G$1976=K424,adapt!B$2:B$1976),0)))</f>
        <v>#N/A</v>
      </c>
      <c r="O424" s="53" t="str">
        <f t="array" ref="O424">IF(A424="","",IF(ISNA(N424),"no",IF(N424=0,"no",IF(N424="","no", "yes"))))</f>
        <v>no</v>
      </c>
      <c r="P424" s="52" t="str">
        <f t="shared" si="19"/>
        <v>I wish I could be out of this world.</v>
      </c>
      <c r="Q424" s="52">
        <f t="shared" si="20"/>
        <v>0</v>
      </c>
      <c r="R424" s="54" t="str">
        <f>IF(COUNTIFS(adapt!J:J,"yes",adapt!A:A,A424)&gt;1,"problem",IF(COUNTIFS(adapt!J:J,"yes",adapt!A:A,A424)=0,"","ok"))</f>
        <v/>
      </c>
      <c r="T424" s="5">
        <v>55</v>
      </c>
      <c r="U424" s="5">
        <v>53</v>
      </c>
      <c r="V424" s="5">
        <v>53</v>
      </c>
    </row>
    <row r="425" spans="1:22" ht="24">
      <c r="A425" s="48" t="str">
        <f t="shared" si="18"/>
        <v>risle43</v>
      </c>
      <c r="B425" s="55" t="s">
        <v>792</v>
      </c>
      <c r="C425" s="9"/>
      <c r="D425" s="55" t="s">
        <v>347</v>
      </c>
      <c r="E425" s="25">
        <v>43</v>
      </c>
      <c r="F425" s="55" t="s">
        <v>764</v>
      </c>
      <c r="G425" s="55" t="s">
        <v>2142</v>
      </c>
      <c r="H425" s="55" t="s">
        <v>2142</v>
      </c>
      <c r="I425" s="55" t="s">
        <v>1888</v>
      </c>
      <c r="J425" s="55"/>
      <c r="K425" s="51">
        <f t="array" ref="K425">IF(A425="","",MAX(IF(adapt!A$2:A$974=A425,adapt!G$2:G$974)))</f>
        <v>0</v>
      </c>
      <c r="L425" s="41" t="e">
        <f t="array" ref="L425">IF(ISBLANK(B425),"",INDEX(adapt!E$2:E$200,MATCH(A425,IF(adapt!G$2:G$200=K425,adapt!A$2:A$200),0)))</f>
        <v>#N/A</v>
      </c>
      <c r="M425" s="41" t="e">
        <f t="array" ref="M425">IF(ISBLANK(B425),"",INDEX(adapt!F$2:F$200,MATCH(A425,IF(adapt!G$2:G$200=K425,adapt!A$2:A$200),0)))</f>
        <v>#N/A</v>
      </c>
      <c r="N425" s="52" t="e">
        <f t="array" ref="N425">IF(ISBLANK(B425),"",INDEX(adapt!J$2:J$1976,MATCH(B425,IF(adapt!G$2:G$1976=K425,adapt!B$2:B$1976),0)))</f>
        <v>#N/A</v>
      </c>
      <c r="O425" s="53" t="str">
        <f t="array" ref="O425">IF(A425="","",IF(ISNA(N425),"no",IF(N425=0,"no",IF(N425="","no", "yes"))))</f>
        <v>no</v>
      </c>
      <c r="P425" s="52" t="str">
        <f t="shared" si="19"/>
        <v>If I were faced with a scandal, I would worry a lot about it.</v>
      </c>
      <c r="Q425" s="52">
        <f t="shared" si="20"/>
        <v>0</v>
      </c>
      <c r="R425" s="54" t="str">
        <f>IF(COUNTIFS(adapt!J:J,"yes",adapt!A:A,A425)&gt;1,"problem",IF(COUNTIFS(adapt!J:J,"yes",adapt!A:A,A425)=0,"","ok"))</f>
        <v/>
      </c>
      <c r="T425" s="5">
        <v>0</v>
      </c>
      <c r="U425" s="5">
        <v>0</v>
      </c>
      <c r="V425" s="5">
        <v>59</v>
      </c>
    </row>
    <row r="426" spans="1:22">
      <c r="A426" s="48" t="str">
        <f t="shared" si="18"/>
        <v>risle45</v>
      </c>
      <c r="B426" s="55" t="s">
        <v>793</v>
      </c>
      <c r="C426" s="9"/>
      <c r="D426" s="55" t="s">
        <v>347</v>
      </c>
      <c r="E426" s="25">
        <v>45</v>
      </c>
      <c r="F426" s="55" t="s">
        <v>764</v>
      </c>
      <c r="G426" s="55" t="s">
        <v>1735</v>
      </c>
      <c r="H426" s="55" t="s">
        <v>2140</v>
      </c>
      <c r="I426" s="55" t="s">
        <v>1882</v>
      </c>
      <c r="J426" s="55"/>
      <c r="K426" s="51">
        <f t="array" ref="K426">IF(A426="","",MAX(IF(adapt!A$2:A$974=A426,adapt!G$2:G$974)))</f>
        <v>0</v>
      </c>
      <c r="L426" s="41" t="e">
        <f t="array" ref="L426">IF(ISBLANK(B426),"",INDEX(adapt!E$2:E$200,MATCH(A426,IF(adapt!G$2:G$200=K426,adapt!A$2:A$200),0)))</f>
        <v>#N/A</v>
      </c>
      <c r="M426" s="41" t="e">
        <f t="array" ref="M426">IF(ISBLANK(B426),"",INDEX(adapt!F$2:F$200,MATCH(A426,IF(adapt!G$2:G$200=K426,adapt!A$2:A$200),0)))</f>
        <v>#N/A</v>
      </c>
      <c r="N426" s="52" t="e">
        <f t="array" ref="N426">IF(ISBLANK(B426),"",INDEX(adapt!J$2:J$1976,MATCH(B426,IF(adapt!G$2:G$1976=K426,adapt!B$2:B$1976),0)))</f>
        <v>#N/A</v>
      </c>
      <c r="O426" s="53" t="str">
        <f t="array" ref="O426">IF(A426="","",IF(ISNA(N426),"no",IF(N426=0,"no",IF(N426="","no", "yes"))))</f>
        <v>no</v>
      </c>
      <c r="P426" s="52" t="str">
        <f t="shared" si="19"/>
        <v>If I were faced with a scandal, I would kill myself.</v>
      </c>
      <c r="Q426" s="52">
        <f t="shared" si="20"/>
        <v>0</v>
      </c>
      <c r="R426" s="54" t="str">
        <f>IF(COUNTIFS(adapt!J:J,"yes",adapt!A:A,A426)&gt;1,"problem",IF(COUNTIFS(adapt!J:J,"yes",adapt!A:A,A426)=0,"","ok"))</f>
        <v/>
      </c>
      <c r="T426" s="5">
        <v>44</v>
      </c>
      <c r="U426" s="5">
        <v>50</v>
      </c>
      <c r="V426" s="5">
        <v>50</v>
      </c>
    </row>
    <row r="427" spans="1:22" ht="24">
      <c r="A427" s="48" t="str">
        <f t="shared" si="18"/>
        <v>risle50</v>
      </c>
      <c r="B427" s="55" t="s">
        <v>772</v>
      </c>
      <c r="C427" s="9"/>
      <c r="D427" s="55" t="s">
        <v>347</v>
      </c>
      <c r="E427" s="24">
        <v>50</v>
      </c>
      <c r="F427" s="55" t="s">
        <v>764</v>
      </c>
      <c r="G427" s="55" t="s">
        <v>1694</v>
      </c>
      <c r="H427" s="55" t="s">
        <v>2140</v>
      </c>
      <c r="I427" s="55" t="s">
        <v>1882</v>
      </c>
      <c r="J427" s="55"/>
      <c r="K427" s="51">
        <f t="array" ref="K427">IF(A427="","",MAX(IF(adapt!A$2:A$974=A427,adapt!G$2:G$974)))</f>
        <v>0</v>
      </c>
      <c r="L427" s="41" t="e">
        <f t="array" ref="L427">IF(ISBLANK(B427),"",INDEX(adapt!E$2:E$200,MATCH(A427,IF(adapt!G$2:G$200=K427,adapt!A$2:A$200),0)))</f>
        <v>#N/A</v>
      </c>
      <c r="M427" s="41" t="e">
        <f t="array" ref="M427">IF(ISBLANK(B427),"",INDEX(adapt!F$2:F$200,MATCH(A427,IF(adapt!G$2:G$200=K427,adapt!A$2:A$200),0)))</f>
        <v>#N/A</v>
      </c>
      <c r="N427" s="52" t="e">
        <f t="array" ref="N427">IF(ISBLANK(B427),"",INDEX(adapt!J$2:J$1976,MATCH(B427,IF(adapt!G$2:G$1976=K427,adapt!B$2:B$1976),0)))</f>
        <v>#N/A</v>
      </c>
      <c r="O427" s="53" t="str">
        <f t="array" ref="O427">IF(A427="","",IF(ISNA(N427),"no",IF(N427=0,"no",IF(N427="","no", "yes"))))</f>
        <v>no</v>
      </c>
      <c r="P427" s="52" t="str">
        <f t="shared" si="19"/>
        <v>If I were sentenced to death for alleged murder, I would kill myself before they do so.</v>
      </c>
      <c r="Q427" s="52">
        <f t="shared" si="20"/>
        <v>0</v>
      </c>
      <c r="R427" s="54" t="str">
        <f>IF(COUNTIFS(adapt!J:J,"yes",adapt!A:A,A427)&gt;1,"problem",IF(COUNTIFS(adapt!J:J,"yes",adapt!A:A,A427)=0,"","ok"))</f>
        <v/>
      </c>
      <c r="T427" s="5">
        <v>0</v>
      </c>
      <c r="U427" s="5">
        <v>0</v>
      </c>
      <c r="V427" s="5">
        <v>160</v>
      </c>
    </row>
    <row r="428" spans="1:22" ht="24">
      <c r="A428" s="48" t="str">
        <f t="shared" si="18"/>
        <v>risle52</v>
      </c>
      <c r="B428" s="55" t="s">
        <v>773</v>
      </c>
      <c r="C428" s="16"/>
      <c r="D428" s="55" t="s">
        <v>347</v>
      </c>
      <c r="E428" s="24">
        <v>52</v>
      </c>
      <c r="F428" s="55" t="s">
        <v>764</v>
      </c>
      <c r="G428" s="55" t="s">
        <v>1694</v>
      </c>
      <c r="H428" s="55" t="s">
        <v>2140</v>
      </c>
      <c r="I428" s="55" t="s">
        <v>1882</v>
      </c>
      <c r="J428" s="55"/>
      <c r="K428" s="51">
        <f t="array" ref="K428">IF(A428="","",MAX(IF(adapt!A$2:A$974=A428,adapt!G$2:G$974)))</f>
        <v>0</v>
      </c>
      <c r="L428" s="41" t="e">
        <f t="array" ref="L428">IF(ISBLANK(B428),"",INDEX(adapt!E$2:E$200,MATCH(A428,IF(adapt!G$2:G$200=K428,adapt!A$2:A$200),0)))</f>
        <v>#N/A</v>
      </c>
      <c r="M428" s="41" t="e">
        <f t="array" ref="M428">IF(ISBLANK(B428),"",INDEX(adapt!F$2:F$200,MATCH(A428,IF(adapt!G$2:G$200=K428,adapt!A$2:A$200),0)))</f>
        <v>#N/A</v>
      </c>
      <c r="N428" s="52" t="e">
        <f t="array" ref="N428">IF(ISBLANK(B428),"",INDEX(adapt!J$2:J$1976,MATCH(B428,IF(adapt!G$2:G$1976=K428,adapt!B$2:B$1976),0)))</f>
        <v>#N/A</v>
      </c>
      <c r="O428" s="53" t="str">
        <f t="array" ref="O428">IF(A428="","",IF(ISNA(N428),"no",IF(N428=0,"no",IF(N428="","no", "yes"))))</f>
        <v>no</v>
      </c>
      <c r="P428" s="52" t="str">
        <f t="shared" si="19"/>
        <v>If another misfortune strikes me, I would give myself one more time and I would kill myself.</v>
      </c>
      <c r="Q428" s="52">
        <f t="shared" si="20"/>
        <v>0</v>
      </c>
      <c r="R428" s="54" t="str">
        <f>IF(COUNTIFS(adapt!J:J,"yes",adapt!A:A,A428)&gt;1,"problem",IF(COUNTIFS(adapt!J:J,"yes",adapt!A:A,A428)=0,"","ok"))</f>
        <v/>
      </c>
      <c r="T428" s="5">
        <v>0</v>
      </c>
      <c r="U428" s="5">
        <v>50</v>
      </c>
      <c r="V428" s="5">
        <v>50</v>
      </c>
    </row>
    <row r="429" spans="1:22" ht="24">
      <c r="A429" s="48" t="str">
        <f t="shared" si="18"/>
        <v>risle53</v>
      </c>
      <c r="B429" s="55" t="s">
        <v>774</v>
      </c>
      <c r="C429" s="9"/>
      <c r="D429" s="55" t="s">
        <v>347</v>
      </c>
      <c r="E429" s="24">
        <v>53</v>
      </c>
      <c r="F429" s="55" t="s">
        <v>764</v>
      </c>
      <c r="G429" s="55" t="s">
        <v>1694</v>
      </c>
      <c r="H429" s="55" t="s">
        <v>2140</v>
      </c>
      <c r="I429" s="55" t="s">
        <v>1882</v>
      </c>
      <c r="J429" s="55"/>
      <c r="K429" s="51">
        <f t="array" ref="K429">IF(A429="","",MAX(IF(adapt!A$2:A$974=A429,adapt!G$2:G$974)))</f>
        <v>0</v>
      </c>
      <c r="L429" s="41" t="e">
        <f t="array" ref="L429">IF(ISBLANK(B429),"",INDEX(adapt!E$2:E$200,MATCH(A429,IF(adapt!G$2:G$200=K429,adapt!A$2:A$200),0)))</f>
        <v>#N/A</v>
      </c>
      <c r="M429" s="41" t="e">
        <f t="array" ref="M429">IF(ISBLANK(B429),"",INDEX(adapt!F$2:F$200,MATCH(A429,IF(adapt!G$2:G$200=K429,adapt!A$2:A$200),0)))</f>
        <v>#N/A</v>
      </c>
      <c r="N429" s="52" t="e">
        <f t="array" ref="N429">IF(ISBLANK(B429),"",INDEX(adapt!J$2:J$1976,MATCH(B429,IF(adapt!G$2:G$1976=K429,adapt!B$2:B$1976),0)))</f>
        <v>#N/A</v>
      </c>
      <c r="O429" s="53" t="str">
        <f t="array" ref="O429">IF(A429="","",IF(ISNA(N429),"no",IF(N429=0,"no",IF(N429="","no", "yes"))))</f>
        <v>no</v>
      </c>
      <c r="P429" s="52" t="str">
        <f t="shared" si="19"/>
        <v>If I were struck by another misfortune, I would feel I must die and forget the bloody life.</v>
      </c>
      <c r="Q429" s="52">
        <f t="shared" si="20"/>
        <v>0</v>
      </c>
      <c r="R429" s="54" t="str">
        <f>IF(COUNTIFS(adapt!J:J,"yes",adapt!A:A,A429)&gt;1,"problem",IF(COUNTIFS(adapt!J:J,"yes",adapt!A:A,A429)=0,"","ok"))</f>
        <v/>
      </c>
      <c r="T429" s="5">
        <v>0</v>
      </c>
      <c r="U429" s="5">
        <v>50</v>
      </c>
      <c r="V429" s="5">
        <v>50</v>
      </c>
    </row>
    <row r="430" spans="1:22" ht="36">
      <c r="A430" s="48" t="str">
        <f t="shared" si="18"/>
        <v>risle54</v>
      </c>
      <c r="B430" s="55" t="s">
        <v>785</v>
      </c>
      <c r="C430" s="9"/>
      <c r="D430" s="55" t="s">
        <v>347</v>
      </c>
      <c r="E430" s="25">
        <v>54</v>
      </c>
      <c r="F430" s="55" t="s">
        <v>764</v>
      </c>
      <c r="G430" s="55" t="s">
        <v>1735</v>
      </c>
      <c r="H430" s="55" t="s">
        <v>2158</v>
      </c>
      <c r="I430" s="55"/>
      <c r="J430" s="55"/>
      <c r="K430" s="51">
        <f t="array" ref="K430">IF(A430="","",MAX(IF(adapt!A$2:A$974=A430,adapt!G$2:G$974)))</f>
        <v>0</v>
      </c>
      <c r="L430" s="41" t="e">
        <f t="array" ref="L430">IF(ISBLANK(B430),"",INDEX(adapt!E$2:E$200,MATCH(A430,IF(adapt!G$2:G$200=K430,adapt!A$2:A$200),0)))</f>
        <v>#N/A</v>
      </c>
      <c r="M430" s="41" t="e">
        <f t="array" ref="M430">IF(ISBLANK(B430),"",INDEX(adapt!F$2:F$200,MATCH(A430,IF(adapt!G$2:G$200=K430,adapt!A$2:A$200),0)))</f>
        <v>#N/A</v>
      </c>
      <c r="N430" s="52" t="e">
        <f t="array" ref="N430">IF(ISBLANK(B430),"",INDEX(adapt!J$2:J$1976,MATCH(B430,IF(adapt!G$2:G$1976=K430,adapt!B$2:B$1976),0)))</f>
        <v>#N/A</v>
      </c>
      <c r="O430" s="53" t="str">
        <f t="array" ref="O430">IF(A430="","",IF(ISNA(N430),"no",IF(N430=0,"no",IF(N430="","no", "yes"))))</f>
        <v>no</v>
      </c>
      <c r="P430" s="52" t="str">
        <f t="shared" si="19"/>
        <v>If I suffered from cancer of the stomach, I would give up on life if there is nothing that the doctor can do about the pain.</v>
      </c>
      <c r="Q430" s="52">
        <f t="shared" si="20"/>
        <v>0</v>
      </c>
      <c r="R430" s="54" t="str">
        <f>IF(COUNTIFS(adapt!J:J,"yes",adapt!A:A,A430)&gt;1,"problem",IF(COUNTIFS(adapt!J:J,"yes",adapt!A:A,A430)=0,"","ok"))</f>
        <v/>
      </c>
      <c r="T430" s="5">
        <v>44</v>
      </c>
      <c r="U430" s="5">
        <v>0</v>
      </c>
      <c r="V430" s="5">
        <v>105</v>
      </c>
    </row>
    <row r="431" spans="1:22" ht="24">
      <c r="A431" s="48" t="str">
        <f t="shared" si="18"/>
        <v>risle56</v>
      </c>
      <c r="B431" s="55" t="s">
        <v>786</v>
      </c>
      <c r="C431" s="63"/>
      <c r="D431" s="55" t="s">
        <v>347</v>
      </c>
      <c r="E431" s="25">
        <v>56</v>
      </c>
      <c r="F431" s="55" t="s">
        <v>764</v>
      </c>
      <c r="G431" s="55" t="s">
        <v>1735</v>
      </c>
      <c r="H431" s="55" t="s">
        <v>2140</v>
      </c>
      <c r="I431" s="55" t="s">
        <v>1882</v>
      </c>
      <c r="J431" s="55"/>
      <c r="K431" s="51">
        <f t="array" ref="K431">IF(A431="","",MAX(IF(adapt!A$2:A$974=A431,adapt!G$2:G$974)))</f>
        <v>0</v>
      </c>
      <c r="L431" s="41" t="e">
        <f t="array" ref="L431">IF(ISBLANK(B431),"",INDEX(adapt!E$2:E$200,MATCH(A431,IF(adapt!G$2:G$200=K431,adapt!A$2:A$200),0)))</f>
        <v>#N/A</v>
      </c>
      <c r="M431" s="41" t="e">
        <f t="array" ref="M431">IF(ISBLANK(B431),"",INDEX(adapt!F$2:F$200,MATCH(A431,IF(adapt!G$2:G$200=K431,adapt!A$2:A$200),0)))</f>
        <v>#N/A</v>
      </c>
      <c r="N431" s="52" t="e">
        <f t="array" ref="N431">IF(ISBLANK(B431),"",INDEX(adapt!J$2:J$1976,MATCH(B431,IF(adapt!G$2:G$1976=K431,adapt!B$2:B$1976),0)))</f>
        <v>#N/A</v>
      </c>
      <c r="O431" s="53" t="str">
        <f t="array" ref="O431">IF(A431="","",IF(ISNA(N431),"no",IF(N431=0,"no",IF(N431="","no", "yes"))))</f>
        <v>no</v>
      </c>
      <c r="P431" s="52" t="str">
        <f t="shared" si="19"/>
        <v>If I suffered from cancer of the stomach, I would definitely kill myself if there is no way out.</v>
      </c>
      <c r="Q431" s="52">
        <f t="shared" si="20"/>
        <v>0</v>
      </c>
      <c r="R431" s="54" t="str">
        <f>IF(COUNTIFS(adapt!J:J,"yes",adapt!A:A,A431)&gt;1,"problem",IF(COUNTIFS(adapt!J:J,"yes",adapt!A:A,A431)=0,"","ok"))</f>
        <v/>
      </c>
      <c r="T431" s="5">
        <v>44</v>
      </c>
      <c r="U431" s="5">
        <v>49</v>
      </c>
      <c r="V431" s="5">
        <v>49</v>
      </c>
    </row>
    <row r="432" spans="1:22" ht="36">
      <c r="A432" s="48" t="str">
        <f t="shared" si="18"/>
        <v>risle59</v>
      </c>
      <c r="B432" s="55" t="s">
        <v>775</v>
      </c>
      <c r="C432" s="9"/>
      <c r="D432" s="55" t="s">
        <v>347</v>
      </c>
      <c r="E432" s="25">
        <v>59</v>
      </c>
      <c r="F432" s="55" t="s">
        <v>764</v>
      </c>
      <c r="G432" s="55" t="s">
        <v>1694</v>
      </c>
      <c r="H432" s="55" t="s">
        <v>2140</v>
      </c>
      <c r="I432" s="55" t="s">
        <v>1882</v>
      </c>
      <c r="J432" s="55"/>
      <c r="K432" s="51">
        <f t="array" ref="K432">IF(A432="","",MAX(IF(adapt!A$2:A$974=A432,adapt!G$2:G$974)))</f>
        <v>0</v>
      </c>
      <c r="L432" s="41" t="e">
        <f t="array" ref="L432">IF(ISBLANK(B432),"",INDEX(adapt!E$2:E$200,MATCH(A432,IF(adapt!G$2:G$200=K432,adapt!A$2:A$200),0)))</f>
        <v>#N/A</v>
      </c>
      <c r="M432" s="41" t="e">
        <f t="array" ref="M432">IF(ISBLANK(B432),"",INDEX(adapt!F$2:F$200,MATCH(A432,IF(adapt!G$2:G$200=K432,adapt!A$2:A$200),0)))</f>
        <v>#N/A</v>
      </c>
      <c r="N432" s="52" t="e">
        <f t="array" ref="N432">IF(ISBLANK(B432),"",INDEX(adapt!J$2:J$1976,MATCH(B432,IF(adapt!G$2:G$1976=K432,adapt!B$2:B$1976),0)))</f>
        <v>#N/A</v>
      </c>
      <c r="O432" s="53" t="str">
        <f t="array" ref="O432">IF(A432="","",IF(ISNA(N432),"no",IF(N432=0,"no",IF(N432="","no", "yes"))))</f>
        <v>no</v>
      </c>
      <c r="P432" s="52" t="str">
        <f t="shared" si="19"/>
        <v>Sometimes I feel I should die in order to relieve my_x000D_relatives of my burden.</v>
      </c>
      <c r="Q432" s="52">
        <f t="shared" si="20"/>
        <v>0</v>
      </c>
      <c r="R432" s="54" t="str">
        <f>IF(COUNTIFS(adapt!J:J,"yes",adapt!A:A,A432)&gt;1,"problem",IF(COUNTIFS(adapt!J:J,"yes",adapt!A:A,A432)=0,"","ok"))</f>
        <v/>
      </c>
      <c r="T432" s="5">
        <v>0</v>
      </c>
      <c r="U432" s="5">
        <v>51</v>
      </c>
      <c r="V432" s="5">
        <v>51</v>
      </c>
    </row>
    <row r="433" spans="1:22" ht="24">
      <c r="A433" s="48" t="str">
        <f t="shared" si="18"/>
        <v>risle60</v>
      </c>
      <c r="B433" s="55" t="s">
        <v>776</v>
      </c>
      <c r="C433" s="9"/>
      <c r="D433" s="55" t="s">
        <v>347</v>
      </c>
      <c r="E433" s="25">
        <v>60</v>
      </c>
      <c r="F433" s="55" t="s">
        <v>764</v>
      </c>
      <c r="G433" s="55" t="s">
        <v>1694</v>
      </c>
      <c r="H433" s="55" t="s">
        <v>2140</v>
      </c>
      <c r="I433" s="5" t="s">
        <v>1882</v>
      </c>
      <c r="J433" s="55"/>
      <c r="K433" s="51">
        <f t="array" ref="K433">IF(A433="","",MAX(IF(adapt!A$2:A$974=A433,adapt!G$2:G$974)))</f>
        <v>0</v>
      </c>
      <c r="L433" s="41" t="e">
        <f t="array" ref="L433">IF(ISBLANK(B433),"",INDEX(adapt!E$2:E$200,MATCH(A433,IF(adapt!G$2:G$200=K433,adapt!A$2:A$200),0)))</f>
        <v>#N/A</v>
      </c>
      <c r="M433" s="41" t="e">
        <f t="array" ref="M433">IF(ISBLANK(B433),"",INDEX(adapt!F$2:F$200,MATCH(A433,IF(adapt!G$2:G$200=K433,adapt!A$2:A$200),0)))</f>
        <v>#N/A</v>
      </c>
      <c r="N433" s="52" t="e">
        <f t="array" ref="N433">IF(ISBLANK(B433),"",INDEX(adapt!J$2:J$1976,MATCH(B433,IF(adapt!G$2:G$1976=K433,adapt!B$2:B$1976),0)))</f>
        <v>#N/A</v>
      </c>
      <c r="O433" s="53" t="str">
        <f t="array" ref="O433">IF(A433="","",IF(ISNA(N433),"no",IF(N433=0,"no",IF(N433="","no", "yes"))))</f>
        <v>no</v>
      </c>
      <c r="P433" s="52" t="str">
        <f t="shared" si="19"/>
        <v>Sometimes I feel I should die to remind my relatives of their responsibility.</v>
      </c>
      <c r="Q433" s="52">
        <f t="shared" si="20"/>
        <v>0</v>
      </c>
      <c r="R433" s="54" t="str">
        <f>IF(COUNTIFS(adapt!J:J,"yes",adapt!A:A,A433)&gt;1,"problem",IF(COUNTIFS(adapt!J:J,"yes",adapt!A:A,A433)=0,"","ok"))</f>
        <v/>
      </c>
      <c r="T433" s="5">
        <v>0</v>
      </c>
      <c r="U433" s="5">
        <v>48</v>
      </c>
      <c r="V433" s="5">
        <v>48</v>
      </c>
    </row>
    <row r="434" spans="1:22" ht="24">
      <c r="A434" s="48" t="str">
        <f t="shared" si="18"/>
        <v>risle61</v>
      </c>
      <c r="B434" s="55" t="s">
        <v>777</v>
      </c>
      <c r="C434" s="16"/>
      <c r="D434" s="55" t="s">
        <v>347</v>
      </c>
      <c r="E434" s="25">
        <v>61</v>
      </c>
      <c r="F434" s="55" t="s">
        <v>764</v>
      </c>
      <c r="G434" s="55" t="s">
        <v>1742</v>
      </c>
      <c r="H434" s="55" t="s">
        <v>2140</v>
      </c>
      <c r="I434" s="55" t="s">
        <v>1801</v>
      </c>
      <c r="J434" s="55"/>
      <c r="K434" s="51">
        <f t="array" ref="K434">IF(A434="","",MAX(IF(adapt!A$2:A$974=A434,adapt!G$2:G$974)))</f>
        <v>0</v>
      </c>
      <c r="L434" s="41" t="e">
        <f t="array" ref="L434">IF(ISBLANK(B434),"",INDEX(adapt!E$2:E$200,MATCH(A434,IF(adapt!G$2:G$200=K434,adapt!A$2:A$200),0)))</f>
        <v>#N/A</v>
      </c>
      <c r="M434" s="41" t="e">
        <f t="array" ref="M434">IF(ISBLANK(B434),"",INDEX(adapt!F$2:F$200,MATCH(A434,IF(adapt!G$2:G$200=K434,adapt!A$2:A$200),0)))</f>
        <v>#N/A</v>
      </c>
      <c r="N434" s="52" t="e">
        <f t="array" ref="N434">IF(ISBLANK(B434),"",INDEX(adapt!J$2:J$1976,MATCH(B434,IF(adapt!G$2:G$1976=K434,adapt!B$2:B$1976),0)))</f>
        <v>#N/A</v>
      </c>
      <c r="O434" s="53" t="str">
        <f t="array" ref="O434">IF(A434="","",IF(ISNA(N434),"no",IF(N434=0,"no",IF(N434="","no", "yes"))))</f>
        <v>no</v>
      </c>
      <c r="P434" s="52" t="str">
        <f t="shared" si="19"/>
        <v>Sometimes I feel I should die to punish my relatives.</v>
      </c>
      <c r="Q434" s="52">
        <f t="shared" si="20"/>
        <v>0</v>
      </c>
      <c r="R434" s="54" t="str">
        <f>IF(COUNTIFS(adapt!J:J,"yes",adapt!A:A,A434)&gt;1,"problem",IF(COUNTIFS(adapt!J:J,"yes",adapt!A:A,A434)=0,"","ok"))</f>
        <v/>
      </c>
      <c r="T434" s="5">
        <v>27</v>
      </c>
      <c r="U434" s="5">
        <v>48</v>
      </c>
      <c r="V434" s="5">
        <v>48</v>
      </c>
    </row>
    <row r="435" spans="1:22" ht="24">
      <c r="A435" s="48" t="str">
        <f t="shared" si="18"/>
        <v>risle62</v>
      </c>
      <c r="B435" s="55" t="s">
        <v>778</v>
      </c>
      <c r="C435" s="16"/>
      <c r="D435" s="55" t="s">
        <v>347</v>
      </c>
      <c r="E435" s="25">
        <v>62</v>
      </c>
      <c r="F435" s="55" t="s">
        <v>764</v>
      </c>
      <c r="G435" s="55" t="s">
        <v>1742</v>
      </c>
      <c r="H435" s="55" t="s">
        <v>2140</v>
      </c>
      <c r="I435" s="55" t="s">
        <v>1882</v>
      </c>
      <c r="J435" s="55"/>
      <c r="K435" s="51">
        <f t="array" ref="K435">IF(A435="","",MAX(IF(adapt!A$2:A$974=A435,adapt!G$2:G$974)))</f>
        <v>0</v>
      </c>
      <c r="L435" s="41" t="e">
        <f t="array" ref="L435">IF(ISBLANK(B435),"",INDEX(adapt!E$2:E$200,MATCH(A435,IF(adapt!G$2:G$200=K435,adapt!A$2:A$200),0)))</f>
        <v>#N/A</v>
      </c>
      <c r="M435" s="41" t="e">
        <f t="array" ref="M435">IF(ISBLANK(B435),"",INDEX(adapt!F$2:F$200,MATCH(A435,IF(adapt!G$2:G$200=K435,adapt!A$2:A$200),0)))</f>
        <v>#N/A</v>
      </c>
      <c r="N435" s="52" t="e">
        <f t="array" ref="N435">IF(ISBLANK(B435),"",INDEX(adapt!J$2:J$1976,MATCH(B435,IF(adapt!G$2:G$1976=K435,adapt!B$2:B$1976),0)))</f>
        <v>#N/A</v>
      </c>
      <c r="O435" s="53" t="str">
        <f t="array" ref="O435">IF(A435="","",IF(ISNA(N435),"no",IF(N435=0,"no",IF(N435="","no", "yes"))))</f>
        <v>no</v>
      </c>
      <c r="P435" s="52" t="str">
        <f t="shared" si="19"/>
        <v>Sometimes I feel I should die to teach my relatives a lesson.</v>
      </c>
      <c r="Q435" s="52">
        <f t="shared" si="20"/>
        <v>0</v>
      </c>
      <c r="R435" s="54" t="str">
        <f>IF(COUNTIFS(adapt!J:J,"yes",adapt!A:A,A435)&gt;1,"problem",IF(COUNTIFS(adapt!J:J,"yes",adapt!A:A,A435)=0,"","ok"))</f>
        <v/>
      </c>
      <c r="T435" s="5">
        <v>27</v>
      </c>
      <c r="U435" s="5">
        <v>48</v>
      </c>
      <c r="V435" s="5">
        <v>48</v>
      </c>
    </row>
    <row r="436" spans="1:22" ht="24">
      <c r="A436" s="48" t="str">
        <f t="shared" si="18"/>
        <v>risle64</v>
      </c>
      <c r="B436" s="55" t="s">
        <v>787</v>
      </c>
      <c r="C436" s="9"/>
      <c r="D436" s="55" t="s">
        <v>347</v>
      </c>
      <c r="E436" s="25">
        <v>64</v>
      </c>
      <c r="F436" s="55" t="s">
        <v>764</v>
      </c>
      <c r="G436" s="55" t="s">
        <v>1694</v>
      </c>
      <c r="H436" s="55" t="s">
        <v>2140</v>
      </c>
      <c r="I436" s="55" t="s">
        <v>1882</v>
      </c>
      <c r="J436" s="55"/>
      <c r="K436" s="51">
        <f t="array" ref="K436">IF(A436="","",MAX(IF(adapt!A$2:A$974=A436,adapt!G$2:G$974)))</f>
        <v>0</v>
      </c>
      <c r="L436" s="41" t="e">
        <f t="array" ref="L436">IF(ISBLANK(B436),"",INDEX(adapt!E$2:E$200,MATCH(A436,IF(adapt!G$2:G$200=K436,adapt!A$2:A$200),0)))</f>
        <v>#N/A</v>
      </c>
      <c r="M436" s="41" t="e">
        <f t="array" ref="M436">IF(ISBLANK(B436),"",INDEX(adapt!F$2:F$200,MATCH(A436,IF(adapt!G$2:G$200=K436,adapt!A$2:A$200),0)))</f>
        <v>#N/A</v>
      </c>
      <c r="N436" s="52" t="e">
        <f t="array" ref="N436">IF(ISBLANK(B436),"",INDEX(adapt!J$2:J$1976,MATCH(B436,IF(adapt!G$2:G$1976=K436,adapt!B$2:B$1976),0)))</f>
        <v>#N/A</v>
      </c>
      <c r="O436" s="53" t="str">
        <f t="array" ref="O436">IF(A436="","",IF(ISNA(N436),"no",IF(N436=0,"no",IF(N436="","no", "yes"))))</f>
        <v>no</v>
      </c>
      <c r="P436" s="52" t="str">
        <f t="shared" si="19"/>
        <v>If business fails, I would kill myself. I have ever felt a strong urge to be tortured in order to die.</v>
      </c>
      <c r="Q436" s="52">
        <f t="shared" si="20"/>
        <v>0</v>
      </c>
      <c r="R436" s="54" t="str">
        <f>IF(COUNTIFS(adapt!J:J,"yes",adapt!A:A,A436)&gt;1,"problem",IF(COUNTIFS(adapt!J:J,"yes",adapt!A:A,A436)=0,"","ok"))</f>
        <v/>
      </c>
      <c r="T436" s="5">
        <v>0</v>
      </c>
      <c r="U436" s="5">
        <v>0</v>
      </c>
      <c r="V436" s="5">
        <v>161</v>
      </c>
    </row>
    <row r="437" spans="1:22">
      <c r="A437" s="48" t="str">
        <f t="shared" si="18"/>
        <v>risle67</v>
      </c>
      <c r="B437" s="55" t="s">
        <v>788</v>
      </c>
      <c r="C437" s="9"/>
      <c r="D437" s="55" t="s">
        <v>347</v>
      </c>
      <c r="E437" s="25">
        <v>67</v>
      </c>
      <c r="F437" s="55" t="s">
        <v>764</v>
      </c>
      <c r="G437" s="55" t="s">
        <v>1694</v>
      </c>
      <c r="H437" s="55" t="s">
        <v>2140</v>
      </c>
      <c r="I437" s="55" t="s">
        <v>1882</v>
      </c>
      <c r="J437" s="55"/>
      <c r="K437" s="51">
        <f t="array" ref="K437">IF(A437="","",MAX(IF(adapt!A$2:A$974=A437,adapt!G$2:G$974)))</f>
        <v>0</v>
      </c>
      <c r="L437" s="41" t="e">
        <f t="array" ref="L437">IF(ISBLANK(B437),"",INDEX(adapt!E$2:E$200,MATCH(A437,IF(adapt!G$2:G$200=K437,adapt!A$2:A$200),0)))</f>
        <v>#N/A</v>
      </c>
      <c r="M437" s="41" t="e">
        <f t="array" ref="M437">IF(ISBLANK(B437),"",INDEX(adapt!F$2:F$200,MATCH(A437,IF(adapt!G$2:G$200=K437,adapt!A$2:A$200),0)))</f>
        <v>#N/A</v>
      </c>
      <c r="N437" s="52" t="e">
        <f t="array" ref="N437">IF(ISBLANK(B437),"",INDEX(adapt!J$2:J$1976,MATCH(B437,IF(adapt!G$2:G$1976=K437,adapt!B$2:B$1976),0)))</f>
        <v>#N/A</v>
      </c>
      <c r="O437" s="53" t="str">
        <f t="array" ref="O437">IF(A437="","",IF(ISNA(N437),"no",IF(N437=0,"no",IF(N437="","no", "yes"))))</f>
        <v>no</v>
      </c>
      <c r="P437" s="52" t="str">
        <f t="shared" si="19"/>
        <v>Death will end my troubles in life.</v>
      </c>
      <c r="Q437" s="52">
        <f t="shared" si="20"/>
        <v>0</v>
      </c>
      <c r="R437" s="54" t="str">
        <f>IF(COUNTIFS(adapt!J:J,"yes",adapt!A:A,A437)&gt;1,"problem",IF(COUNTIFS(adapt!J:J,"yes",adapt!A:A,A437)=0,"","ok"))</f>
        <v/>
      </c>
      <c r="T437" s="5">
        <v>0</v>
      </c>
      <c r="U437" s="5">
        <v>50</v>
      </c>
      <c r="V437" s="5">
        <v>50</v>
      </c>
    </row>
    <row r="438" spans="1:22">
      <c r="A438" s="48" t="str">
        <f t="shared" si="18"/>
        <v>risle69</v>
      </c>
      <c r="B438" s="55" t="s">
        <v>789</v>
      </c>
      <c r="C438" s="9"/>
      <c r="D438" s="55" t="s">
        <v>347</v>
      </c>
      <c r="E438" s="25">
        <v>69</v>
      </c>
      <c r="F438" s="55" t="s">
        <v>764</v>
      </c>
      <c r="G438" s="55" t="s">
        <v>1694</v>
      </c>
      <c r="H438" s="55" t="s">
        <v>2140</v>
      </c>
      <c r="I438" s="55" t="s">
        <v>1882</v>
      </c>
      <c r="J438" s="55"/>
      <c r="K438" s="51">
        <f t="array" ref="K438">IF(A438="","",MAX(IF(adapt!A$2:A$974=A438,adapt!G$2:G$974)))</f>
        <v>0</v>
      </c>
      <c r="L438" s="41" t="e">
        <f t="array" ref="L438">IF(ISBLANK(B438),"",INDEX(adapt!E$2:E$200,MATCH(A438,IF(adapt!G$2:G$200=K438,adapt!A$2:A$200),0)))</f>
        <v>#N/A</v>
      </c>
      <c r="M438" s="41" t="e">
        <f t="array" ref="M438">IF(ISBLANK(B438),"",INDEX(adapt!F$2:F$200,MATCH(A438,IF(adapt!G$2:G$200=K438,adapt!A$2:A$200),0)))</f>
        <v>#N/A</v>
      </c>
      <c r="N438" s="52" t="e">
        <f t="array" ref="N438">IF(ISBLANK(B438),"",INDEX(adapt!J$2:J$1976,MATCH(B438,IF(adapt!G$2:G$1976=K438,adapt!B$2:B$1976),0)))</f>
        <v>#N/A</v>
      </c>
      <c r="O438" s="53" t="str">
        <f t="array" ref="O438">IF(A438="","",IF(ISNA(N438),"no",IF(N438=0,"no",IF(N438="","no", "yes"))))</f>
        <v>no</v>
      </c>
      <c r="P438" s="52" t="str">
        <f t="shared" si="19"/>
        <v>Death offers the best solution to my problems.</v>
      </c>
      <c r="Q438" s="52">
        <f t="shared" si="20"/>
        <v>0</v>
      </c>
      <c r="R438" s="54" t="str">
        <f>IF(COUNTIFS(adapt!J:J,"yes",adapt!A:A,A438)&gt;1,"problem",IF(COUNTIFS(adapt!J:J,"yes",adapt!A:A,A438)=0,"","ok"))</f>
        <v/>
      </c>
      <c r="T438" s="5">
        <v>0</v>
      </c>
      <c r="U438" s="5">
        <v>50</v>
      </c>
      <c r="V438" s="5">
        <v>50</v>
      </c>
    </row>
    <row r="439" spans="1:22" ht="36">
      <c r="A439" s="48" t="str">
        <f t="shared" si="18"/>
        <v>risle72</v>
      </c>
      <c r="B439" s="55" t="s">
        <v>779</v>
      </c>
      <c r="C439" s="9"/>
      <c r="D439" s="55" t="s">
        <v>347</v>
      </c>
      <c r="E439" s="25">
        <v>72</v>
      </c>
      <c r="F439" s="55" t="s">
        <v>764</v>
      </c>
      <c r="G439" s="55" t="s">
        <v>1742</v>
      </c>
      <c r="H439" s="55" t="s">
        <v>2157</v>
      </c>
      <c r="I439" s="55" t="s">
        <v>1805</v>
      </c>
      <c r="J439" s="55"/>
      <c r="K439" s="51">
        <f t="array" ref="K439">IF(A439="","",MAX(IF(adapt!A$2:A$974=A439,adapt!G$2:G$974)))</f>
        <v>0</v>
      </c>
      <c r="L439" s="41" t="e">
        <f t="array" ref="L439">IF(ISBLANK(B439),"",INDEX(adapt!E$2:E$200,MATCH(A439,IF(adapt!G$2:G$200=K439,adapt!A$2:A$200),0)))</f>
        <v>#N/A</v>
      </c>
      <c r="M439" s="41" t="e">
        <f t="array" ref="M439">IF(ISBLANK(B439),"",INDEX(adapt!F$2:F$200,MATCH(A439,IF(adapt!G$2:G$200=K439,adapt!A$2:A$200),0)))</f>
        <v>#N/A</v>
      </c>
      <c r="N439" s="52" t="e">
        <f t="array" ref="N439">IF(ISBLANK(B439),"",INDEX(adapt!J$2:J$1976,MATCH(B439,IF(adapt!G$2:G$1976=K439,adapt!B$2:B$1976),0)))</f>
        <v>#N/A</v>
      </c>
      <c r="O439" s="53" t="str">
        <f t="array" ref="O439">IF(A439="","",IF(ISNA(N439),"no",IF(N439=0,"no",IF(N439="","no", "yes"))))</f>
        <v>no</v>
      </c>
      <c r="P439" s="52" t="str">
        <f t="shared" si="19"/>
        <v>If members of my family do not wish to understand my needs, I would go away to another town or city where I am not known.</v>
      </c>
      <c r="Q439" s="52">
        <f t="shared" si="20"/>
        <v>0</v>
      </c>
      <c r="R439" s="54" t="str">
        <f>IF(COUNTIFS(adapt!J:J,"yes",adapt!A:A,A439)&gt;1,"problem",IF(COUNTIFS(adapt!J:J,"yes",adapt!A:A,A439)=0,"","ok"))</f>
        <v/>
      </c>
      <c r="T439" s="5">
        <v>0</v>
      </c>
      <c r="U439" s="5">
        <v>0</v>
      </c>
      <c r="V439" s="5">
        <v>115</v>
      </c>
    </row>
    <row r="440" spans="1:22" ht="36">
      <c r="A440" s="48" t="str">
        <f t="shared" si="18"/>
        <v>risle74</v>
      </c>
      <c r="B440" s="55" t="s">
        <v>780</v>
      </c>
      <c r="C440" s="9"/>
      <c r="D440" s="55" t="s">
        <v>347</v>
      </c>
      <c r="E440" s="25">
        <v>74</v>
      </c>
      <c r="F440" s="55" t="s">
        <v>764</v>
      </c>
      <c r="G440" s="55" t="s">
        <v>1742</v>
      </c>
      <c r="H440" s="55" t="s">
        <v>2140</v>
      </c>
      <c r="I440" s="55" t="s">
        <v>1882</v>
      </c>
      <c r="J440" s="55"/>
      <c r="K440" s="51">
        <f t="array" ref="K440">IF(A440="","",MAX(IF(adapt!A$2:A$974=A440,adapt!G$2:G$974)))</f>
        <v>0</v>
      </c>
      <c r="L440" s="41" t="e">
        <f t="array" ref="L440">IF(ISBLANK(B440),"",INDEX(adapt!E$2:E$200,MATCH(A440,IF(adapt!G$2:G$200=K440,adapt!A$2:A$200),0)))</f>
        <v>#N/A</v>
      </c>
      <c r="M440" s="41" t="e">
        <f t="array" ref="M440">IF(ISBLANK(B440),"",INDEX(adapt!F$2:F$200,MATCH(A440,IF(adapt!G$2:G$200=K440,adapt!A$2:A$200),0)))</f>
        <v>#N/A</v>
      </c>
      <c r="N440" s="52" t="e">
        <f t="array" ref="N440">IF(ISBLANK(B440),"",INDEX(adapt!J$2:J$1976,MATCH(B440,IF(adapt!G$2:G$1976=K440,adapt!B$2:B$1976),0)))</f>
        <v>#N/A</v>
      </c>
      <c r="O440" s="53" t="str">
        <f t="array" ref="O440">IF(A440="","",IF(ISNA(N440),"no",IF(N440=0,"no",IF(N440="","no", "yes"))))</f>
        <v>no</v>
      </c>
      <c r="P440" s="52" t="str">
        <f t="shared" si="19"/>
        <v>If members of my family do not wish to understand me, I would kill myself to teach them a lesson.</v>
      </c>
      <c r="Q440" s="52">
        <f t="shared" si="20"/>
        <v>0</v>
      </c>
      <c r="R440" s="54" t="str">
        <f>IF(COUNTIFS(adapt!J:J,"yes",adapt!A:A,A440)&gt;1,"problem",IF(COUNTIFS(adapt!J:J,"yes",adapt!A:A,A440)=0,"","ok"))</f>
        <v/>
      </c>
      <c r="T440" s="5">
        <v>27</v>
      </c>
      <c r="U440" s="5">
        <v>48</v>
      </c>
      <c r="V440" s="5">
        <v>48</v>
      </c>
    </row>
    <row r="441" spans="1:22" ht="24">
      <c r="A441" s="48" t="str">
        <f t="shared" si="18"/>
        <v>risle77</v>
      </c>
      <c r="B441" s="55" t="s">
        <v>794</v>
      </c>
      <c r="C441" s="9"/>
      <c r="D441" s="55" t="s">
        <v>347</v>
      </c>
      <c r="E441" s="25">
        <v>77</v>
      </c>
      <c r="F441" s="55" t="s">
        <v>764</v>
      </c>
      <c r="G441" s="55" t="s">
        <v>1735</v>
      </c>
      <c r="H441" s="55" t="s">
        <v>2140</v>
      </c>
      <c r="I441" s="55" t="s">
        <v>1882</v>
      </c>
      <c r="J441" s="55"/>
      <c r="K441" s="51">
        <f t="array" ref="K441">IF(A441="","",MAX(IF(adapt!A$2:A$974=A441,adapt!G$2:G$974)))</f>
        <v>0</v>
      </c>
      <c r="L441" s="41" t="e">
        <f t="array" ref="L441">IF(ISBLANK(B441),"",INDEX(adapt!E$2:E$200,MATCH(A441,IF(adapt!G$2:G$200=K441,adapt!A$2:A$200),0)))</f>
        <v>#N/A</v>
      </c>
      <c r="M441" s="41" t="e">
        <f t="array" ref="M441">IF(ISBLANK(B441),"",INDEX(adapt!F$2:F$200,MATCH(A441,IF(adapt!G$2:G$200=K441,adapt!A$2:A$200),0)))</f>
        <v>#N/A</v>
      </c>
      <c r="N441" s="52" t="e">
        <f t="array" ref="N441">IF(ISBLANK(B441),"",INDEX(adapt!J$2:J$1976,MATCH(B441,IF(adapt!G$2:G$1976=K441,adapt!B$2:B$1976),0)))</f>
        <v>#N/A</v>
      </c>
      <c r="O441" s="53" t="str">
        <f t="array" ref="O441">IF(A441="","",IF(ISNA(N441),"no",IF(N441=0,"no",IF(N441="","no", "yes"))))</f>
        <v>no</v>
      </c>
      <c r="P441" s="52" t="str">
        <f t="shared" si="19"/>
        <v>If my lover puts an abrupt end to our love affairs I kill myself.</v>
      </c>
      <c r="Q441" s="52">
        <f t="shared" si="20"/>
        <v>0</v>
      </c>
      <c r="R441" s="54" t="str">
        <f>IF(COUNTIFS(adapt!J:J,"yes",adapt!A:A,A441)&gt;1,"problem",IF(COUNTIFS(adapt!J:J,"yes",adapt!A:A,A441)=0,"","ok"))</f>
        <v/>
      </c>
      <c r="T441" s="5">
        <v>44</v>
      </c>
      <c r="U441" s="5">
        <v>0</v>
      </c>
      <c r="V441" s="5">
        <v>163</v>
      </c>
    </row>
    <row r="442" spans="1:22" ht="24">
      <c r="A442" s="48" t="str">
        <f t="shared" si="18"/>
        <v>risle79</v>
      </c>
      <c r="B442" s="55" t="s">
        <v>795</v>
      </c>
      <c r="C442" s="9"/>
      <c r="D442" s="55" t="s">
        <v>347</v>
      </c>
      <c r="E442" s="25">
        <v>79</v>
      </c>
      <c r="F442" s="55" t="s">
        <v>764</v>
      </c>
      <c r="G442" s="55" t="s">
        <v>1735</v>
      </c>
      <c r="H442" s="55" t="s">
        <v>2140</v>
      </c>
      <c r="I442" s="55"/>
      <c r="J442" s="55"/>
      <c r="K442" s="51">
        <f t="array" ref="K442">IF(A442="","",MAX(IF(adapt!A$2:A$974=A442,adapt!G$2:G$974)))</f>
        <v>0</v>
      </c>
      <c r="L442" s="41" t="e">
        <f t="array" ref="L442">IF(ISBLANK(B442),"",INDEX(adapt!E$2:E$200,MATCH(A442,IF(adapt!G$2:G$200=K442,adapt!A$2:A$200),0)))</f>
        <v>#N/A</v>
      </c>
      <c r="M442" s="41" t="e">
        <f t="array" ref="M442">IF(ISBLANK(B442),"",INDEX(adapt!F$2:F$200,MATCH(A442,IF(adapt!G$2:G$200=K442,adapt!A$2:A$200),0)))</f>
        <v>#N/A</v>
      </c>
      <c r="N442" s="52" t="e">
        <f t="array" ref="N442">IF(ISBLANK(B442),"",INDEX(adapt!J$2:J$1976,MATCH(B442,IF(adapt!G$2:G$1976=K442,adapt!B$2:B$1976),0)))</f>
        <v>#N/A</v>
      </c>
      <c r="O442" s="53" t="str">
        <f t="array" ref="O442">IF(A442="","",IF(ISNA(N442),"no",IF(N442=0,"no",IF(N442="","no", "yes"))))</f>
        <v>no</v>
      </c>
      <c r="P442" s="52" t="str">
        <f t="shared" si="19"/>
        <v>If my most loved family member died, I would wish I died with him or her.</v>
      </c>
      <c r="Q442" s="52">
        <f t="shared" si="20"/>
        <v>0</v>
      </c>
      <c r="R442" s="54" t="str">
        <f>IF(COUNTIFS(adapt!J:J,"yes",adapt!A:A,A442)&gt;1,"problem",IF(COUNTIFS(adapt!J:J,"yes",adapt!A:A,A442)=0,"","ok"))</f>
        <v/>
      </c>
      <c r="T442" s="5">
        <v>44</v>
      </c>
      <c r="U442" s="5">
        <v>0</v>
      </c>
      <c r="V442" s="5">
        <v>164</v>
      </c>
    </row>
    <row r="443" spans="1:22" ht="24">
      <c r="A443" s="48" t="str">
        <f t="shared" si="18"/>
        <v>risle80</v>
      </c>
      <c r="B443" s="55" t="s">
        <v>796</v>
      </c>
      <c r="C443" s="16"/>
      <c r="D443" s="55" t="s">
        <v>347</v>
      </c>
      <c r="E443" s="25">
        <v>80</v>
      </c>
      <c r="F443" s="55" t="s">
        <v>764</v>
      </c>
      <c r="G443" s="55" t="s">
        <v>1735</v>
      </c>
      <c r="H443" s="55" t="s">
        <v>2140</v>
      </c>
      <c r="I443" s="55" t="s">
        <v>1882</v>
      </c>
      <c r="J443" s="55"/>
      <c r="K443" s="51">
        <f t="array" ref="K443">IF(A443="","",MAX(IF(adapt!A$2:A$974=A443,adapt!G$2:G$974)))</f>
        <v>0</v>
      </c>
      <c r="L443" s="41" t="e">
        <f t="array" ref="L443">IF(ISBLANK(B443),"",INDEX(adapt!E$2:E$200,MATCH(A443,IF(adapt!G$2:G$200=K443,adapt!A$2:A$200),0)))</f>
        <v>#N/A</v>
      </c>
      <c r="M443" s="41" t="e">
        <f t="array" ref="M443">IF(ISBLANK(B443),"",INDEX(adapt!F$2:F$200,MATCH(A443,IF(adapt!G$2:G$200=K443,adapt!A$2:A$200),0)))</f>
        <v>#N/A</v>
      </c>
      <c r="N443" s="52" t="e">
        <f t="array" ref="N443">IF(ISBLANK(B443),"",INDEX(adapt!J$2:J$1976,MATCH(B443,IF(adapt!G$2:G$1976=K443,adapt!B$2:B$1976),0)))</f>
        <v>#N/A</v>
      </c>
      <c r="O443" s="53" t="str">
        <f t="array" ref="O443">IF(A443="","",IF(ISNA(N443),"no",IF(N443=0,"no",IF(N443="","no", "yes"))))</f>
        <v>no</v>
      </c>
      <c r="P443" s="52" t="str">
        <f t="shared" si="19"/>
        <v>If my most loved member of family died, I would wish to kill myself.</v>
      </c>
      <c r="Q443" s="52">
        <f t="shared" si="20"/>
        <v>0</v>
      </c>
      <c r="R443" s="54" t="str">
        <f>IF(COUNTIFS(adapt!J:J,"yes",adapt!A:A,A443)&gt;1,"problem",IF(COUNTIFS(adapt!J:J,"yes",adapt!A:A,A443)=0,"","ok"))</f>
        <v/>
      </c>
      <c r="T443" s="5">
        <v>44</v>
      </c>
      <c r="U443" s="5">
        <v>0</v>
      </c>
      <c r="V443" s="5">
        <v>165</v>
      </c>
    </row>
    <row r="444" spans="1:22" ht="24">
      <c r="A444" s="48" t="str">
        <f t="shared" si="18"/>
        <v>risle82</v>
      </c>
      <c r="B444" s="55" t="s">
        <v>797</v>
      </c>
      <c r="C444" s="16"/>
      <c r="D444" s="55" t="s">
        <v>347</v>
      </c>
      <c r="E444" s="25">
        <v>82</v>
      </c>
      <c r="F444" s="55" t="s">
        <v>764</v>
      </c>
      <c r="G444" s="55" t="s">
        <v>1735</v>
      </c>
      <c r="H444" s="55" t="s">
        <v>2140</v>
      </c>
      <c r="I444" s="55" t="s">
        <v>1882</v>
      </c>
      <c r="J444" s="55"/>
      <c r="K444" s="51">
        <f t="array" ref="K444">IF(A444="","",MAX(IF(adapt!A$2:A$974=A444,adapt!G$2:G$974)))</f>
        <v>0</v>
      </c>
      <c r="L444" s="41" t="e">
        <f t="array" ref="L444">IF(ISBLANK(B444),"",INDEX(adapt!E$2:E$200,MATCH(A444,IF(adapt!G$2:G$200=K444,adapt!A$2:A$200),0)))</f>
        <v>#N/A</v>
      </c>
      <c r="M444" s="41" t="e">
        <f t="array" ref="M444">IF(ISBLANK(B444),"",INDEX(adapt!F$2:F$200,MATCH(A444,IF(adapt!G$2:G$200=K444,adapt!A$2:A$200),0)))</f>
        <v>#N/A</v>
      </c>
      <c r="N444" s="52" t="e">
        <f t="array" ref="N444">IF(ISBLANK(B444),"",INDEX(adapt!J$2:J$1976,MATCH(B444,IF(adapt!G$2:G$1976=K444,adapt!B$2:B$1976),0)))</f>
        <v>#N/A</v>
      </c>
      <c r="O444" s="53" t="str">
        <f t="array" ref="O444">IF(A444="","",IF(ISNA(N444),"no",IF(N444=0,"no",IF(N444="","no", "yes"))))</f>
        <v>no</v>
      </c>
      <c r="P444" s="52" t="str">
        <f t="shared" si="19"/>
        <v>If I were elderly and lonely, I would kill myself to end my suffering and loneliness.</v>
      </c>
      <c r="Q444" s="52">
        <f t="shared" si="20"/>
        <v>0</v>
      </c>
      <c r="R444" s="54" t="str">
        <f>IF(COUNTIFS(adapt!J:J,"yes",adapt!A:A,A444)&gt;1,"problem",IF(COUNTIFS(adapt!J:J,"yes",adapt!A:A,A444)=0,"","ok"))</f>
        <v/>
      </c>
      <c r="T444" s="5">
        <v>44</v>
      </c>
      <c r="U444" s="5">
        <v>0</v>
      </c>
      <c r="V444" s="5">
        <v>166</v>
      </c>
    </row>
    <row r="445" spans="1:22" ht="24">
      <c r="A445" s="48" t="str">
        <f t="shared" si="18"/>
        <v>risle84</v>
      </c>
      <c r="B445" s="55" t="s">
        <v>798</v>
      </c>
      <c r="C445" s="16"/>
      <c r="D445" s="55" t="s">
        <v>347</v>
      </c>
      <c r="E445" s="25">
        <v>84</v>
      </c>
      <c r="F445" s="55" t="s">
        <v>764</v>
      </c>
      <c r="G445" s="55" t="s">
        <v>1735</v>
      </c>
      <c r="H445" s="55" t="s">
        <v>2140</v>
      </c>
      <c r="I445" s="55" t="s">
        <v>1882</v>
      </c>
      <c r="J445" s="55"/>
      <c r="K445" s="51">
        <f t="array" ref="K445">IF(A445="","",MAX(IF(adapt!A$2:A$974=A445,adapt!G$2:G$974)))</f>
        <v>0</v>
      </c>
      <c r="L445" s="41" t="e">
        <f t="array" ref="L445">IF(ISBLANK(B445),"",INDEX(adapt!E$2:E$200,MATCH(A445,IF(adapt!G$2:G$200=K445,adapt!A$2:A$200),0)))</f>
        <v>#N/A</v>
      </c>
      <c r="M445" s="41" t="e">
        <f t="array" ref="M445">IF(ISBLANK(B445),"",INDEX(adapt!F$2:F$200,MATCH(A445,IF(adapt!G$2:G$200=K445,adapt!A$2:A$200),0)))</f>
        <v>#N/A</v>
      </c>
      <c r="N445" s="52" t="e">
        <f t="array" ref="N445">IF(ISBLANK(B445),"",INDEX(adapt!J$2:J$1976,MATCH(B445,IF(adapt!G$2:G$1976=K445,adapt!B$2:B$1976),0)))</f>
        <v>#N/A</v>
      </c>
      <c r="O445" s="53" t="str">
        <f t="array" ref="O445">IF(A445="","",IF(ISNA(N445),"no",IF(N445=0,"no",IF(N445="","no", "yes"))))</f>
        <v>no</v>
      </c>
      <c r="P445" s="52" t="str">
        <f t="shared" si="19"/>
        <v>If I suffered from AIDS, I would kill myself before the signs show up.</v>
      </c>
      <c r="Q445" s="52">
        <f t="shared" si="20"/>
        <v>0</v>
      </c>
      <c r="R445" s="54" t="str">
        <f>IF(COUNTIFS(adapt!J:J,"yes",adapt!A:A,A445)&gt;1,"problem",IF(COUNTIFS(adapt!J:J,"yes",adapt!A:A,A445)=0,"","ok"))</f>
        <v/>
      </c>
      <c r="T445" s="5">
        <v>44</v>
      </c>
      <c r="U445" s="5">
        <v>0</v>
      </c>
      <c r="V445" s="5">
        <v>167</v>
      </c>
    </row>
    <row r="446" spans="1:22" ht="24">
      <c r="A446" s="48" t="str">
        <f t="shared" si="18"/>
        <v>risle85</v>
      </c>
      <c r="B446" s="55" t="s">
        <v>799</v>
      </c>
      <c r="C446" s="9"/>
      <c r="D446" s="55" t="s">
        <v>347</v>
      </c>
      <c r="E446" s="25">
        <v>85</v>
      </c>
      <c r="F446" s="55" t="s">
        <v>764</v>
      </c>
      <c r="G446" s="55" t="s">
        <v>1726</v>
      </c>
      <c r="H446" s="55" t="s">
        <v>1737</v>
      </c>
      <c r="I446" s="55" t="s">
        <v>1838</v>
      </c>
      <c r="J446" s="55"/>
      <c r="K446" s="51">
        <f t="array" ref="K446">IF(A446="","",MAX(IF(adapt!A$2:A$974=A446,adapt!G$2:G$974)))</f>
        <v>0</v>
      </c>
      <c r="L446" s="41" t="e">
        <f t="array" ref="L446">IF(ISBLANK(B446),"",INDEX(adapt!E$2:E$200,MATCH(A446,IF(adapt!G$2:G$200=K446,adapt!A$2:A$200),0)))</f>
        <v>#N/A</v>
      </c>
      <c r="M446" s="41" t="e">
        <f t="array" ref="M446">IF(ISBLANK(B446),"",INDEX(adapt!F$2:F$200,MATCH(A446,IF(adapt!G$2:G$200=K446,adapt!A$2:A$200),0)))</f>
        <v>#N/A</v>
      </c>
      <c r="N446" s="52" t="e">
        <f t="array" ref="N446">IF(ISBLANK(B446),"",INDEX(adapt!J$2:J$1976,MATCH(B446,IF(adapt!G$2:G$1976=K446,adapt!B$2:B$1976),0)))</f>
        <v>#N/A</v>
      </c>
      <c r="O446" s="53" t="str">
        <f t="array" ref="O446">IF(A446="","",IF(ISNA(N446),"no",IF(N446=0,"no",IF(N446="","no", "yes"))))</f>
        <v>no</v>
      </c>
      <c r="P446" s="52" t="str">
        <f t="shared" si="19"/>
        <v>I have lost control over the things that happen in my life.</v>
      </c>
      <c r="Q446" s="52">
        <f t="shared" si="20"/>
        <v>0</v>
      </c>
      <c r="R446" s="54" t="str">
        <f>IF(COUNTIFS(adapt!J:J,"yes",adapt!A:A,A446)&gt;1,"problem",IF(COUNTIFS(adapt!J:J,"yes",adapt!A:A,A446)=0,"","ok"))</f>
        <v/>
      </c>
      <c r="T446" s="5">
        <v>0</v>
      </c>
      <c r="U446" s="5">
        <v>0</v>
      </c>
      <c r="V446" s="5">
        <v>137</v>
      </c>
    </row>
    <row r="447" spans="1:22">
      <c r="A447" s="48" t="str">
        <f t="shared" si="18"/>
        <v>risle88</v>
      </c>
      <c r="B447" s="55" t="s">
        <v>790</v>
      </c>
      <c r="C447" s="16"/>
      <c r="D447" s="55" t="s">
        <v>347</v>
      </c>
      <c r="E447" s="25">
        <v>88</v>
      </c>
      <c r="F447" s="55" t="s">
        <v>764</v>
      </c>
      <c r="G447" s="55" t="s">
        <v>1694</v>
      </c>
      <c r="H447" s="55" t="s">
        <v>2140</v>
      </c>
      <c r="I447" s="55" t="s">
        <v>1882</v>
      </c>
      <c r="J447" s="55"/>
      <c r="K447" s="51">
        <f t="array" ref="K447">IF(A447="","",MAX(IF(adapt!A$2:A$974=A447,adapt!G$2:G$974)))</f>
        <v>0</v>
      </c>
      <c r="L447" s="41" t="e">
        <f t="array" ref="L447">IF(ISBLANK(B447),"",INDEX(adapt!E$2:E$200,MATCH(A447,IF(adapt!G$2:G$200=K447,adapt!A$2:A$200),0)))</f>
        <v>#N/A</v>
      </c>
      <c r="M447" s="41" t="e">
        <f t="array" ref="M447">IF(ISBLANK(B447),"",INDEX(adapt!F$2:F$200,MATCH(A447,IF(adapt!G$2:G$200=K447,adapt!A$2:A$200),0)))</f>
        <v>#N/A</v>
      </c>
      <c r="N447" s="52" t="e">
        <f t="array" ref="N447">IF(ISBLANK(B447),"",INDEX(adapt!J$2:J$1976,MATCH(B447,IF(adapt!G$2:G$1976=K447,adapt!B$2:B$1976),0)))</f>
        <v>#N/A</v>
      </c>
      <c r="O447" s="53" t="str">
        <f t="array" ref="O447">IF(A447="","",IF(ISNA(N447),"no",IF(N447=0,"no",IF(N447="","no", "yes"))))</f>
        <v>no</v>
      </c>
      <c r="P447" s="52" t="str">
        <f t="shared" si="19"/>
        <v>I feel that I shall prefer to die in the future.</v>
      </c>
      <c r="Q447" s="52">
        <f t="shared" si="20"/>
        <v>0</v>
      </c>
      <c r="R447" s="54" t="str">
        <f>IF(COUNTIFS(adapt!J:J,"yes",adapt!A:A,A447)&gt;1,"problem",IF(COUNTIFS(adapt!J:J,"yes",adapt!A:A,A447)=0,"","ok"))</f>
        <v/>
      </c>
      <c r="T447" s="5">
        <v>52</v>
      </c>
      <c r="U447" s="5">
        <v>53</v>
      </c>
      <c r="V447" s="5">
        <v>53</v>
      </c>
    </row>
    <row r="448" spans="1:22">
      <c r="A448" s="48" t="str">
        <f t="shared" si="18"/>
        <v>risle89</v>
      </c>
      <c r="B448" s="55" t="s">
        <v>791</v>
      </c>
      <c r="C448" s="9"/>
      <c r="D448" s="55" t="s">
        <v>347</v>
      </c>
      <c r="E448" s="25">
        <v>89</v>
      </c>
      <c r="F448" s="55" t="s">
        <v>764</v>
      </c>
      <c r="G448" s="55" t="s">
        <v>1694</v>
      </c>
      <c r="H448" s="55" t="s">
        <v>2140</v>
      </c>
      <c r="I448" s="55" t="s">
        <v>1882</v>
      </c>
      <c r="J448" s="55"/>
      <c r="K448" s="51">
        <f t="array" ref="K448">IF(A448="","",MAX(IF(adapt!A$2:A$974=A448,adapt!G$2:G$974)))</f>
        <v>0</v>
      </c>
      <c r="L448" s="41" t="e">
        <f t="array" ref="L448">IF(ISBLANK(B448),"",INDEX(adapt!E$2:E$200,MATCH(A448,IF(adapt!G$2:G$200=K448,adapt!A$2:A$200),0)))</f>
        <v>#N/A</v>
      </c>
      <c r="M448" s="41" t="e">
        <f t="array" ref="M448">IF(ISBLANK(B448),"",INDEX(adapt!F$2:F$200,MATCH(A448,IF(adapt!G$2:G$200=K448,adapt!A$2:A$200),0)))</f>
        <v>#N/A</v>
      </c>
      <c r="N448" s="52" t="e">
        <f t="array" ref="N448">IF(ISBLANK(B448),"",INDEX(adapt!J$2:J$1976,MATCH(B448,IF(adapt!G$2:G$1976=K448,adapt!B$2:B$1976),0)))</f>
        <v>#N/A</v>
      </c>
      <c r="O448" s="53" t="str">
        <f t="array" ref="O448">IF(A448="","",IF(ISNA(N448),"no",IF(N448=0,"no",IF(N448="","no", "yes"))))</f>
        <v>no</v>
      </c>
      <c r="P448" s="52" t="str">
        <f t="shared" si="19"/>
        <v>I feel that I shall kill myself in the future.</v>
      </c>
      <c r="Q448" s="52">
        <f t="shared" si="20"/>
        <v>0</v>
      </c>
      <c r="R448" s="54" t="str">
        <f>IF(COUNTIFS(adapt!J:J,"yes",adapt!A:A,A448)&gt;1,"problem",IF(COUNTIFS(adapt!J:J,"yes",adapt!A:A,A448)=0,"","ok"))</f>
        <v/>
      </c>
      <c r="T448" s="5">
        <v>51</v>
      </c>
      <c r="U448" s="5">
        <v>52</v>
      </c>
      <c r="V448" s="5">
        <v>52</v>
      </c>
    </row>
    <row r="449" spans="1:22">
      <c r="A449" s="48" t="str">
        <f t="shared" si="18"/>
        <v>risle93</v>
      </c>
      <c r="B449" s="55" t="s">
        <v>781</v>
      </c>
      <c r="C449" s="16"/>
      <c r="D449" s="55" t="s">
        <v>347</v>
      </c>
      <c r="E449" s="25">
        <v>93</v>
      </c>
      <c r="F449" s="55" t="s">
        <v>764</v>
      </c>
      <c r="G449" s="55" t="s">
        <v>1742</v>
      </c>
      <c r="H449" s="55" t="s">
        <v>2157</v>
      </c>
      <c r="I449" s="55" t="s">
        <v>1805</v>
      </c>
      <c r="J449" s="55"/>
      <c r="K449" s="51">
        <f t="array" ref="K449">IF(A449="","",MAX(IF(adapt!A$2:A$974=A449,adapt!G$2:G$974)))</f>
        <v>0</v>
      </c>
      <c r="L449" s="41" t="e">
        <f t="array" ref="L449">IF(ISBLANK(B449),"",INDEX(adapt!E$2:E$200,MATCH(A449,IF(adapt!G$2:G$200=K449,adapt!A$2:A$200),0)))</f>
        <v>#N/A</v>
      </c>
      <c r="M449" s="41" t="e">
        <f t="array" ref="M449">IF(ISBLANK(B449),"",INDEX(adapt!F$2:F$200,MATCH(A449,IF(adapt!G$2:G$200=K449,adapt!A$2:A$200),0)))</f>
        <v>#N/A</v>
      </c>
      <c r="N449" s="52" t="e">
        <f t="array" ref="N449">IF(ISBLANK(B449),"",INDEX(adapt!J$2:J$1976,MATCH(B449,IF(adapt!G$2:G$1976=K449,adapt!B$2:B$1976),0)))</f>
        <v>#N/A</v>
      </c>
      <c r="O449" s="53" t="str">
        <f t="array" ref="O449">IF(A449="","",IF(ISNA(N449),"no",IF(N449=0,"no",IF(N449="","no", "yes"))))</f>
        <v>no</v>
      </c>
      <c r="P449" s="52" t="str">
        <f t="shared" si="19"/>
        <v>I feel that no one understands or appreciates me.</v>
      </c>
      <c r="Q449" s="52">
        <f t="shared" si="20"/>
        <v>0</v>
      </c>
      <c r="R449" s="54" t="str">
        <f>IF(COUNTIFS(adapt!J:J,"yes",adapt!A:A,A449)&gt;1,"problem",IF(COUNTIFS(adapt!J:J,"yes",adapt!A:A,A449)=0,"","ok"))</f>
        <v/>
      </c>
      <c r="T449" s="5">
        <v>28</v>
      </c>
      <c r="U449" s="5">
        <v>0</v>
      </c>
      <c r="V449" s="5">
        <v>125</v>
      </c>
    </row>
    <row r="450" spans="1:22">
      <c r="A450" s="48" t="str">
        <f t="shared" ref="A450:A513" si="21">CONCATENATE(D450,E450)</f>
        <v>risle94</v>
      </c>
      <c r="B450" s="55" t="s">
        <v>771</v>
      </c>
      <c r="C450" s="16"/>
      <c r="D450" s="55" t="s">
        <v>347</v>
      </c>
      <c r="E450" s="24">
        <v>94</v>
      </c>
      <c r="F450" s="55" t="s">
        <v>764</v>
      </c>
      <c r="G450" s="55" t="s">
        <v>1723</v>
      </c>
      <c r="H450" s="55" t="s">
        <v>2151</v>
      </c>
      <c r="I450" s="55" t="s">
        <v>1877</v>
      </c>
      <c r="J450" s="55"/>
      <c r="K450" s="51">
        <f t="array" ref="K450">IF(A450="","",MAX(IF(adapt!A$2:A$974=A450,adapt!G$2:G$974)))</f>
        <v>0</v>
      </c>
      <c r="L450" s="41" t="e">
        <f t="array" ref="L450">IF(ISBLANK(B450),"",INDEX(adapt!E$2:E$200,MATCH(A450,IF(adapt!G$2:G$200=K450,adapt!A$2:A$200),0)))</f>
        <v>#N/A</v>
      </c>
      <c r="M450" s="41" t="e">
        <f t="array" ref="M450">IF(ISBLANK(B450),"",INDEX(adapt!F$2:F$200,MATCH(A450,IF(adapt!G$2:G$200=K450,adapt!A$2:A$200),0)))</f>
        <v>#N/A</v>
      </c>
      <c r="N450" s="52" t="e">
        <f t="array" ref="N450">IF(ISBLANK(B450),"",INDEX(adapt!J$2:J$1976,MATCH(B450,IF(adapt!G$2:G$1976=K450,adapt!B$2:B$1976),0)))</f>
        <v>#N/A</v>
      </c>
      <c r="O450" s="53" t="str">
        <f t="array" ref="O450">IF(A450="","",IF(ISNA(N450),"no",IF(N450=0,"no",IF(N450="","no", "yes"))))</f>
        <v>no</v>
      </c>
      <c r="P450" s="52" t="str">
        <f t="shared" ref="P450:P513" si="22">IF(ISBLANK(B450),"",IF(O450="no",B450,L450))</f>
        <v>I often wonder why I was born.</v>
      </c>
      <c r="Q450" s="52">
        <f t="shared" ref="Q450:Q513" si="23">IF(ISBLANK(B450),"",IF(O450="no",C450,M450))</f>
        <v>0</v>
      </c>
      <c r="R450" s="54" t="str">
        <f>IF(COUNTIFS(adapt!J:J,"yes",adapt!A:A,A450)&gt;1,"problem",IF(COUNTIFS(adapt!J:J,"yes",adapt!A:A,A450)=0,"","ok"))</f>
        <v/>
      </c>
      <c r="T450" s="5">
        <v>0</v>
      </c>
      <c r="U450" s="5">
        <v>0</v>
      </c>
      <c r="V450" s="5">
        <v>106</v>
      </c>
    </row>
    <row r="451" spans="1:22" ht="24">
      <c r="A451" s="48" t="str">
        <f t="shared" si="21"/>
        <v>scidA1</v>
      </c>
      <c r="B451" s="55" t="s">
        <v>2334</v>
      </c>
      <c r="C451" s="16"/>
      <c r="D451" s="55" t="s">
        <v>2325</v>
      </c>
      <c r="E451" s="23" t="s">
        <v>2326</v>
      </c>
      <c r="F451" s="55"/>
      <c r="G451" s="55"/>
      <c r="H451" s="55"/>
      <c r="J451" s="58"/>
      <c r="K451" s="51">
        <f t="array" ref="K451">IF(A451="","",MAX(IF(adapt!A$2:A$974=A451,adapt!G$2:G$974)))</f>
        <v>0</v>
      </c>
      <c r="L451" s="41" t="e">
        <f t="array" ref="L451">IF(ISBLANK(B451),"",INDEX(adapt!E$2:E$200,MATCH(A451,IF(adapt!G$2:G$200=K451,adapt!A$2:A$200),0)))</f>
        <v>#N/A</v>
      </c>
      <c r="M451" s="41" t="e">
        <f t="array" ref="M451">IF(ISBLANK(B451),"",INDEX(adapt!F$2:F$200,MATCH(A451,IF(adapt!G$2:G$200=K451,adapt!A$2:A$200),0)))</f>
        <v>#N/A</v>
      </c>
      <c r="N451" s="52" t="e">
        <f t="array" ref="N451">IF(ISBLANK(B451),"",INDEX(adapt!J$2:J$1976,MATCH(B451,IF(adapt!G$2:G$1976=K451,adapt!B$2:B$1976),0)))</f>
        <v>#N/A</v>
      </c>
      <c r="O451" s="53" t="str">
        <f t="array" ref="O451">IF(A451="","",IF(ISNA(N451),"no",IF(N451=0,"no",IF(N451="","no", "yes"))))</f>
        <v>no</v>
      </c>
      <c r="P451" s="52" t="str">
        <f t="shared" si="22"/>
        <v>Now I am going to ask you some more questions about your mood.</v>
      </c>
      <c r="Q451" s="52">
        <f t="shared" si="23"/>
        <v>0</v>
      </c>
      <c r="R451" s="54" t="str">
        <f>IF(COUNTIFS(adapt!J:J,"yes",adapt!A:A,A451)&gt;1,"problem",IF(COUNTIFS(adapt!J:J,"yes",adapt!A:A,A451)=0,"","ok"))</f>
        <v/>
      </c>
    </row>
    <row r="452" spans="1:22" ht="24">
      <c r="A452" s="48" t="str">
        <f t="shared" si="21"/>
        <v>scidA10</v>
      </c>
      <c r="B452" s="88" t="s">
        <v>2426</v>
      </c>
      <c r="C452" s="9"/>
      <c r="D452" s="55" t="s">
        <v>2325</v>
      </c>
      <c r="E452" s="28" t="s">
        <v>2344</v>
      </c>
      <c r="F452" s="39"/>
      <c r="G452" s="55"/>
      <c r="H452" s="55"/>
      <c r="I452" s="55"/>
      <c r="J452" s="55"/>
      <c r="K452" s="51">
        <f t="array" ref="K452">IF(A452="","",MAX(IF(adapt!A$2:A$974=A452,adapt!G$2:G$974)))</f>
        <v>0</v>
      </c>
      <c r="L452" s="41" t="e">
        <f t="array" ref="L452">IF(ISBLANK(B452),"",INDEX(adapt!E$2:E$200,MATCH(A452,IF(adapt!G$2:G$200=K452,adapt!A$2:A$200),0)))</f>
        <v>#N/A</v>
      </c>
      <c r="M452" s="41" t="e">
        <f t="array" ref="M452">IF(ISBLANK(B452),"",INDEX(adapt!F$2:F$200,MATCH(A452,IF(adapt!G$2:G$200=K452,adapt!A$2:A$200),0)))</f>
        <v>#N/A</v>
      </c>
      <c r="N452" s="52" t="e">
        <f t="array" ref="N452">IF(ISBLANK(B452),"",INDEX(adapt!J$2:J$1976,MATCH(B452,IF(adapt!G$2:G$1976=K452,adapt!B$2:B$1976),0)))</f>
        <v>#N/A</v>
      </c>
      <c r="O452" s="53" t="str">
        <f t="array" ref="O452">IF(A452="","",IF(ISNA(N452),"no",IF(N452=0,"no",IF(N452="","no", "yes"))))</f>
        <v>no</v>
      </c>
      <c r="P452" s="52" t="str">
        <f t="shared" si="22"/>
        <v>IF YES: Have you been trying to [lose/gain] weight?)</v>
      </c>
      <c r="Q452" s="52">
        <f t="shared" si="23"/>
        <v>0</v>
      </c>
      <c r="R452" s="54" t="str">
        <f>IF(COUNTIFS(adapt!J:J,"yes",adapt!A:A,A452)&gt;1,"problem",IF(COUNTIFS(adapt!J:J,"yes",adapt!A:A,A452)=0,"","ok"))</f>
        <v/>
      </c>
    </row>
    <row r="453" spans="1:22" ht="84">
      <c r="A453" s="48" t="str">
        <f t="shared" si="21"/>
        <v>scidA11</v>
      </c>
      <c r="B453" s="55" t="s">
        <v>2345</v>
      </c>
      <c r="C453" s="9"/>
      <c r="D453" s="55" t="s">
        <v>2325</v>
      </c>
      <c r="E453" s="28" t="s">
        <v>2347</v>
      </c>
      <c r="F453" s="55"/>
      <c r="G453" s="55"/>
      <c r="H453" s="55"/>
      <c r="I453" s="55"/>
      <c r="J453" s="55"/>
      <c r="K453" s="51">
        <f t="array" ref="K453">IF(A453="","",MAX(IF(adapt!A$2:A$974=A453,adapt!G$2:G$974)))</f>
        <v>0</v>
      </c>
      <c r="L453" s="41" t="e">
        <f t="array" ref="L453">IF(ISBLANK(B453),"",INDEX(adapt!E$2:E$200,MATCH(A453,IF(adapt!G$2:G$200=K453,adapt!A$2:A$200),0)))</f>
        <v>#N/A</v>
      </c>
      <c r="M453" s="41" t="e">
        <f t="array" ref="M453">IF(ISBLANK(B453),"",INDEX(adapt!F$2:F$200,MATCH(A453,IF(adapt!G$2:G$200=K453,adapt!A$2:A$200),0)))</f>
        <v>#N/A</v>
      </c>
      <c r="N453" s="52" t="e">
        <f t="array" ref="N453">IF(ISBLANK(B453),"",INDEX(adapt!J$2:J$1976,MATCH(B453,IF(adapt!G$2:G$1976=K453,adapt!B$2:B$1976),0)))</f>
        <v>#VALUE!</v>
      </c>
      <c r="O453" s="53" t="e">
        <f t="array" ref="O453">IF(A453="","",IF(ISNA(N453),"no",IF(N453=0,"no",IF(N453="","no", "yes"))))</f>
        <v>#VALUE!</v>
      </c>
      <c r="P453" s="52" t="e">
        <f t="shared" si="22"/>
        <v>#VALUE!</v>
      </c>
      <c r="Q453" s="52" t="e">
        <f t="shared" si="23"/>
        <v>#VALUE!</v>
      </c>
      <c r="R453" s="54" t="str">
        <f>IF(COUNTIFS(adapt!J:J,"yes",adapt!A:A,A453)&gt;1,"problem",IF(COUNTIFS(adapt!J:J,"yes",adapt!A:A,A453)=0,"","ok"))</f>
        <v/>
      </c>
    </row>
    <row r="454" spans="1:22" ht="96">
      <c r="A454" s="48" t="str">
        <f t="shared" si="21"/>
        <v>scidA12</v>
      </c>
      <c r="B454" s="55" t="s">
        <v>2346</v>
      </c>
      <c r="C454" s="9"/>
      <c r="D454" s="55" t="s">
        <v>2325</v>
      </c>
      <c r="E454" s="28" t="s">
        <v>2348</v>
      </c>
      <c r="F454" s="39"/>
      <c r="G454" s="55"/>
      <c r="H454" s="55"/>
      <c r="I454" s="55"/>
      <c r="J454" s="55"/>
      <c r="K454" s="51">
        <f t="array" ref="K454">IF(A454="","",MAX(IF(adapt!A$2:A$974=A454,adapt!G$2:G$974)))</f>
        <v>0</v>
      </c>
      <c r="L454" s="41" t="e">
        <f t="array" ref="L454">IF(ISBLANK(B454),"",INDEX(adapt!E$2:E$200,MATCH(A454,IF(adapt!G$2:G$200=K454,adapt!A$2:A$200),0)))</f>
        <v>#N/A</v>
      </c>
      <c r="M454" s="41" t="e">
        <f t="array" ref="M454">IF(ISBLANK(B454),"",INDEX(adapt!F$2:F$200,MATCH(A454,IF(adapt!G$2:G$200=K454,adapt!A$2:A$200),0)))</f>
        <v>#N/A</v>
      </c>
      <c r="N454" s="52" t="e">
        <f t="array" ref="N454">IF(ISBLANK(B454),"",INDEX(adapt!J$2:J$1976,MATCH(B454,IF(adapt!G$2:G$1976=K454,adapt!B$2:B$1976),0)))</f>
        <v>#VALUE!</v>
      </c>
      <c r="O454" s="53" t="e">
        <f t="array" ref="O454">IF(A454="","",IF(ISNA(N454),"no",IF(N454=0,"no",IF(N454="","no", "yes"))))</f>
        <v>#VALUE!</v>
      </c>
      <c r="P454" s="52" t="e">
        <f t="shared" si="22"/>
        <v>#VALUE!</v>
      </c>
      <c r="Q454" s="52" t="e">
        <f t="shared" si="23"/>
        <v>#VALUE!</v>
      </c>
      <c r="R454" s="54" t="str">
        <f>IF(COUNTIFS(adapt!J:J,"yes",adapt!A:A,A454)&gt;1,"problem",IF(COUNTIFS(adapt!J:J,"yes",adapt!A:A,A454)=0,"","ok"))</f>
        <v/>
      </c>
    </row>
    <row r="455" spans="1:22" ht="36">
      <c r="A455" s="48" t="str">
        <f t="shared" si="21"/>
        <v>scidA13</v>
      </c>
      <c r="B455" s="55" t="s">
        <v>2349</v>
      </c>
      <c r="C455" s="9"/>
      <c r="D455" s="55" t="s">
        <v>2325</v>
      </c>
      <c r="E455" s="28" t="s">
        <v>2352</v>
      </c>
      <c r="F455" s="55"/>
      <c r="G455" s="55"/>
      <c r="H455" s="55"/>
      <c r="I455" s="55"/>
      <c r="J455" s="55"/>
      <c r="K455" s="51">
        <f t="array" ref="K455">IF(A455="","",MAX(IF(adapt!A$2:A$974=A455,adapt!G$2:G$974)))</f>
        <v>0</v>
      </c>
      <c r="L455" s="41" t="e">
        <f t="array" ref="L455">IF(ISBLANK(B455),"",INDEX(adapt!E$2:E$200,MATCH(A455,IF(adapt!G$2:G$200=K455,adapt!A$2:A$200),0)))</f>
        <v>#N/A</v>
      </c>
      <c r="M455" s="41" t="e">
        <f t="array" ref="M455">IF(ISBLANK(B455),"",INDEX(adapt!F$2:F$200,MATCH(A455,IF(adapt!G$2:G$200=K455,adapt!A$2:A$200),0)))</f>
        <v>#N/A</v>
      </c>
      <c r="N455" s="52" t="e">
        <f t="array" ref="N455">IF(ISBLANK(B455),"",INDEX(adapt!J$2:J$1976,MATCH(B455,IF(adapt!G$2:G$1976=K455,adapt!B$2:B$1976),0)))</f>
        <v>#N/A</v>
      </c>
      <c r="O455" s="53" t="str">
        <f t="array" ref="O455">IF(A455="","",IF(ISNA(N455),"no",IF(N455=0,"no",IF(N455="","no", "yes"))))</f>
        <v>no</v>
      </c>
      <c r="P455" s="52" t="str">
        <f t="shared" si="22"/>
        <v>…what has your energy level been like? (Tired all the time?  Nearly every day?)_x000D_</v>
      </c>
      <c r="Q455" s="52">
        <f t="shared" si="23"/>
        <v>0</v>
      </c>
      <c r="R455" s="54" t="str">
        <f>IF(COUNTIFS(adapt!J:J,"yes",adapt!A:A,A455)&gt;1,"problem",IF(COUNTIFS(adapt!J:J,"yes",adapt!A:A,A455)=0,"","ok"))</f>
        <v/>
      </c>
    </row>
    <row r="456" spans="1:22">
      <c r="A456" s="48" t="str">
        <f t="shared" si="21"/>
        <v>scidA14</v>
      </c>
      <c r="B456" s="55" t="s">
        <v>2350</v>
      </c>
      <c r="C456" s="9"/>
      <c r="D456" s="55" t="s">
        <v>2325</v>
      </c>
      <c r="E456" s="28" t="s">
        <v>2353</v>
      </c>
      <c r="F456" s="39"/>
      <c r="G456" s="55"/>
      <c r="H456" s="55"/>
      <c r="I456" s="55"/>
      <c r="J456" s="55"/>
      <c r="K456" s="51">
        <f t="array" ref="K456">IF(A456="","",MAX(IF(adapt!A$2:A$974=A456,adapt!G$2:G$974)))</f>
        <v>0</v>
      </c>
      <c r="L456" s="41" t="e">
        <f t="array" ref="L456">IF(ISBLANK(B456),"",INDEX(adapt!E$2:E$200,MATCH(A456,IF(adapt!G$2:G$200=K456,adapt!A$2:A$200),0)))</f>
        <v>#N/A</v>
      </c>
      <c r="M456" s="41" t="e">
        <f t="array" ref="M456">IF(ISBLANK(B456),"",INDEX(adapt!F$2:F$200,MATCH(A456,IF(adapt!G$2:G$200=K456,adapt!A$2:A$200),0)))</f>
        <v>#N/A</v>
      </c>
      <c r="N456" s="52" t="e">
        <f t="array" ref="N456">IF(ISBLANK(B456),"",INDEX(adapt!J$2:J$1976,MATCH(B456,IF(adapt!G$2:G$1976=K456,adapt!B$2:B$1976),0)))</f>
        <v>#N/A</v>
      </c>
      <c r="O456" s="53" t="str">
        <f t="array" ref="O456">IF(A456="","",IF(ISNA(N456),"no",IF(N456=0,"no",IF(N456="","no", "yes"))))</f>
        <v>no</v>
      </c>
      <c r="P456" s="52" t="str">
        <f t="shared" si="22"/>
        <v xml:space="preserve">…have you been feeling worthless? </v>
      </c>
      <c r="Q456" s="52">
        <f t="shared" si="23"/>
        <v>0</v>
      </c>
      <c r="R456" s="54" t="str">
        <f>IF(COUNTIFS(adapt!J:J,"yes",adapt!A:A,A456)&gt;1,"problem",IF(COUNTIFS(adapt!J:J,"yes",adapt!A:A,A456)=0,"","ok"))</f>
        <v/>
      </c>
    </row>
    <row r="457" spans="1:22" ht="24">
      <c r="A457" s="48" t="str">
        <f t="shared" si="21"/>
        <v>scidA15</v>
      </c>
      <c r="B457" s="55" t="s">
        <v>2351</v>
      </c>
      <c r="C457" s="9"/>
      <c r="D457" s="55" t="s">
        <v>2325</v>
      </c>
      <c r="E457" s="28" t="s">
        <v>2354</v>
      </c>
      <c r="F457" s="55"/>
      <c r="G457" s="55"/>
      <c r="H457" s="55"/>
      <c r="I457" s="55"/>
      <c r="J457" s="55"/>
      <c r="K457" s="51">
        <f t="array" ref="K457">IF(A457="","",MAX(IF(adapt!A$2:A$974=A457,adapt!G$2:G$974)))</f>
        <v>0</v>
      </c>
      <c r="L457" s="41" t="e">
        <f t="array" ref="L457">IF(ISBLANK(B457),"",INDEX(adapt!E$2:E$200,MATCH(A457,IF(adapt!G$2:G$200=K457,adapt!A$2:A$200),0)))</f>
        <v>#N/A</v>
      </c>
      <c r="M457" s="41" t="e">
        <f t="array" ref="M457">IF(ISBLANK(B457),"",INDEX(adapt!F$2:F$200,MATCH(A457,IF(adapt!G$2:G$200=K457,adapt!A$2:A$200),0)))</f>
        <v>#N/A</v>
      </c>
      <c r="N457" s="52" t="e">
        <f t="array" ref="N457">IF(ISBLANK(B457),"",INDEX(adapt!J$2:J$1976,MATCH(B457,IF(adapt!G$2:G$1976=K457,adapt!B$2:B$1976),0)))</f>
        <v>#N/A</v>
      </c>
      <c r="O457" s="53" t="str">
        <f t="array" ref="O457">IF(A457="","",IF(ISNA(N457),"no",IF(N457=0,"no",IF(N457="","no", "yes"))))</f>
        <v>no</v>
      </c>
      <c r="P457" s="52" t="str">
        <f t="shared" si="22"/>
        <v>What about feeling guilty about things you have done or not done?</v>
      </c>
      <c r="Q457" s="52">
        <f t="shared" si="23"/>
        <v>0</v>
      </c>
      <c r="R457" s="54" t="str">
        <f>IF(COUNTIFS(adapt!J:J,"yes",adapt!A:A,A457)&gt;1,"problem",IF(COUNTIFS(adapt!J:J,"yes",adapt!A:A,A457)=0,"","ok"))</f>
        <v/>
      </c>
    </row>
    <row r="458" spans="1:22" ht="36">
      <c r="A458" s="48" t="str">
        <f t="shared" si="21"/>
        <v>scidA16</v>
      </c>
      <c r="B458" s="89" t="s">
        <v>2427</v>
      </c>
      <c r="C458" s="9"/>
      <c r="D458" s="55" t="s">
        <v>2325</v>
      </c>
      <c r="E458" s="28" t="s">
        <v>2355</v>
      </c>
      <c r="F458" s="39"/>
      <c r="G458" s="55"/>
      <c r="H458" s="55"/>
      <c r="I458" s="55"/>
      <c r="J458" s="55"/>
      <c r="K458" s="51">
        <f t="array" ref="K458">IF(A458="","",MAX(IF(adapt!A$2:A$974=A458,adapt!G$2:G$974)))</f>
        <v>0</v>
      </c>
      <c r="L458" s="41" t="e">
        <f t="array" ref="L458">IF(ISBLANK(B458),"",INDEX(adapt!E$2:E$200,MATCH(A458,IF(adapt!G$2:G$200=K458,adapt!A$2:A$200),0)))</f>
        <v>#N/A</v>
      </c>
      <c r="M458" s="41" t="e">
        <f t="array" ref="M458">IF(ISBLANK(B458),"",INDEX(adapt!F$2:F$200,MATCH(A458,IF(adapt!G$2:G$200=K458,adapt!A$2:A$200),0)))</f>
        <v>#N/A</v>
      </c>
      <c r="N458" s="52" t="e">
        <f t="array" ref="N458">IF(ISBLANK(B458),"",INDEX(adapt!J$2:J$1976,MATCH(B458,IF(adapt!G$2:G$1976=K458,adapt!B$2:B$1976),0)))</f>
        <v>#N/A</v>
      </c>
      <c r="O458" s="53" t="str">
        <f t="array" ref="O458">IF(A458="","",IF(ISNA(N458),"no",IF(N458=0,"no",IF(N458="","no", "yes"))))</f>
        <v>no</v>
      </c>
      <c r="P458" s="52" t="str">
        <f t="shared" si="22"/>
        <v>IF YES: What things?  (Is this only because you can’t take care of things since you have been sick?)</v>
      </c>
      <c r="Q458" s="52">
        <f t="shared" si="23"/>
        <v>0</v>
      </c>
      <c r="R458" s="54" t="str">
        <f>IF(COUNTIFS(adapt!J:J,"yes",adapt!A:A,A458)&gt;1,"problem",IF(COUNTIFS(adapt!J:J,"yes",adapt!A:A,A458)=0,"","ok"))</f>
        <v/>
      </c>
    </row>
    <row r="459" spans="1:22" ht="24">
      <c r="A459" s="48" t="str">
        <f t="shared" si="21"/>
        <v>scidA17</v>
      </c>
      <c r="B459" s="88" t="s">
        <v>2428</v>
      </c>
      <c r="C459" s="9"/>
      <c r="D459" s="55" t="s">
        <v>2325</v>
      </c>
      <c r="E459" s="28" t="s">
        <v>2356</v>
      </c>
      <c r="F459" s="55"/>
      <c r="G459" s="55"/>
      <c r="H459" s="55"/>
      <c r="I459" s="55"/>
      <c r="J459" s="55"/>
      <c r="K459" s="51">
        <f t="array" ref="K459">IF(A459="","",MAX(IF(adapt!A$2:A$974=A459,adapt!G$2:G$974)))</f>
        <v>0</v>
      </c>
      <c r="L459" s="41" t="e">
        <f t="array" ref="L459">IF(ISBLANK(B459),"",INDEX(adapt!E$2:E$200,MATCH(A459,IF(adapt!G$2:G$200=K459,adapt!A$2:A$200),0)))</f>
        <v>#N/A</v>
      </c>
      <c r="M459" s="41" t="e">
        <f t="array" ref="M459">IF(ISBLANK(B459),"",INDEX(adapt!F$2:F$200,MATCH(A459,IF(adapt!G$2:G$200=K459,adapt!A$2:A$200),0)))</f>
        <v>#N/A</v>
      </c>
      <c r="N459" s="52" t="e">
        <f t="array" ref="N459">IF(ISBLANK(B459),"",INDEX(adapt!J$2:J$1976,MATCH(B459,IF(adapt!G$2:G$1976=K459,adapt!B$2:B$1976),0)))</f>
        <v>#N/A</v>
      </c>
      <c r="O459" s="53" t="str">
        <f t="array" ref="O459">IF(A459="","",IF(ISNA(N459),"no",IF(N459=0,"no",IF(N459="","no", "yes"))))</f>
        <v>no</v>
      </c>
      <c r="P459" s="52" t="str">
        <f t="shared" si="22"/>
        <v xml:space="preserve">IF YES TO EITHER OF ABOVE: Nearly every day? </v>
      </c>
      <c r="Q459" s="52">
        <f t="shared" si="23"/>
        <v>0</v>
      </c>
      <c r="R459" s="54" t="str">
        <f>IF(COUNTIFS(adapt!J:J,"yes",adapt!A:A,A459)&gt;1,"problem",IF(COUNTIFS(adapt!J:J,"yes",adapt!A:A,A459)=0,"","ok"))</f>
        <v/>
      </c>
    </row>
    <row r="460" spans="1:22" ht="60">
      <c r="A460" s="48" t="str">
        <f t="shared" si="21"/>
        <v>scidA18</v>
      </c>
      <c r="B460" s="55" t="s">
        <v>2364</v>
      </c>
      <c r="C460" s="9"/>
      <c r="D460" s="55" t="s">
        <v>2325</v>
      </c>
      <c r="E460" s="28" t="s">
        <v>2357</v>
      </c>
      <c r="F460" s="39"/>
      <c r="G460" s="55"/>
      <c r="H460" s="55"/>
      <c r="I460" s="55"/>
      <c r="J460" s="55"/>
      <c r="K460" s="51">
        <f t="array" ref="K460">IF(A460="","",MAX(IF(adapt!A$2:A$974=A460,adapt!G$2:G$974)))</f>
        <v>0</v>
      </c>
      <c r="L460" s="41" t="e">
        <f t="array" ref="L460">IF(ISBLANK(B460),"",INDEX(adapt!E$2:E$200,MATCH(A460,IF(adapt!G$2:G$200=K460,adapt!A$2:A$200),0)))</f>
        <v>#N/A</v>
      </c>
      <c r="M460" s="41" t="e">
        <f t="array" ref="M460">IF(ISBLANK(B460),"",INDEX(adapt!F$2:F$200,MATCH(A460,IF(adapt!G$2:G$200=K460,adapt!A$2:A$200),0)))</f>
        <v>#N/A</v>
      </c>
      <c r="N460" s="52" t="e">
        <f t="array" ref="N460">IF(ISBLANK(B460),"",INDEX(adapt!J$2:J$1976,MATCH(B460,IF(adapt!G$2:G$1976=K460,adapt!B$2:B$1976),0)))</f>
        <v>#N/A</v>
      </c>
      <c r="O460" s="53" t="str">
        <f t="array" ref="O460">IF(A460="","",IF(ISNA(N460),"no",IF(N460=0,"no",IF(N460="","no", "yes"))))</f>
        <v>no</v>
      </c>
      <c r="P460" s="52" t="str">
        <f t="shared" si="22"/>
        <v>…have you had trouble thinking or concentrating?  Has it been hard to make decisions about everyday things?  (What kinds of things has it been interfering with?  Nearly every day?)</v>
      </c>
      <c r="Q460" s="52">
        <f t="shared" si="23"/>
        <v>0</v>
      </c>
      <c r="R460" s="54" t="str">
        <f>IF(COUNTIFS(adapt!J:J,"yes",adapt!A:A,A460)&gt;1,"problem",IF(COUNTIFS(adapt!J:J,"yes",adapt!A:A,A460)=0,"","ok"))</f>
        <v/>
      </c>
    </row>
    <row r="461" spans="1:22" ht="36">
      <c r="A461" s="48" t="str">
        <f t="shared" si="21"/>
        <v>scidA19</v>
      </c>
      <c r="B461" s="8" t="s">
        <v>2365</v>
      </c>
      <c r="C461" s="9"/>
      <c r="D461" s="55" t="s">
        <v>2325</v>
      </c>
      <c r="E461" s="28" t="s">
        <v>2358</v>
      </c>
      <c r="F461" s="55"/>
      <c r="G461" s="55"/>
      <c r="H461" s="55"/>
      <c r="I461" s="55"/>
      <c r="J461" s="55"/>
      <c r="K461" s="51">
        <f t="array" ref="K461">IF(A461="","",MAX(IF(adapt!A$2:A$974=A461,adapt!G$2:G$974)))</f>
        <v>0</v>
      </c>
      <c r="L461" s="41" t="e">
        <f t="array" ref="L461">IF(ISBLANK(B461),"",INDEX(adapt!E$2:E$200,MATCH(A461,IF(adapt!G$2:G$200=K461,adapt!A$2:A$200),0)))</f>
        <v>#N/A</v>
      </c>
      <c r="M461" s="41" t="e">
        <f t="array" ref="M461">IF(ISBLANK(B461),"",INDEX(adapt!F$2:F$200,MATCH(A461,IF(adapt!G$2:G$200=K461,adapt!A$2:A$200),0)))</f>
        <v>#N/A</v>
      </c>
      <c r="N461" s="52" t="e">
        <f t="array" ref="N461">IF(ISBLANK(B461),"",INDEX(adapt!J$2:J$1976,MATCH(B461,IF(adapt!G$2:G$1976=K461,adapt!B$2:B$1976),0)))</f>
        <v>#N/A</v>
      </c>
      <c r="O461" s="53" t="str">
        <f t="array" ref="O461">IF(A461="","",IF(ISNA(N461),"no",IF(N461=0,"no",IF(N461="","no", "yes"))))</f>
        <v>no</v>
      </c>
      <c r="P461" s="52" t="str">
        <f t="shared" si="22"/>
        <v>…have things been so bad that you thought a lot about death or that you would be better off dead?  Have you thought about taking your own life?</v>
      </c>
      <c r="Q461" s="52">
        <f t="shared" si="23"/>
        <v>0</v>
      </c>
      <c r="R461" s="54" t="str">
        <f>IF(COUNTIFS(adapt!J:J,"yes",adapt!A:A,A461)&gt;1,"problem",IF(COUNTIFS(adapt!J:J,"yes",adapt!A:A,A461)=0,"","ok"))</f>
        <v/>
      </c>
    </row>
    <row r="462" spans="1:22" ht="48">
      <c r="A462" s="48" t="str">
        <f t="shared" si="21"/>
        <v>scidA2</v>
      </c>
      <c r="B462" s="55" t="s">
        <v>2335</v>
      </c>
      <c r="C462" s="9"/>
      <c r="D462" s="55" t="s">
        <v>2325</v>
      </c>
      <c r="E462" s="28" t="s">
        <v>2327</v>
      </c>
      <c r="F462" s="39"/>
      <c r="G462" s="55"/>
      <c r="H462" s="55"/>
      <c r="I462" s="55"/>
      <c r="J462" s="55"/>
      <c r="K462" s="51">
        <f t="array" ref="K462">IF(A462="","",MAX(IF(adapt!A$2:A$974=A462,adapt!G$2:G$974)))</f>
        <v>0</v>
      </c>
      <c r="L462" s="41" t="e">
        <f t="array" ref="L462">IF(ISBLANK(B462),"",INDEX(adapt!E$2:E$200,MATCH(A462,IF(adapt!G$2:G$200=K462,adapt!A$2:A$200),0)))</f>
        <v>#N/A</v>
      </c>
      <c r="M462" s="41" t="e">
        <f t="array" ref="M462">IF(ISBLANK(B462),"",INDEX(adapt!F$2:F$200,MATCH(A462,IF(adapt!G$2:G$200=K462,adapt!A$2:A$200),0)))</f>
        <v>#N/A</v>
      </c>
      <c r="N462" s="52" t="e">
        <f t="array" ref="N462">IF(ISBLANK(B462),"",INDEX(adapt!J$2:J$1976,MATCH(B462,IF(adapt!G$2:G$1976=K462,adapt!B$2:B$1976),0)))</f>
        <v>#N/A</v>
      </c>
      <c r="O462" s="53" t="str">
        <f t="array" ref="O462">IF(A462="","",IF(ISNA(N462),"no",IF(N462=0,"no",IF(N462="","no", "yes"))))</f>
        <v>no</v>
      </c>
      <c r="P462" s="52" t="str">
        <f t="shared" si="22"/>
        <v>Since (1 MONTH AGO), has there been a period of time when you were feeling depressed or down most of the day nearly every day?  (Has anyone said that you look sad, down, or depressed?)</v>
      </c>
      <c r="Q462" s="52">
        <f t="shared" si="23"/>
        <v>0</v>
      </c>
      <c r="R462" s="54" t="str">
        <f>IF(COUNTIFS(adapt!J:J,"yes",adapt!A:A,A462)&gt;1,"problem",IF(COUNTIFS(adapt!J:J,"yes",adapt!A:A,A462)=0,"","ok"))</f>
        <v/>
      </c>
    </row>
    <row r="463" spans="1:22" ht="60">
      <c r="A463" s="48" t="str">
        <f t="shared" si="21"/>
        <v>scidA20</v>
      </c>
      <c r="B463" s="89" t="s">
        <v>2429</v>
      </c>
      <c r="C463" s="9"/>
      <c r="D463" s="55" t="s">
        <v>2325</v>
      </c>
      <c r="E463" s="28" t="s">
        <v>2359</v>
      </c>
      <c r="F463" s="39"/>
      <c r="G463" s="55"/>
      <c r="H463" s="55"/>
      <c r="I463" s="55"/>
      <c r="J463" s="55"/>
      <c r="K463" s="51">
        <f t="array" ref="K463">IF(A463="","",MAX(IF(adapt!A$2:A$974=A463,adapt!G$2:G$974)))</f>
        <v>0</v>
      </c>
      <c r="L463" s="41" t="e">
        <f t="array" ref="L463">IF(ISBLANK(B463),"",INDEX(adapt!E$2:E$200,MATCH(A463,IF(adapt!G$2:G$200=K463,adapt!A$2:A$200),0)))</f>
        <v>#N/A</v>
      </c>
      <c r="M463" s="41" t="e">
        <f t="array" ref="M463">IF(ISBLANK(B463),"",INDEX(adapt!F$2:F$200,MATCH(A463,IF(adapt!G$2:G$200=K463,adapt!A$2:A$200),0)))</f>
        <v>#N/A</v>
      </c>
      <c r="N463" s="52" t="e">
        <f t="array" ref="N463">IF(ISBLANK(B463),"",INDEX(adapt!J$2:J$1976,MATCH(B463,IF(adapt!G$2:G$1976=K463,adapt!B$2:B$1976),0)))</f>
        <v>#N/A</v>
      </c>
      <c r="O463" s="53" t="str">
        <f t="array" ref="O463">IF(A463="","",IF(ISNA(N463),"no",IF(N463=0,"no",IF(N463="","no", "yes"))))</f>
        <v>no</v>
      </c>
      <c r="P463" s="52" t="str">
        <f t="shared" si="22"/>
        <v>IF YES: Have you done something about it?  (What have you done?  Have you made a specific plan?  Have you taken any action to prepare for it?  Have you actually made a suicide attempt?)</v>
      </c>
      <c r="Q463" s="52">
        <f t="shared" si="23"/>
        <v>0</v>
      </c>
      <c r="R463" s="54" t="str">
        <f>IF(COUNTIFS(adapt!J:J,"yes",adapt!A:A,A463)&gt;1,"problem",IF(COUNTIFS(adapt!J:J,"yes",adapt!A:A,A463)=0,"","ok"))</f>
        <v/>
      </c>
    </row>
    <row r="464" spans="1:22" ht="24">
      <c r="A464" s="48" t="str">
        <f t="shared" si="21"/>
        <v>scidA21</v>
      </c>
      <c r="B464" s="88" t="s">
        <v>2430</v>
      </c>
      <c r="C464" s="9"/>
      <c r="D464" s="55" t="s">
        <v>2325</v>
      </c>
      <c r="E464" s="28" t="s">
        <v>2360</v>
      </c>
      <c r="F464" s="55"/>
      <c r="G464" s="55"/>
      <c r="H464" s="55"/>
      <c r="I464" s="55"/>
      <c r="J464" s="55"/>
      <c r="K464" s="51">
        <f t="array" ref="K464">IF(A464="","",MAX(IF(adapt!A$2:A$974=A464,adapt!G$2:G$974)))</f>
        <v>0</v>
      </c>
      <c r="L464" s="41" t="e">
        <f t="array" ref="L464">IF(ISBLANK(B464),"",INDEX(adapt!E$2:E$200,MATCH(A464,IF(adapt!G$2:G$200=K464,adapt!A$2:A$200),0)))</f>
        <v>#N/A</v>
      </c>
      <c r="M464" s="41" t="e">
        <f t="array" ref="M464">IF(ISBLANK(B464),"",INDEX(adapt!F$2:F$200,MATCH(A464,IF(adapt!G$2:G$200=K464,adapt!A$2:A$200),0)))</f>
        <v>#N/A</v>
      </c>
      <c r="N464" s="52" t="e">
        <f t="array" ref="N464">IF(ISBLANK(B464),"",INDEX(adapt!J$2:J$1976,MATCH(B464,IF(adapt!G$2:G$1976=K464,adapt!B$2:B$1976),0)))</f>
        <v>#N/A</v>
      </c>
      <c r="O464" s="53" t="str">
        <f t="array" ref="O464">IF(A464="","",IF(ISNA(N464),"no",IF(N464=0,"no",IF(N464="","no", "yes"))))</f>
        <v>no</v>
      </c>
      <c r="P464" s="52" t="str">
        <f t="shared" si="22"/>
        <v>IF UNKNOWN: What effect have (DEPRESSIVE SXS) had on your life?</v>
      </c>
      <c r="Q464" s="52">
        <f t="shared" si="23"/>
        <v>0</v>
      </c>
      <c r="R464" s="54" t="str">
        <f>IF(COUNTIFS(adapt!J:J,"yes",adapt!A:A,A464)&gt;1,"problem",IF(COUNTIFS(adapt!J:J,"yes",adapt!A:A,A464)=0,"","ok"))</f>
        <v/>
      </c>
    </row>
    <row r="465" spans="1:18" ht="60">
      <c r="A465" s="48" t="str">
        <f t="shared" si="21"/>
        <v>scidA22</v>
      </c>
      <c r="B465" s="8" t="s">
        <v>2368</v>
      </c>
      <c r="C465" s="9"/>
      <c r="D465" s="55" t="s">
        <v>2325</v>
      </c>
      <c r="E465" s="28" t="s">
        <v>2361</v>
      </c>
      <c r="F465" s="39"/>
      <c r="G465" s="55"/>
      <c r="H465" s="55"/>
      <c r="I465" s="55"/>
      <c r="J465" s="55"/>
      <c r="K465" s="51">
        <f t="array" ref="K465">IF(A465="","",MAX(IF(adapt!A$2:A$974=A465,adapt!G$2:G$974)))</f>
        <v>0</v>
      </c>
      <c r="L465" s="41" t="e">
        <f t="array" ref="L465">IF(ISBLANK(B465),"",INDEX(adapt!E$2:E$200,MATCH(A465,IF(adapt!G$2:G$200=K465,adapt!A$2:A$200),0)))</f>
        <v>#N/A</v>
      </c>
      <c r="M465" s="41" t="e">
        <f t="array" ref="M465">IF(ISBLANK(B465),"",INDEX(adapt!F$2:F$200,MATCH(A465,IF(adapt!G$2:G$200=K465,adapt!A$2:A$200),0)))</f>
        <v>#N/A</v>
      </c>
      <c r="N465" s="52" t="e">
        <f t="array" ref="N465">IF(ISBLANK(B465),"",INDEX(adapt!J$2:J$1976,MATCH(B465,IF(adapt!G$2:G$1976=K465,adapt!B$2:B$1976),0)))</f>
        <v>#N/A</v>
      </c>
      <c r="O465" s="53" t="str">
        <f t="array" ref="O465">IF(A465="","",IF(ISNA(N465),"no",IF(N465=0,"no",IF(N465="","no", "yes"))))</f>
        <v>no</v>
      </c>
      <c r="P465" s="52" t="str">
        <f t="shared" si="22"/>
        <v>How have (DEPRESSIVE SXS) affected your relationships or your interactions with other people?  (Has this caused you any problems in your relationships with your family, romantic partner or friends?)</v>
      </c>
      <c r="Q465" s="52">
        <f t="shared" si="23"/>
        <v>0</v>
      </c>
      <c r="R465" s="54" t="str">
        <f>IF(COUNTIFS(adapt!J:J,"yes",adapt!A:A,A465)&gt;1,"problem",IF(COUNTIFS(adapt!J:J,"yes",adapt!A:A,A465)=0,"","ok"))</f>
        <v/>
      </c>
    </row>
    <row r="466" spans="1:18" ht="72">
      <c r="A466" s="48" t="str">
        <f t="shared" si="21"/>
        <v>scidA23</v>
      </c>
      <c r="B466" s="8" t="s">
        <v>2367</v>
      </c>
      <c r="C466" s="9"/>
      <c r="D466" s="55" t="s">
        <v>2325</v>
      </c>
      <c r="E466" s="28" t="s">
        <v>2362</v>
      </c>
      <c r="F466" s="55"/>
      <c r="G466" s="55"/>
      <c r="H466" s="55"/>
      <c r="I466" s="55"/>
      <c r="J466" s="55"/>
      <c r="K466" s="51">
        <f t="array" ref="K466">IF(A466="","",MAX(IF(adapt!A$2:A$974=A466,adapt!G$2:G$974)))</f>
        <v>0</v>
      </c>
      <c r="L466" s="41" t="e">
        <f t="array" ref="L466">IF(ISBLANK(B466),"",INDEX(adapt!E$2:E$200,MATCH(A466,IF(adapt!G$2:G$200=K466,adapt!A$2:A$200),0)))</f>
        <v>#N/A</v>
      </c>
      <c r="M466" s="41" t="e">
        <f t="array" ref="M466">IF(ISBLANK(B466),"",INDEX(adapt!F$2:F$200,MATCH(A466,IF(adapt!G$2:G$200=K466,adapt!A$2:A$200),0)))</f>
        <v>#N/A</v>
      </c>
      <c r="N466" s="52" t="e">
        <f t="array" ref="N466">IF(ISBLANK(B466),"",INDEX(adapt!J$2:J$1976,MATCH(B466,IF(adapt!G$2:G$1976=K466,adapt!B$2:B$1976),0)))</f>
        <v>#N/A</v>
      </c>
      <c r="O466" s="53" t="str">
        <f t="array" ref="O466">IF(A466="","",IF(ISNA(N466),"no",IF(N466=0,"no",IF(N466="","no", "yes"))))</f>
        <v>no</v>
      </c>
      <c r="P466" s="52" t="str">
        <f t="shared" si="22"/>
        <v>How have (DEPRESSIVE SXS) affected your work/school?  (How about your attendance at work or school?  Did [DEPRESSIVE SXS] make it more difficult to do your work/schoolwork?  How have [DEPRESSIVE SXS] affected the quality of your work/schoolwork?)</v>
      </c>
      <c r="Q466" s="52">
        <f t="shared" si="23"/>
        <v>0</v>
      </c>
      <c r="R466" s="54" t="str">
        <f>IF(COUNTIFS(adapt!J:J,"yes",adapt!A:A,A466)&gt;1,"problem",IF(COUNTIFS(adapt!J:J,"yes",adapt!A:A,A466)=0,"","ok"))</f>
        <v/>
      </c>
    </row>
    <row r="467" spans="1:18" ht="96">
      <c r="A467" s="48" t="str">
        <f t="shared" si="21"/>
        <v>scidA24</v>
      </c>
      <c r="B467" s="8" t="s">
        <v>2366</v>
      </c>
      <c r="C467" s="9"/>
      <c r="D467" s="55" t="s">
        <v>2325</v>
      </c>
      <c r="E467" s="28" t="s">
        <v>2363</v>
      </c>
      <c r="F467" s="39"/>
      <c r="G467" s="55"/>
      <c r="H467" s="55"/>
      <c r="I467" s="55"/>
      <c r="J467" s="55"/>
      <c r="K467" s="51">
        <f t="array" ref="K467">IF(A467="","",MAX(IF(adapt!A$2:A$974=A467,adapt!G$2:G$974)))</f>
        <v>0</v>
      </c>
      <c r="L467" s="41" t="e">
        <f t="array" ref="L467">IF(ISBLANK(B467),"",INDEX(adapt!E$2:E$200,MATCH(A467,IF(adapt!G$2:G$200=K467,adapt!A$2:A$200),0)))</f>
        <v>#N/A</v>
      </c>
      <c r="M467" s="41" t="e">
        <f t="array" ref="M467">IF(ISBLANK(B467),"",INDEX(adapt!F$2:F$200,MATCH(A467,IF(adapt!G$2:G$200=K467,adapt!A$2:A$200),0)))</f>
        <v>#N/A</v>
      </c>
      <c r="N467" s="52" t="e">
        <f t="array" ref="N467">IF(ISBLANK(B467),"",INDEX(adapt!J$2:J$1976,MATCH(B467,IF(adapt!G$2:G$1976=K467,adapt!B$2:B$1976),0)))</f>
        <v>#VALUE!</v>
      </c>
      <c r="O467" s="53" t="e">
        <f t="array" ref="O467">IF(A467="","",IF(ISNA(N467),"no",IF(N467=0,"no",IF(N467="","no", "yes"))))</f>
        <v>#VALUE!</v>
      </c>
      <c r="P467" s="52" t="e">
        <f t="shared" si="22"/>
        <v>#VALUE!</v>
      </c>
      <c r="Q467" s="52" t="e">
        <f t="shared" si="23"/>
        <v>#VALUE!</v>
      </c>
      <c r="R467" s="54" t="str">
        <f>IF(COUNTIFS(adapt!J:J,"yes",adapt!A:A,A467)&gt;1,"problem",IF(COUNTIFS(adapt!J:J,"yes",adapt!A:A,A467)=0,"","ok"))</f>
        <v/>
      </c>
    </row>
    <row r="468" spans="1:18" ht="24">
      <c r="A468" s="48" t="str">
        <f t="shared" si="21"/>
        <v>scidA25</v>
      </c>
      <c r="B468" s="8" t="s">
        <v>2369</v>
      </c>
      <c r="C468" s="9"/>
      <c r="D468" s="55" t="s">
        <v>2325</v>
      </c>
      <c r="E468" s="28" t="s">
        <v>2370</v>
      </c>
      <c r="F468" s="55"/>
      <c r="G468" s="55"/>
      <c r="H468" s="55"/>
      <c r="I468" s="55"/>
      <c r="J468" s="55"/>
      <c r="K468" s="51">
        <f t="array" ref="K468">IF(A468="","",MAX(IF(adapt!A$2:A$974=A468,adapt!G$2:G$974)))</f>
        <v>0</v>
      </c>
      <c r="L468" s="41" t="e">
        <f t="array" ref="L468">IF(ISBLANK(B468),"",INDEX(adapt!E$2:E$200,MATCH(A468,IF(adapt!G$2:G$200=K468,adapt!A$2:A$200),0)))</f>
        <v>#N/A</v>
      </c>
      <c r="M468" s="41" t="e">
        <f t="array" ref="M468">IF(ISBLANK(B468),"",INDEX(adapt!F$2:F$200,MATCH(A468,IF(adapt!G$2:G$200=K468,adapt!A$2:A$200),0)))</f>
        <v>#N/A</v>
      </c>
      <c r="N468" s="52" t="e">
        <f t="array" ref="N468">IF(ISBLANK(B468),"",INDEX(adapt!J$2:J$1976,MATCH(B468,IF(adapt!G$2:G$1976=K468,adapt!B$2:B$1976),0)))</f>
        <v>#N/A</v>
      </c>
      <c r="O468" s="53" t="str">
        <f t="array" ref="O468">IF(A468="","",IF(ISNA(N468),"no",IF(N468=0,"no",IF(N468="","no", "yes"))))</f>
        <v>no</v>
      </c>
      <c r="P468" s="52" t="str">
        <f t="shared" si="22"/>
        <v>Have (DEPRESSIVE SXS) affected any other important part of your life?</v>
      </c>
      <c r="Q468" s="52">
        <f t="shared" si="23"/>
        <v>0</v>
      </c>
      <c r="R468" s="54" t="str">
        <f>IF(COUNTIFS(adapt!J:J,"yes",adapt!A:A,A468)&gt;1,"problem",IF(COUNTIFS(adapt!J:J,"yes",adapt!A:A,A468)=0,"","ok"))</f>
        <v/>
      </c>
    </row>
    <row r="469" spans="1:18" ht="36">
      <c r="A469" s="48" t="str">
        <f t="shared" si="21"/>
        <v>scidA26</v>
      </c>
      <c r="B469" s="88" t="s">
        <v>2431</v>
      </c>
      <c r="C469" s="9"/>
      <c r="D469" s="55" t="s">
        <v>2325</v>
      </c>
      <c r="E469" s="28" t="s">
        <v>2371</v>
      </c>
      <c r="F469" s="39"/>
      <c r="G469" s="55"/>
      <c r="H469" s="55"/>
      <c r="I469" s="55"/>
      <c r="J469" s="55"/>
      <c r="K469" s="51">
        <f t="array" ref="K469">IF(A469="","",MAX(IF(adapt!A$2:A$974=A469,adapt!G$2:G$974)))</f>
        <v>0</v>
      </c>
      <c r="L469" s="41" t="e">
        <f t="array" ref="L469">IF(ISBLANK(B469),"",INDEX(adapt!E$2:E$200,MATCH(A469,IF(adapt!G$2:G$200=K469,adapt!A$2:A$200),0)))</f>
        <v>#N/A</v>
      </c>
      <c r="M469" s="41" t="e">
        <f t="array" ref="M469">IF(ISBLANK(B469),"",INDEX(adapt!F$2:F$200,MATCH(A469,IF(adapt!G$2:G$200=K469,adapt!A$2:A$200),0)))</f>
        <v>#N/A</v>
      </c>
      <c r="N469" s="52" t="e">
        <f t="array" ref="N469">IF(ISBLANK(B469),"",INDEX(adapt!J$2:J$1976,MATCH(B469,IF(adapt!G$2:G$1976=K469,adapt!B$2:B$1976),0)))</f>
        <v>#N/A</v>
      </c>
      <c r="O469" s="53" t="str">
        <f t="array" ref="O469">IF(A469="","",IF(ISNA(N469),"no",IF(N469=0,"no",IF(N469="","no", "yes"))))</f>
        <v>no</v>
      </c>
      <c r="P469" s="52" t="str">
        <f t="shared" si="22"/>
        <v>IF HAVE NOT INTERFERED WITH LIFE: How much have you been bothered or upset by having (DEPRESSIVE SXS)?</v>
      </c>
      <c r="Q469" s="52">
        <f t="shared" si="23"/>
        <v>0</v>
      </c>
      <c r="R469" s="54" t="str">
        <f>IF(COUNTIFS(adapt!J:J,"yes",adapt!A:A,A469)&gt;1,"problem",IF(COUNTIFS(adapt!J:J,"yes",adapt!A:A,A469)=0,"","ok"))</f>
        <v/>
      </c>
    </row>
    <row r="470" spans="1:18" ht="24">
      <c r="A470" s="48" t="str">
        <f t="shared" si="21"/>
        <v>scidA27</v>
      </c>
      <c r="B470" s="88" t="s">
        <v>2432</v>
      </c>
      <c r="C470" s="9"/>
      <c r="D470" s="55" t="s">
        <v>2325</v>
      </c>
      <c r="E470" s="28" t="s">
        <v>2372</v>
      </c>
      <c r="F470" s="55"/>
      <c r="G470" s="55"/>
      <c r="H470" s="55"/>
      <c r="I470" s="55"/>
      <c r="J470" s="55"/>
      <c r="K470" s="51">
        <f t="array" ref="K470">IF(A470="","",MAX(IF(adapt!A$2:A$974=A470,adapt!G$2:G$974)))</f>
        <v>0</v>
      </c>
      <c r="L470" s="41" t="e">
        <f t="array" ref="L470">IF(ISBLANK(B470),"",INDEX(adapt!E$2:E$200,MATCH(A470,IF(adapt!G$2:G$200=K470,adapt!A$2:A$200),0)))</f>
        <v>#N/A</v>
      </c>
      <c r="M470" s="41" t="e">
        <f t="array" ref="M470">IF(ISBLANK(B470),"",INDEX(adapt!F$2:F$200,MATCH(A470,IF(adapt!G$2:G$200=K470,adapt!A$2:A$200),0)))</f>
        <v>#N/A</v>
      </c>
      <c r="N470" s="52" t="e">
        <f t="array" ref="N470">IF(ISBLANK(B470),"",INDEX(adapt!J$2:J$1976,MATCH(B470,IF(adapt!G$2:G$1976=K470,adapt!B$2:B$1976),0)))</f>
        <v>#N/A</v>
      </c>
      <c r="O470" s="53" t="str">
        <f t="array" ref="O470">IF(A470="","",IF(ISNA(N470),"no",IF(N470=0,"no",IF(N470="","no", "yes"))))</f>
        <v>no</v>
      </c>
      <c r="P470" s="52" t="str">
        <f t="shared" si="22"/>
        <v>IF UNKNOWN: When did (EPISODE OF DEPRESSION) begin?</v>
      </c>
      <c r="Q470" s="52">
        <f t="shared" si="23"/>
        <v>0</v>
      </c>
      <c r="R470" s="54" t="str">
        <f>IF(COUNTIFS(adapt!J:J,"yes",adapt!A:A,A470)&gt;1,"problem",IF(COUNTIFS(adapt!J:J,"yes",adapt!A:A,A470)=0,"","ok"))</f>
        <v/>
      </c>
    </row>
    <row r="471" spans="1:18">
      <c r="A471" s="48" t="str">
        <f t="shared" si="21"/>
        <v>scidA28</v>
      </c>
      <c r="B471" s="8" t="s">
        <v>2386</v>
      </c>
      <c r="C471" s="9"/>
      <c r="D471" s="55" t="s">
        <v>2325</v>
      </c>
      <c r="E471" s="28" t="s">
        <v>2373</v>
      </c>
      <c r="F471" s="39"/>
      <c r="G471" s="55"/>
      <c r="H471" s="55"/>
      <c r="I471" s="55"/>
      <c r="J471" s="55"/>
      <c r="K471" s="51">
        <f t="array" ref="K471">IF(A471="","",MAX(IF(adapt!A$2:A$974=A471,adapt!G$2:G$974)))</f>
        <v>0</v>
      </c>
      <c r="L471" s="41" t="e">
        <f t="array" ref="L471">IF(ISBLANK(B471),"",INDEX(adapt!E$2:E$200,MATCH(A471,IF(adapt!G$2:G$200=K471,adapt!A$2:A$200),0)))</f>
        <v>#N/A</v>
      </c>
      <c r="M471" s="41" t="e">
        <f t="array" ref="M471">IF(ISBLANK(B471),"",INDEX(adapt!F$2:F$200,MATCH(A471,IF(adapt!G$2:G$200=K471,adapt!A$2:A$200),0)))</f>
        <v>#N/A</v>
      </c>
      <c r="N471" s="52" t="e">
        <f t="array" ref="N471">IF(ISBLANK(B471),"",INDEX(adapt!J$2:J$1976,MATCH(B471,IF(adapt!G$2:G$1976=K471,adapt!B$2:B$1976),0)))</f>
        <v>#N/A</v>
      </c>
      <c r="O471" s="53" t="str">
        <f t="array" ref="O471">IF(A471="","",IF(ISNA(N471),"no",IF(N471=0,"no",IF(N471="","no", "yes"))))</f>
        <v>no</v>
      </c>
      <c r="P471" s="52" t="str">
        <f t="shared" si="22"/>
        <v>Just before this began, were you physically ill?</v>
      </c>
      <c r="Q471" s="52">
        <f t="shared" si="23"/>
        <v>0</v>
      </c>
      <c r="R471" s="54" t="str">
        <f>IF(COUNTIFS(adapt!J:J,"yes",adapt!A:A,A471)&gt;1,"problem",IF(COUNTIFS(adapt!J:J,"yes",adapt!A:A,A471)=0,"","ok"))</f>
        <v/>
      </c>
    </row>
    <row r="472" spans="1:18">
      <c r="A472" s="48" t="str">
        <f t="shared" si="21"/>
        <v>scidA29</v>
      </c>
      <c r="B472" s="88" t="s">
        <v>2433</v>
      </c>
      <c r="C472" s="9"/>
      <c r="D472" s="55" t="s">
        <v>2325</v>
      </c>
      <c r="E472" s="28" t="s">
        <v>2374</v>
      </c>
      <c r="F472" s="55"/>
      <c r="G472" s="55"/>
      <c r="H472" s="55"/>
      <c r="I472" s="55"/>
      <c r="J472" s="55"/>
      <c r="K472" s="51">
        <f t="array" ref="K472">IF(A472="","",MAX(IF(adapt!A$2:A$974=A472,adapt!G$2:G$974)))</f>
        <v>0</v>
      </c>
      <c r="L472" s="41" t="e">
        <f t="array" ref="L472">IF(ISBLANK(B472),"",INDEX(adapt!E$2:E$200,MATCH(A472,IF(adapt!G$2:G$200=K472,adapt!A$2:A$200),0)))</f>
        <v>#N/A</v>
      </c>
      <c r="M472" s="41" t="e">
        <f t="array" ref="M472">IF(ISBLANK(B472),"",INDEX(adapt!F$2:F$200,MATCH(A472,IF(adapt!G$2:G$200=K472,adapt!A$2:A$200),0)))</f>
        <v>#N/A</v>
      </c>
      <c r="N472" s="52" t="e">
        <f t="array" ref="N472">IF(ISBLANK(B472),"",INDEX(adapt!J$2:J$1976,MATCH(B472,IF(adapt!G$2:G$1976=K472,adapt!B$2:B$1976),0)))</f>
        <v>#N/A</v>
      </c>
      <c r="O472" s="53" t="str">
        <f t="array" ref="O472">IF(A472="","",IF(ISNA(N472),"no",IF(N472=0,"no",IF(N472="","no", "yes"))))</f>
        <v>no</v>
      </c>
      <c r="P472" s="52" t="str">
        <f t="shared" si="22"/>
        <v>IF YES: What did the doctor say?</v>
      </c>
      <c r="Q472" s="52">
        <f t="shared" si="23"/>
        <v>0</v>
      </c>
      <c r="R472" s="54" t="str">
        <f>IF(COUNTIFS(adapt!J:J,"yes",adapt!A:A,A472)&gt;1,"problem",IF(COUNTIFS(adapt!J:J,"yes",adapt!A:A,A472)=0,"","ok"))</f>
        <v/>
      </c>
    </row>
    <row r="473" spans="1:18" ht="24">
      <c r="A473" s="48" t="str">
        <f t="shared" si="21"/>
        <v>scidA3</v>
      </c>
      <c r="B473" s="55" t="s">
        <v>2336</v>
      </c>
      <c r="C473" s="9"/>
      <c r="D473" s="55" t="s">
        <v>2325</v>
      </c>
      <c r="E473" s="28" t="s">
        <v>2328</v>
      </c>
      <c r="F473" s="55"/>
      <c r="G473" s="55"/>
      <c r="H473" s="55"/>
      <c r="I473" s="55"/>
      <c r="J473" s="55"/>
      <c r="K473" s="51">
        <f t="array" ref="K473">IF(A473="","",MAX(IF(adapt!A$2:A$974=A473,adapt!G$2:G$974)))</f>
        <v>0</v>
      </c>
      <c r="L473" s="41" t="e">
        <f t="array" ref="L473">IF(ISBLANK(B473),"",INDEX(adapt!E$2:E$200,MATCH(A473,IF(adapt!G$2:G$200=K473,adapt!A$2:A$200),0)))</f>
        <v>#N/A</v>
      </c>
      <c r="M473" s="41" t="e">
        <f t="array" ref="M473">IF(ISBLANK(B473),"",INDEX(adapt!F$2:F$200,MATCH(A473,IF(adapt!G$2:G$200=K473,adapt!A$2:A$200),0)))</f>
        <v>#N/A</v>
      </c>
      <c r="N473" s="52" t="e">
        <f t="array" ref="N473">IF(ISBLANK(B473),"",INDEX(adapt!J$2:J$1976,MATCH(B473,IF(adapt!G$2:G$1976=K473,adapt!B$2:B$1976),0)))</f>
        <v>#N/A</v>
      </c>
      <c r="O473" s="53" t="str">
        <f t="array" ref="O473">IF(A473="","",IF(ISNA(N473),"no",IF(N473=0,"no",IF(N473="","no", "yes"))))</f>
        <v>no</v>
      </c>
      <c r="P473" s="52" t="str">
        <f t="shared" si="22"/>
        <v xml:space="preserve">IF NO: What about feeling empty or hopeless most of the day nearly every day?  </v>
      </c>
      <c r="Q473" s="52">
        <f t="shared" si="23"/>
        <v>0</v>
      </c>
      <c r="R473" s="54" t="str">
        <f>IF(COUNTIFS(adapt!J:J,"yes",adapt!A:A,A473)&gt;1,"problem",IF(COUNTIFS(adapt!J:J,"yes",adapt!A:A,A473)=0,"","ok"))</f>
        <v/>
      </c>
    </row>
    <row r="474" spans="1:18" ht="24">
      <c r="A474" s="48" t="str">
        <f t="shared" si="21"/>
        <v>scidA30</v>
      </c>
      <c r="B474" s="8" t="s">
        <v>2387</v>
      </c>
      <c r="C474" s="9"/>
      <c r="D474" s="55" t="s">
        <v>2325</v>
      </c>
      <c r="E474" s="28" t="s">
        <v>2375</v>
      </c>
      <c r="F474" s="39"/>
      <c r="G474" s="55"/>
      <c r="H474" s="55"/>
      <c r="I474" s="55"/>
      <c r="J474" s="55"/>
      <c r="K474" s="51">
        <f t="array" ref="K474">IF(A474="","",MAX(IF(adapt!A$2:A$974=A474,adapt!G$2:G$974)))</f>
        <v>0</v>
      </c>
      <c r="L474" s="41" t="e">
        <f t="array" ref="L474">IF(ISBLANK(B474),"",INDEX(adapt!E$2:E$200,MATCH(A474,IF(adapt!G$2:G$200=K474,adapt!A$2:A$200),0)))</f>
        <v>#N/A</v>
      </c>
      <c r="M474" s="41" t="e">
        <f t="array" ref="M474">IF(ISBLANK(B474),"",INDEX(adapt!F$2:F$200,MATCH(A474,IF(adapt!G$2:G$200=K474,adapt!A$2:A$200),0)))</f>
        <v>#N/A</v>
      </c>
      <c r="N474" s="52" t="e">
        <f t="array" ref="N474">IF(ISBLANK(B474),"",INDEX(adapt!J$2:J$1976,MATCH(B474,IF(adapt!G$2:G$1976=K474,adapt!B$2:B$1976),0)))</f>
        <v>#N/A</v>
      </c>
      <c r="O474" s="53" t="str">
        <f t="array" ref="O474">IF(A474="","",IF(ISNA(N474),"no",IF(N474=0,"no",IF(N474="","no", "yes"))))</f>
        <v>no</v>
      </c>
      <c r="P474" s="52" t="str">
        <f t="shared" si="22"/>
        <v>Just before this began, were you using any medications?</v>
      </c>
      <c r="Q474" s="52">
        <f t="shared" si="23"/>
        <v>0</v>
      </c>
      <c r="R474" s="54" t="str">
        <f>IF(COUNTIFS(adapt!J:J,"yes",adapt!A:A,A474)&gt;1,"problem",IF(COUNTIFS(adapt!J:J,"yes",adapt!A:A,A474)=0,"","ok"))</f>
        <v/>
      </c>
    </row>
    <row r="475" spans="1:18" ht="24">
      <c r="A475" s="48" t="str">
        <f t="shared" si="21"/>
        <v>scidA31</v>
      </c>
      <c r="B475" s="89" t="s">
        <v>2434</v>
      </c>
      <c r="C475" s="9"/>
      <c r="D475" s="55" t="s">
        <v>2325</v>
      </c>
      <c r="E475" s="28" t="s">
        <v>2376</v>
      </c>
      <c r="F475" s="55"/>
      <c r="G475" s="55"/>
      <c r="H475" s="55"/>
      <c r="I475" s="55"/>
      <c r="J475" s="55"/>
      <c r="K475" s="51">
        <f t="array" ref="K475">IF(A475="","",MAX(IF(adapt!A$2:A$974=A475,adapt!G$2:G$974)))</f>
        <v>0</v>
      </c>
      <c r="L475" s="41" t="e">
        <f t="array" ref="L475">IF(ISBLANK(B475),"",INDEX(adapt!E$2:E$200,MATCH(A475,IF(adapt!G$2:G$200=K475,adapt!A$2:A$200),0)))</f>
        <v>#N/A</v>
      </c>
      <c r="M475" s="41" t="e">
        <f t="array" ref="M475">IF(ISBLANK(B475),"",INDEX(adapt!F$2:F$200,MATCH(A475,IF(adapt!G$2:G$200=K475,adapt!A$2:A$200),0)))</f>
        <v>#N/A</v>
      </c>
      <c r="N475" s="52" t="e">
        <f t="array" ref="N475">IF(ISBLANK(B475),"",INDEX(adapt!J$2:J$1976,MATCH(B475,IF(adapt!G$2:G$1976=K475,adapt!B$2:B$1976),0)))</f>
        <v>#N/A</v>
      </c>
      <c r="O475" s="53" t="str">
        <f t="array" ref="O475">IF(A475="","",IF(ISNA(N475),"no",IF(N475=0,"no",IF(N475="","no", "yes"))))</f>
        <v>no</v>
      </c>
      <c r="P475" s="52" t="str">
        <f t="shared" si="22"/>
        <v xml:space="preserve">IF YES: Any change in the amount you were using? </v>
      </c>
      <c r="Q475" s="52">
        <f t="shared" si="23"/>
        <v>0</v>
      </c>
      <c r="R475" s="54" t="str">
        <f>IF(COUNTIFS(adapt!J:J,"yes",adapt!A:A,A475)&gt;1,"problem",IF(COUNTIFS(adapt!J:J,"yes",adapt!A:A,A475)=0,"","ok"))</f>
        <v/>
      </c>
    </row>
    <row r="476" spans="1:18" ht="24">
      <c r="A476" s="48" t="str">
        <f t="shared" si="21"/>
        <v>scidA32</v>
      </c>
      <c r="B476" s="8" t="s">
        <v>2388</v>
      </c>
      <c r="C476" s="9"/>
      <c r="D476" s="55" t="s">
        <v>2325</v>
      </c>
      <c r="E476" s="28" t="s">
        <v>2377</v>
      </c>
      <c r="F476" s="39"/>
      <c r="G476" s="55"/>
      <c r="H476" s="55"/>
      <c r="I476" s="55"/>
      <c r="J476" s="55"/>
      <c r="K476" s="51">
        <f t="array" ref="K476">IF(A476="","",MAX(IF(adapt!A$2:A$974=A476,adapt!G$2:G$974)))</f>
        <v>0</v>
      </c>
      <c r="L476" s="41" t="e">
        <f t="array" ref="L476">IF(ISBLANK(B476),"",INDEX(adapt!E$2:E$200,MATCH(A476,IF(adapt!G$2:G$200=K476,adapt!A$2:A$200),0)))</f>
        <v>#N/A</v>
      </c>
      <c r="M476" s="41" t="e">
        <f t="array" ref="M476">IF(ISBLANK(B476),"",INDEX(adapt!F$2:F$200,MATCH(A476,IF(adapt!G$2:G$200=K476,adapt!A$2:A$200),0)))</f>
        <v>#N/A</v>
      </c>
      <c r="N476" s="52" t="e">
        <f t="array" ref="N476">IF(ISBLANK(B476),"",INDEX(adapt!J$2:J$1976,MATCH(B476,IF(adapt!G$2:G$1976=K476,adapt!B$2:B$1976),0)))</f>
        <v>#N/A</v>
      </c>
      <c r="O476" s="53" t="str">
        <f t="array" ref="O476">IF(A476="","",IF(ISNA(N476),"no",IF(N476=0,"no",IF(N476="","no", "yes"))))</f>
        <v>no</v>
      </c>
      <c r="P476" s="52" t="str">
        <f t="shared" si="22"/>
        <v>Just before this began, were you drinking or using any drugs?</v>
      </c>
      <c r="Q476" s="52">
        <f t="shared" si="23"/>
        <v>0</v>
      </c>
      <c r="R476" s="54" t="str">
        <f>IF(COUNTIFS(adapt!J:J,"yes",adapt!A:A,A476)&gt;1,"problem",IF(COUNTIFS(adapt!J:J,"yes",adapt!A:A,A476)=0,"","ok"))</f>
        <v/>
      </c>
    </row>
    <row r="477" spans="1:18" ht="60">
      <c r="A477" s="48" t="str">
        <f t="shared" si="21"/>
        <v>scidA33</v>
      </c>
      <c r="B477" s="8" t="s">
        <v>2389</v>
      </c>
      <c r="C477" s="9"/>
      <c r="D477" s="55" t="s">
        <v>2325</v>
      </c>
      <c r="E477" s="28" t="s">
        <v>2378</v>
      </c>
      <c r="F477" s="55"/>
      <c r="G477" s="55"/>
      <c r="H477" s="55"/>
      <c r="I477" s="55"/>
      <c r="J477" s="55"/>
      <c r="K477" s="51">
        <f t="array" ref="K477">IF(A477="","",MAX(IF(adapt!A$2:A$974=A477,adapt!G$2:G$974)))</f>
        <v>0</v>
      </c>
      <c r="L477" s="41" t="e">
        <f t="array" ref="L477">IF(ISBLANK(B477),"",INDEX(adapt!E$2:E$200,MATCH(A477,IF(adapt!G$2:G$200=K477,adapt!A$2:A$200),0)))</f>
        <v>#N/A</v>
      </c>
      <c r="M477" s="41" t="e">
        <f t="array" ref="M477">IF(ISBLANK(B477),"",INDEX(adapt!F$2:F$200,MATCH(A477,IF(adapt!G$2:G$200=K477,adapt!A$2:A$200),0)))</f>
        <v>#N/A</v>
      </c>
      <c r="N477" s="52" t="e">
        <f t="array" ref="N477">IF(ISBLANK(B477),"",INDEX(adapt!J$2:J$1976,MATCH(B477,IF(adapt!G$2:G$1976=K477,adapt!B$2:B$1976),0)))</f>
        <v>#N/A</v>
      </c>
      <c r="O477" s="53" t="str">
        <f t="array" ref="O477">IF(A477="","",IF(ISNA(N477),"no",IF(N477=0,"no",IF(N477="","no", "yes"))))</f>
        <v>no</v>
      </c>
      <c r="P477" s="52" t="str">
        <f t="shared" si="22"/>
        <v>How many separate times in your life have you been (depressed/OWN WORDS) nearly every day for at least 2 weeks and had several of the symptoms that you described, like (SXS OF CURRENT MDE)?</v>
      </c>
      <c r="Q477" s="52">
        <f t="shared" si="23"/>
        <v>0</v>
      </c>
      <c r="R477" s="54" t="str">
        <f>IF(COUNTIFS(adapt!J:J,"yes",adapt!A:A,A477)&gt;1,"problem",IF(COUNTIFS(adapt!J:J,"yes",adapt!A:A,A477)=0,"","ok"))</f>
        <v/>
      </c>
    </row>
    <row r="478" spans="1:18" ht="24">
      <c r="A478" s="48" t="str">
        <f t="shared" si="21"/>
        <v>scidA34</v>
      </c>
      <c r="B478" s="88" t="s">
        <v>2435</v>
      </c>
      <c r="C478" s="9"/>
      <c r="D478" s="55" t="s">
        <v>2325</v>
      </c>
      <c r="E478" s="28" t="s">
        <v>2379</v>
      </c>
      <c r="F478" s="39"/>
      <c r="G478" s="55"/>
      <c r="H478" s="55"/>
      <c r="I478" s="55"/>
      <c r="J478" s="55"/>
      <c r="K478" s="51">
        <f t="array" ref="K478">IF(A478="","",MAX(IF(adapt!A$2:A$974=A478,adapt!G$2:G$974)))</f>
        <v>0</v>
      </c>
      <c r="L478" s="41" t="e">
        <f t="array" ref="L478">IF(ISBLANK(B478),"",INDEX(adapt!E$2:E$200,MATCH(A478,IF(adapt!G$2:G$200=K478,adapt!A$2:A$200),0)))</f>
        <v>#N/A</v>
      </c>
      <c r="M478" s="41" t="e">
        <f t="array" ref="M478">IF(ISBLANK(B478),"",INDEX(adapt!F$2:F$200,MATCH(A478,IF(adapt!G$2:G$200=K478,adapt!A$2:A$200),0)))</f>
        <v>#N/A</v>
      </c>
      <c r="N478" s="52" t="e">
        <f t="array" ref="N478">IF(ISBLANK(B478),"",INDEX(adapt!J$2:J$1976,MATCH(B478,IF(adapt!G$2:G$1976=K478,adapt!B$2:B$1976),0)))</f>
        <v>#N/A</v>
      </c>
      <c r="O478" s="53" t="str">
        <f t="array" ref="O478">IF(A478="","",IF(ISNA(N478),"no",IF(N478=0,"no",IF(N478="","no", "yes"))))</f>
        <v>no</v>
      </c>
      <c r="P478" s="52" t="str">
        <f t="shared" si="22"/>
        <v>IF UNKNOWN: When did this period of (depression/OWN WORDS) begin?</v>
      </c>
      <c r="Q478" s="52">
        <f t="shared" si="23"/>
        <v>0</v>
      </c>
      <c r="R478" s="54" t="str">
        <f>IF(COUNTIFS(adapt!J:J,"yes",adapt!A:A,A478)&gt;1,"problem",IF(COUNTIFS(adapt!J:J,"yes",adapt!A:A,A478)=0,"","ok"))</f>
        <v/>
      </c>
    </row>
    <row r="479" spans="1:18" ht="24">
      <c r="A479" s="48" t="str">
        <f t="shared" si="21"/>
        <v>scidA35</v>
      </c>
      <c r="B479" s="8" t="s">
        <v>2395</v>
      </c>
      <c r="C479" s="9"/>
      <c r="D479" s="55" t="s">
        <v>2325</v>
      </c>
      <c r="E479" s="28" t="s">
        <v>2380</v>
      </c>
      <c r="F479" s="55"/>
      <c r="G479" s="55"/>
      <c r="H479" s="55"/>
      <c r="I479" s="55"/>
      <c r="J479" s="55"/>
      <c r="K479" s="51">
        <f t="array" ref="K479">IF(A479="","",MAX(IF(adapt!A$2:A$974=A479,adapt!G$2:G$974)))</f>
        <v>0</v>
      </c>
      <c r="L479" s="41" t="e">
        <f t="array" ref="L479">IF(ISBLANK(B479),"",INDEX(adapt!E$2:E$200,MATCH(A479,IF(adapt!G$2:G$200=K479,adapt!A$2:A$200),0)))</f>
        <v>#N/A</v>
      </c>
      <c r="M479" s="41" t="e">
        <f t="array" ref="M479">IF(ISBLANK(B479),"",INDEX(adapt!F$2:F$200,MATCH(A479,IF(adapt!G$2:G$200=K479,adapt!A$2:A$200),0)))</f>
        <v>#N/A</v>
      </c>
      <c r="N479" s="52" t="e">
        <f t="array" ref="N479">IF(ISBLANK(B479),"",INDEX(adapt!J$2:J$1976,MATCH(B479,IF(adapt!G$2:G$1976=K479,adapt!B$2:B$1976),0)))</f>
        <v>#N/A</v>
      </c>
      <c r="O479" s="53" t="str">
        <f t="array" ref="O479">IF(A479="","",IF(ISNA(N479),"no",IF(N479=0,"no",IF(N479="","no", "yes"))))</f>
        <v>no</v>
      </c>
      <c r="P479" s="52" t="str">
        <f t="shared" si="22"/>
        <v>On most of the days when you were feeling depressed, did you also…</v>
      </c>
      <c r="Q479" s="52">
        <f t="shared" si="23"/>
        <v>0</v>
      </c>
      <c r="R479" s="54" t="str">
        <f>IF(COUNTIFS(adapt!J:J,"yes",adapt!A:A,A479)&gt;1,"problem",IF(COUNTIFS(adapt!J:J,"yes",adapt!A:A,A479)=0,"","ok"))</f>
        <v/>
      </c>
    </row>
    <row r="480" spans="1:18" ht="24">
      <c r="A480" s="48" t="str">
        <f t="shared" si="21"/>
        <v>scidA36</v>
      </c>
      <c r="B480" s="8" t="s">
        <v>2390</v>
      </c>
      <c r="C480" s="9"/>
      <c r="D480" s="55" t="s">
        <v>2325</v>
      </c>
      <c r="E480" s="28" t="s">
        <v>2381</v>
      </c>
      <c r="F480" s="39"/>
      <c r="G480" s="55"/>
      <c r="H480" s="55"/>
      <c r="I480" s="55"/>
      <c r="J480" s="55"/>
      <c r="K480" s="51">
        <f t="array" ref="K480">IF(A480="","",MAX(IF(adapt!A$2:A$974=A480,adapt!G$2:G$974)))</f>
        <v>0</v>
      </c>
      <c r="L480" s="41" t="e">
        <f t="array" ref="L480">IF(ISBLANK(B480),"",INDEX(adapt!E$2:E$200,MATCH(A480,IF(adapt!G$2:G$200=K480,adapt!A$2:A$200),0)))</f>
        <v>#N/A</v>
      </c>
      <c r="M480" s="41" t="e">
        <f t="array" ref="M480">IF(ISBLANK(B480),"",INDEX(adapt!F$2:F$200,MATCH(A480,IF(adapt!G$2:G$200=K480,adapt!A$2:A$200),0)))</f>
        <v>#N/A</v>
      </c>
      <c r="N480" s="52" t="e">
        <f t="array" ref="N480">IF(ISBLANK(B480),"",INDEX(adapt!J$2:J$1976,MATCH(B480,IF(adapt!G$2:G$1976=K480,adapt!B$2:B$1976),0)))</f>
        <v>#N/A</v>
      </c>
      <c r="O480" s="53" t="str">
        <f t="array" ref="O480">IF(A480="","",IF(ISNA(N480),"no",IF(N480=0,"no",IF(N480="","no", "yes"))))</f>
        <v>no</v>
      </c>
      <c r="P480" s="52" t="str">
        <f t="shared" si="22"/>
        <v xml:space="preserve">…feel keyed up or tense?  (On most of the days?) </v>
      </c>
      <c r="Q480" s="52">
        <f t="shared" si="23"/>
        <v>0</v>
      </c>
      <c r="R480" s="54" t="str">
        <f>IF(COUNTIFS(adapt!J:J,"yes",adapt!A:A,A480)&gt;1,"problem",IF(COUNTIFS(adapt!J:J,"yes",adapt!A:A,A480)=0,"","ok"))</f>
        <v/>
      </c>
    </row>
    <row r="481" spans="1:18" ht="24">
      <c r="A481" s="48" t="str">
        <f t="shared" si="21"/>
        <v>scidA37</v>
      </c>
      <c r="B481" s="8" t="s">
        <v>2391</v>
      </c>
      <c r="C481" s="9"/>
      <c r="D481" s="55" t="s">
        <v>2325</v>
      </c>
      <c r="E481" s="28" t="s">
        <v>2382</v>
      </c>
      <c r="F481" s="55"/>
      <c r="G481" s="55"/>
      <c r="H481" s="55"/>
      <c r="I481" s="55"/>
      <c r="J481" s="55"/>
      <c r="K481" s="51">
        <f t="array" ref="K481">IF(A481="","",MAX(IF(adapt!A$2:A$974=A481,adapt!G$2:G$974)))</f>
        <v>0</v>
      </c>
      <c r="L481" s="41" t="e">
        <f t="array" ref="L481">IF(ISBLANK(B481),"",INDEX(adapt!E$2:E$200,MATCH(A481,IF(adapt!G$2:G$200=K481,adapt!A$2:A$200),0)))</f>
        <v>#N/A</v>
      </c>
      <c r="M481" s="41" t="e">
        <f t="array" ref="M481">IF(ISBLANK(B481),"",INDEX(adapt!F$2:F$200,MATCH(A481,IF(adapt!G$2:G$200=K481,adapt!A$2:A$200),0)))</f>
        <v>#N/A</v>
      </c>
      <c r="N481" s="52" t="e">
        <f t="array" ref="N481">IF(ISBLANK(B481),"",INDEX(adapt!J$2:J$1976,MATCH(B481,IF(adapt!G$2:G$1976=K481,adapt!B$2:B$1976),0)))</f>
        <v>#N/A</v>
      </c>
      <c r="O481" s="53" t="str">
        <f t="array" ref="O481">IF(A481="","",IF(ISNA(N481),"no",IF(N481=0,"no",IF(N481="","no", "yes"))))</f>
        <v>no</v>
      </c>
      <c r="P481" s="52" t="str">
        <f t="shared" si="22"/>
        <v>…feel unusually restless?  (On most of the days?)</v>
      </c>
      <c r="Q481" s="52">
        <f t="shared" si="23"/>
        <v>0</v>
      </c>
      <c r="R481" s="54" t="str">
        <f>IF(COUNTIFS(adapt!J:J,"yes",adapt!A:A,A481)&gt;1,"problem",IF(COUNTIFS(adapt!J:J,"yes",adapt!A:A,A481)=0,"","ok"))</f>
        <v/>
      </c>
    </row>
    <row r="482" spans="1:18" ht="24">
      <c r="A482" s="48" t="str">
        <f t="shared" si="21"/>
        <v>scidA38</v>
      </c>
      <c r="B482" s="8" t="s">
        <v>2392</v>
      </c>
      <c r="C482" s="9"/>
      <c r="D482" s="55" t="s">
        <v>2325</v>
      </c>
      <c r="E482" s="28" t="s">
        <v>2383</v>
      </c>
      <c r="F482" s="39"/>
      <c r="G482" s="55"/>
      <c r="H482" s="55"/>
      <c r="I482" s="55"/>
      <c r="J482" s="55"/>
      <c r="K482" s="51">
        <f t="array" ref="K482">IF(A482="","",MAX(IF(adapt!A$2:A$974=A482,adapt!G$2:G$974)))</f>
        <v>0</v>
      </c>
      <c r="L482" s="41" t="e">
        <f t="array" ref="L482">IF(ISBLANK(B482),"",INDEX(adapt!E$2:E$200,MATCH(A482,IF(adapt!G$2:G$200=K482,adapt!A$2:A$200),0)))</f>
        <v>#N/A</v>
      </c>
      <c r="M482" s="41" t="e">
        <f t="array" ref="M482">IF(ISBLANK(B482),"",INDEX(adapt!F$2:F$200,MATCH(A482,IF(adapt!G$2:G$200=K482,adapt!A$2:A$200),0)))</f>
        <v>#N/A</v>
      </c>
      <c r="N482" s="52" t="e">
        <f t="array" ref="N482">IF(ISBLANK(B482),"",INDEX(adapt!J$2:J$1976,MATCH(B482,IF(adapt!G$2:G$1976=K482,adapt!B$2:B$1976),0)))</f>
        <v>#N/A</v>
      </c>
      <c r="O482" s="53" t="str">
        <f t="array" ref="O482">IF(A482="","",IF(ISNA(N482),"no",IF(N482=0,"no",IF(N482="","no", "yes"))))</f>
        <v>no</v>
      </c>
      <c r="P482" s="52" t="str">
        <f t="shared" si="22"/>
        <v>…have trouble concentrating because you were worried about things?  (On most of the days?)</v>
      </c>
      <c r="Q482" s="52">
        <f t="shared" si="23"/>
        <v>0</v>
      </c>
      <c r="R482" s="54" t="str">
        <f>IF(COUNTIFS(adapt!J:J,"yes",adapt!A:A,A482)&gt;1,"problem",IF(COUNTIFS(adapt!J:J,"yes",adapt!A:A,A482)=0,"","ok"))</f>
        <v/>
      </c>
    </row>
    <row r="483" spans="1:18" ht="24">
      <c r="A483" s="48" t="str">
        <f t="shared" si="21"/>
        <v>scidA39</v>
      </c>
      <c r="B483" s="8" t="s">
        <v>2393</v>
      </c>
      <c r="C483" s="9"/>
      <c r="D483" s="55" t="s">
        <v>2325</v>
      </c>
      <c r="E483" s="28" t="s">
        <v>2384</v>
      </c>
      <c r="F483" s="55"/>
      <c r="G483" s="55"/>
      <c r="H483" s="55"/>
      <c r="I483" s="55"/>
      <c r="J483" s="55"/>
      <c r="K483" s="51">
        <f t="array" ref="K483">IF(A483="","",MAX(IF(adapt!A$2:A$974=A483,adapt!G$2:G$974)))</f>
        <v>0</v>
      </c>
      <c r="L483" s="41" t="e">
        <f t="array" ref="L483">IF(ISBLANK(B483),"",INDEX(adapt!E$2:E$200,MATCH(A483,IF(adapt!G$2:G$200=K483,adapt!A$2:A$200),0)))</f>
        <v>#N/A</v>
      </c>
      <c r="M483" s="41" t="e">
        <f t="array" ref="M483">IF(ISBLANK(B483),"",INDEX(adapt!F$2:F$200,MATCH(A483,IF(adapt!G$2:G$200=K483,adapt!A$2:A$200),0)))</f>
        <v>#N/A</v>
      </c>
      <c r="N483" s="52" t="e">
        <f t="array" ref="N483">IF(ISBLANK(B483),"",INDEX(adapt!J$2:J$1976,MATCH(B483,IF(adapt!G$2:G$1976=K483,adapt!B$2:B$1976),0)))</f>
        <v>#N/A</v>
      </c>
      <c r="O483" s="53" t="str">
        <f t="array" ref="O483">IF(A483="","",IF(ISNA(N483),"no",IF(N483=0,"no",IF(N483="","no", "yes"))))</f>
        <v>no</v>
      </c>
      <c r="P483" s="52" t="str">
        <f t="shared" si="22"/>
        <v>…feel afraid that something awful may happen?  (On most of the days?)</v>
      </c>
      <c r="Q483" s="52">
        <f t="shared" si="23"/>
        <v>0</v>
      </c>
      <c r="R483" s="54" t="str">
        <f>IF(COUNTIFS(adapt!J:J,"yes",adapt!A:A,A483)&gt;1,"problem",IF(COUNTIFS(adapt!J:J,"yes",adapt!A:A,A483)=0,"","ok"))</f>
        <v/>
      </c>
    </row>
    <row r="484" spans="1:18" ht="36">
      <c r="A484" s="48" t="str">
        <f t="shared" si="21"/>
        <v>scidA4</v>
      </c>
      <c r="B484" s="55" t="s">
        <v>2337</v>
      </c>
      <c r="C484" s="9"/>
      <c r="D484" s="55" t="s">
        <v>2325</v>
      </c>
      <c r="E484" s="28" t="s">
        <v>2329</v>
      </c>
      <c r="F484" s="39"/>
      <c r="G484" s="55"/>
      <c r="H484" s="55"/>
      <c r="I484" s="55"/>
      <c r="J484" s="55"/>
      <c r="K484" s="51">
        <f t="array" ref="K484">IF(A484="","",MAX(IF(adapt!A$2:A$974=A484,adapt!G$2:G$974)))</f>
        <v>0</v>
      </c>
      <c r="L484" s="41" t="e">
        <f t="array" ref="L484">IF(ISBLANK(B484),"",INDEX(adapt!E$2:E$200,MATCH(A484,IF(adapt!G$2:G$200=K484,adapt!A$2:A$200),0)))</f>
        <v>#N/A</v>
      </c>
      <c r="M484" s="41" t="e">
        <f t="array" ref="M484">IF(ISBLANK(B484),"",INDEX(adapt!F$2:F$200,MATCH(A484,IF(adapt!G$2:G$200=K484,adapt!A$2:A$200),0)))</f>
        <v>#N/A</v>
      </c>
      <c r="N484" s="52" t="e">
        <f t="array" ref="N484">IF(ISBLANK(B484),"",INDEX(adapt!J$2:J$1976,MATCH(B484,IF(adapt!G$2:G$1976=K484,adapt!B$2:B$1976),0)))</f>
        <v>#N/A</v>
      </c>
      <c r="O484" s="53" t="str">
        <f t="array" ref="O484">IF(A484="","",IF(ISNA(N484),"no",IF(N484=0,"no",IF(N484="","no", "yes"))))</f>
        <v>no</v>
      </c>
      <c r="P484" s="52" t="str">
        <f t="shared" si="22"/>
        <v>IF YES TO EITHER OF ABOVE: What has that been like?  How long has it lasted?  (As long as 2 weeks?)</v>
      </c>
      <c r="Q484" s="52">
        <f t="shared" si="23"/>
        <v>0</v>
      </c>
      <c r="R484" s="54" t="str">
        <f>IF(COUNTIFS(adapt!J:J,"yes",adapt!A:A,A484)&gt;1,"problem",IF(COUNTIFS(adapt!J:J,"yes",adapt!A:A,A484)=0,"","ok"))</f>
        <v/>
      </c>
    </row>
    <row r="485" spans="1:18" ht="24">
      <c r="A485" s="48" t="str">
        <f t="shared" si="21"/>
        <v>scidA40</v>
      </c>
      <c r="B485" s="8" t="s">
        <v>2394</v>
      </c>
      <c r="C485" s="9"/>
      <c r="D485" s="55" t="s">
        <v>2325</v>
      </c>
      <c r="E485" s="28" t="s">
        <v>2385</v>
      </c>
      <c r="F485" s="39"/>
      <c r="G485" s="55"/>
      <c r="H485" s="55"/>
      <c r="I485" s="55"/>
      <c r="J485" s="55"/>
      <c r="K485" s="51">
        <f t="array" ref="K485">IF(A485="","",MAX(IF(adapt!A$2:A$974=A485,adapt!G$2:G$974)))</f>
        <v>0</v>
      </c>
      <c r="L485" s="41" t="e">
        <f t="array" ref="L485">IF(ISBLANK(B485),"",INDEX(adapt!E$2:E$200,MATCH(A485,IF(adapt!G$2:G$200=K485,adapt!A$2:A$200),0)))</f>
        <v>#N/A</v>
      </c>
      <c r="M485" s="41" t="e">
        <f t="array" ref="M485">IF(ISBLANK(B485),"",INDEX(adapt!F$2:F$200,MATCH(A485,IF(adapt!G$2:G$200=K485,adapt!A$2:A$200),0)))</f>
        <v>#N/A</v>
      </c>
      <c r="N485" s="52" t="e">
        <f t="array" ref="N485">IF(ISBLANK(B485),"",INDEX(adapt!J$2:J$1976,MATCH(B485,IF(adapt!G$2:G$1976=K485,adapt!B$2:B$1976),0)))</f>
        <v>#N/A</v>
      </c>
      <c r="O485" s="53" t="str">
        <f t="array" ref="O485">IF(A485="","",IF(ISNA(N485),"no",IF(N485=0,"no",IF(N485="","no", "yes"))))</f>
        <v>no</v>
      </c>
      <c r="P485" s="52" t="str">
        <f t="shared" si="22"/>
        <v>…feel that your anxiety or worry would be out of control?  (On most of the days?)</v>
      </c>
      <c r="Q485" s="52">
        <f t="shared" si="23"/>
        <v>0</v>
      </c>
      <c r="R485" s="54" t="str">
        <f>IF(COUNTIFS(adapt!J:J,"yes",adapt!A:A,A485)&gt;1,"problem",IF(COUNTIFS(adapt!J:J,"yes",adapt!A:A,A485)=0,"","ok"))</f>
        <v/>
      </c>
    </row>
    <row r="486" spans="1:18" ht="48">
      <c r="A486" s="48" t="str">
        <f t="shared" si="21"/>
        <v>scidA41</v>
      </c>
      <c r="B486" s="88" t="s">
        <v>2436</v>
      </c>
      <c r="C486" s="9"/>
      <c r="D486" s="55" t="s">
        <v>2325</v>
      </c>
      <c r="E486" s="28" t="s">
        <v>2396</v>
      </c>
      <c r="F486" s="55"/>
      <c r="G486" s="55"/>
      <c r="H486" s="55"/>
      <c r="I486" s="55"/>
      <c r="J486" s="55"/>
      <c r="K486" s="51">
        <f t="array" ref="K486">IF(A486="","",MAX(IF(adapt!A$2:A$974=A486,adapt!G$2:G$974)))</f>
        <v>0</v>
      </c>
      <c r="L486" s="41" t="e">
        <f t="array" ref="L486">IF(ISBLANK(B486),"",INDEX(adapt!E$2:E$200,MATCH(A486,IF(adapt!G$2:G$200=K486,adapt!A$2:A$200),0)))</f>
        <v>#N/A</v>
      </c>
      <c r="M486" s="41" t="e">
        <f t="array" ref="M486">IF(ISBLANK(B486),"",INDEX(adapt!F$2:F$200,MATCH(A486,IF(adapt!G$2:G$200=K486,adapt!A$2:A$200),0)))</f>
        <v>#N/A</v>
      </c>
      <c r="N486" s="52" t="e">
        <f t="array" ref="N486">IF(ISBLANK(B486),"",INDEX(adapt!J$2:J$1976,MATCH(B486,IF(adapt!G$2:G$1976=K486,adapt!B$2:B$1976),0)))</f>
        <v>#N/A</v>
      </c>
      <c r="O486" s="53" t="str">
        <f t="array" ref="O486">IF(A486="","",IF(ISNA(N486),"no",IF(N486=0,"no",IF(N486="","no", "yes"))))</f>
        <v>no</v>
      </c>
      <c r="P486" s="52" t="str">
        <f t="shared" si="22"/>
        <v>IF FOUR OR FIVE SYMPTOMS CODED “3”: On those days on which you were feeling anxious, were you also pacing, moving around a lot, or unable to sit still?</v>
      </c>
      <c r="Q486" s="52">
        <f t="shared" si="23"/>
        <v>0</v>
      </c>
      <c r="R486" s="54" t="str">
        <f>IF(COUNTIFS(adapt!J:J,"yes",adapt!A:A,A486)&gt;1,"problem",IF(COUNTIFS(adapt!J:J,"yes",adapt!A:A,A486)=0,"","ok"))</f>
        <v/>
      </c>
    </row>
    <row r="487" spans="1:18" ht="24">
      <c r="A487" s="48" t="str">
        <f t="shared" si="21"/>
        <v>scidA42</v>
      </c>
      <c r="B487" s="88" t="s">
        <v>2437</v>
      </c>
      <c r="C487" s="9"/>
      <c r="D487" s="55" t="s">
        <v>2325</v>
      </c>
      <c r="E487" s="28" t="s">
        <v>2397</v>
      </c>
      <c r="F487" s="39"/>
      <c r="G487" s="55"/>
      <c r="H487" s="55"/>
      <c r="I487" s="55"/>
      <c r="J487" s="55"/>
      <c r="K487" s="51">
        <f t="array" ref="K487">IF(A487="","",MAX(IF(adapt!A$2:A$974=A487,adapt!G$2:G$974)))</f>
        <v>0</v>
      </c>
      <c r="L487" s="41" t="e">
        <f t="array" ref="L487">IF(ISBLANK(B487),"",INDEX(adapt!E$2:E$200,MATCH(A487,IF(adapt!G$2:G$200=K487,adapt!A$2:A$200),0)))</f>
        <v>#N/A</v>
      </c>
      <c r="M487" s="41" t="e">
        <f t="array" ref="M487">IF(ISBLANK(B487),"",INDEX(adapt!F$2:F$200,MATCH(A487,IF(adapt!G$2:G$200=K487,adapt!A$2:A$200),0)))</f>
        <v>#N/A</v>
      </c>
      <c r="N487" s="52" t="e">
        <f t="array" ref="N487">IF(ISBLANK(B487),"",INDEX(adapt!J$2:J$1976,MATCH(B487,IF(adapt!G$2:G$1976=K487,adapt!B$2:B$1976),0)))</f>
        <v>#N/A</v>
      </c>
      <c r="O487" s="53" t="str">
        <f t="array" ref="O487">IF(A487="","",IF(ISNA(N487),"no",IF(N487=0,"no",IF(N487="","no", "yes"))))</f>
        <v>no</v>
      </c>
      <c r="P487" s="52" t="str">
        <f t="shared" si="22"/>
        <v>IF UNKNOWN: When did (DEPRESSIVE SXS) start?</v>
      </c>
      <c r="Q487" s="52">
        <f t="shared" si="23"/>
        <v>0</v>
      </c>
      <c r="R487" s="54" t="str">
        <f>IF(COUNTIFS(adapt!J:J,"yes",adapt!A:A,A487)&gt;1,"problem",IF(COUNTIFS(adapt!J:J,"yes",adapt!A:A,A487)=0,"","ok"))</f>
        <v/>
      </c>
    </row>
    <row r="488" spans="1:18" ht="60">
      <c r="A488" s="48" t="str">
        <f t="shared" si="21"/>
        <v>scidA43</v>
      </c>
      <c r="B488" s="8" t="s">
        <v>2402</v>
      </c>
      <c r="C488" s="9"/>
      <c r="D488" s="55" t="s">
        <v>2325</v>
      </c>
      <c r="E488" s="28" t="s">
        <v>2398</v>
      </c>
      <c r="F488" s="55"/>
      <c r="G488" s="55"/>
      <c r="H488" s="55"/>
      <c r="I488" s="55"/>
      <c r="J488" s="55"/>
      <c r="K488" s="51">
        <f t="array" ref="K488">IF(A488="","",MAX(IF(adapt!A$2:A$974=A488,adapt!G$2:G$974)))</f>
        <v>0</v>
      </c>
      <c r="L488" s="41" t="e">
        <f t="array" ref="L488">IF(ISBLANK(B488),"",INDEX(adapt!E$2:E$200,MATCH(A488,IF(adapt!G$2:G$200=K488,adapt!A$2:A$200),0)))</f>
        <v>#N/A</v>
      </c>
      <c r="M488" s="41" t="e">
        <f t="array" ref="M488">IF(ISBLANK(B488),"",INDEX(adapt!F$2:F$200,MATCH(A488,IF(adapt!G$2:G$200=K488,adapt!A$2:A$200),0)))</f>
        <v>#N/A</v>
      </c>
      <c r="N488" s="52" t="e">
        <f t="array" ref="N488">IF(ISBLANK(B488),"",INDEX(adapt!J$2:J$1976,MATCH(B488,IF(adapt!G$2:G$1976=K488,adapt!B$2:B$1976),0)))</f>
        <v>#N/A</v>
      </c>
      <c r="O488" s="53" t="str">
        <f t="array" ref="O488">IF(A488="","",IF(ISNA(N488),"no",IF(N488=0,"no",IF(N488="","no", "yes"))))</f>
        <v>no</v>
      </c>
      <c r="P488" s="52" t="str">
        <f t="shared" si="22"/>
        <v>Did the (DEPRESSIVE SXS) change after (GMC) began?  Did (DEPRESSIVE SXS) start or get much worse only after (GMC) began?  How long after (GMC) began did (DEPRESSIVE SXS) start or get much worse?</v>
      </c>
      <c r="Q488" s="52">
        <f t="shared" si="23"/>
        <v>0</v>
      </c>
      <c r="R488" s="54" t="str">
        <f>IF(COUNTIFS(adapt!J:J,"yes",adapt!A:A,A488)&gt;1,"problem",IF(COUNTIFS(adapt!J:J,"yes",adapt!A:A,A488)=0,"","ok"))</f>
        <v/>
      </c>
    </row>
    <row r="489" spans="1:18" ht="36">
      <c r="A489" s="48" t="str">
        <f t="shared" si="21"/>
        <v>scidA44</v>
      </c>
      <c r="B489" s="88" t="s">
        <v>2438</v>
      </c>
      <c r="C489" s="9"/>
      <c r="D489" s="55" t="s">
        <v>2325</v>
      </c>
      <c r="E489" s="28" t="s">
        <v>2399</v>
      </c>
      <c r="F489" s="39"/>
      <c r="G489" s="55"/>
      <c r="H489" s="55"/>
      <c r="I489" s="55"/>
      <c r="J489" s="55"/>
      <c r="K489" s="51">
        <f t="array" ref="K489">IF(A489="","",MAX(IF(adapt!A$2:A$974=A489,adapt!G$2:G$974)))</f>
        <v>0</v>
      </c>
      <c r="L489" s="41" t="e">
        <f t="array" ref="L489">IF(ISBLANK(B489),"",INDEX(adapt!E$2:E$200,MATCH(A489,IF(adapt!G$2:G$200=K489,adapt!A$2:A$200),0)))</f>
        <v>#N/A</v>
      </c>
      <c r="M489" s="41" t="e">
        <f t="array" ref="M489">IF(ISBLANK(B489),"",INDEX(adapt!F$2:F$200,MATCH(A489,IF(adapt!G$2:G$200=K489,adapt!A$2:A$200),0)))</f>
        <v>#N/A</v>
      </c>
      <c r="N489" s="52" t="e">
        <f t="array" ref="N489">IF(ISBLANK(B489),"",INDEX(adapt!J$2:J$1976,MATCH(B489,IF(adapt!G$2:G$1976=K489,adapt!B$2:B$1976),0)))</f>
        <v>#N/A</v>
      </c>
      <c r="O489" s="53" t="str">
        <f t="array" ref="O489">IF(A489="","",IF(ISNA(N489),"no",IF(N489=0,"no",IF(N489="","no", "yes"))))</f>
        <v>no</v>
      </c>
      <c r="P489" s="52" t="str">
        <f t="shared" si="22"/>
        <v>IF GMC HAS RESOLVED: Did the (DEPRESSIVE SXS) get better once the (GMC) got better?</v>
      </c>
      <c r="Q489" s="52">
        <f t="shared" si="23"/>
        <v>0</v>
      </c>
      <c r="R489" s="54" t="str">
        <f>IF(COUNTIFS(adapt!J:J,"yes",adapt!A:A,A489)&gt;1,"problem",IF(COUNTIFS(adapt!J:J,"yes",adapt!A:A,A489)=0,"","ok"))</f>
        <v/>
      </c>
    </row>
    <row r="490" spans="1:18" ht="24">
      <c r="A490" s="48" t="str">
        <f t="shared" si="21"/>
        <v>scidA45</v>
      </c>
      <c r="B490" s="8" t="s">
        <v>2407</v>
      </c>
      <c r="C490" s="9"/>
      <c r="D490" s="55" t="s">
        <v>2325</v>
      </c>
      <c r="E490" s="28" t="s">
        <v>2400</v>
      </c>
      <c r="F490" s="55"/>
      <c r="G490" s="55"/>
      <c r="H490" s="55"/>
      <c r="I490" s="55"/>
      <c r="J490" s="55"/>
      <c r="K490" s="51">
        <f t="array" ref="K490">IF(A490="","",MAX(IF(adapt!A$2:A$974=A490,adapt!G$2:G$974)))</f>
        <v>0</v>
      </c>
      <c r="L490" s="41" t="e">
        <f t="array" ref="L490">IF(ISBLANK(B490),"",INDEX(adapt!E$2:E$200,MATCH(A490,IF(adapt!G$2:G$200=K490,adapt!A$2:A$200),0)))</f>
        <v>#N/A</v>
      </c>
      <c r="M490" s="41" t="e">
        <f t="array" ref="M490">IF(ISBLANK(B490),"",INDEX(adapt!F$2:F$200,MATCH(A490,IF(adapt!G$2:G$200=K490,adapt!A$2:A$200),0)))</f>
        <v>#N/A</v>
      </c>
      <c r="N490" s="52" t="e">
        <f t="array" ref="N490">IF(ISBLANK(B490),"",INDEX(adapt!J$2:J$1976,MATCH(B490,IF(adapt!G$2:G$1976=K490,adapt!B$2:B$1976),0)))</f>
        <v>#N/A</v>
      </c>
      <c r="O490" s="53" t="str">
        <f t="array" ref="O490">IF(A490="","",IF(ISNA(N490),"no",IF(N490=0,"no",IF(N490="","no", "yes"))))</f>
        <v>no</v>
      </c>
      <c r="P490" s="52" t="str">
        <f t="shared" si="22"/>
        <v xml:space="preserve">IF UNKNOWN: What effect have (DEPRESSIVE SX) had on your life?  </v>
      </c>
      <c r="Q490" s="52">
        <f t="shared" si="23"/>
        <v>0</v>
      </c>
      <c r="R490" s="54" t="str">
        <f>IF(COUNTIFS(adapt!J:J,"yes",adapt!A:A,A490)&gt;1,"problem",IF(COUNTIFS(adapt!J:J,"yes",adapt!A:A,A490)=0,"","ok"))</f>
        <v/>
      </c>
    </row>
    <row r="491" spans="1:18" ht="60">
      <c r="A491" s="48" t="str">
        <f t="shared" si="21"/>
        <v>scidA46</v>
      </c>
      <c r="B491" s="8" t="s">
        <v>2403</v>
      </c>
      <c r="C491" s="9"/>
      <c r="D491" s="55" t="s">
        <v>2325</v>
      </c>
      <c r="E491" s="28" t="s">
        <v>2401</v>
      </c>
      <c r="F491" s="39"/>
      <c r="G491" s="55"/>
      <c r="H491" s="55"/>
      <c r="I491" s="55"/>
      <c r="J491" s="55"/>
      <c r="K491" s="51">
        <f t="array" ref="K491">IF(A491="","",MAX(IF(adapt!A$2:A$974=A491,adapt!G$2:G$974)))</f>
        <v>0</v>
      </c>
      <c r="L491" s="41" t="e">
        <f t="array" ref="L491">IF(ISBLANK(B491),"",INDEX(adapt!E$2:E$200,MATCH(A491,IF(adapt!G$2:G$200=K491,adapt!A$2:A$200),0)))</f>
        <v>#N/A</v>
      </c>
      <c r="M491" s="41" t="e">
        <f t="array" ref="M491">IF(ISBLANK(B491),"",INDEX(adapt!F$2:F$200,MATCH(A491,IF(adapt!G$2:G$200=K491,adapt!A$2:A$200),0)))</f>
        <v>#N/A</v>
      </c>
      <c r="N491" s="52" t="e">
        <f t="array" ref="N491">IF(ISBLANK(B491),"",INDEX(adapt!J$2:J$1976,MATCH(B491,IF(adapt!G$2:G$1976=K491,adapt!B$2:B$1976),0)))</f>
        <v>#N/A</v>
      </c>
      <c r="O491" s="53" t="str">
        <f t="array" ref="O491">IF(A491="","",IF(ISNA(N491),"no",IF(N491=0,"no",IF(N491="","no", "yes"))))</f>
        <v>no</v>
      </c>
      <c r="P491" s="52" t="str">
        <f t="shared" si="22"/>
        <v>How have (DEPRESSIVE SXS) affected your relationships or your interactions with other people?  (Have they caused you any problems in your relationships with your family, romantic partner, or friends?)</v>
      </c>
      <c r="Q491" s="52">
        <f t="shared" si="23"/>
        <v>0</v>
      </c>
      <c r="R491" s="54" t="str">
        <f>IF(COUNTIFS(adapt!J:J,"yes",adapt!A:A,A491)&gt;1,"problem",IF(COUNTIFS(adapt!J:J,"yes",adapt!A:A,A491)=0,"","ok"))</f>
        <v/>
      </c>
    </row>
    <row r="492" spans="1:18" ht="48">
      <c r="A492" s="48" t="str">
        <f t="shared" si="21"/>
        <v>scidA47</v>
      </c>
      <c r="B492" s="8" t="s">
        <v>2404</v>
      </c>
      <c r="C492" s="9"/>
      <c r="D492" s="55" t="s">
        <v>2325</v>
      </c>
      <c r="E492" s="28" t="s">
        <v>2406</v>
      </c>
      <c r="F492" s="55"/>
      <c r="G492" s="55"/>
      <c r="H492" s="55"/>
      <c r="I492" s="55"/>
      <c r="J492" s="55"/>
      <c r="K492" s="51">
        <f t="array" ref="K492">IF(A492="","",MAX(IF(adapt!A$2:A$974=A492,adapt!G$2:G$974)))</f>
        <v>0</v>
      </c>
      <c r="L492" s="41" t="e">
        <f t="array" ref="L492">IF(ISBLANK(B492),"",INDEX(adapt!E$2:E$200,MATCH(A492,IF(adapt!G$2:G$200=K492,adapt!A$2:A$200),0)))</f>
        <v>#N/A</v>
      </c>
      <c r="M492" s="41" t="e">
        <f t="array" ref="M492">IF(ISBLANK(B492),"",INDEX(adapt!F$2:F$200,MATCH(A492,IF(adapt!G$2:G$200=K492,adapt!A$2:A$200),0)))</f>
        <v>#N/A</v>
      </c>
      <c r="N492" s="52" t="e">
        <f t="array" ref="N492">IF(ISBLANK(B492),"",INDEX(adapt!J$2:J$1976,MATCH(B492,IF(adapt!G$2:G$1976=K492,adapt!B$2:B$1976),0)))</f>
        <v>#N/A</v>
      </c>
      <c r="O492" s="53" t="str">
        <f t="array" ref="O492">IF(A492="","",IF(ISNA(N492),"no",IF(N492=0,"no",IF(N492="","no", "yes"))))</f>
        <v>no</v>
      </c>
      <c r="P492" s="52" t="str">
        <f t="shared" si="22"/>
        <v>How have (DEPRESSIVE SXS) affected your work/school?  (How about your attendance at work or school?  Have they affected the quality of your work/schoolwork?)</v>
      </c>
      <c r="Q492" s="52">
        <f t="shared" si="23"/>
        <v>0</v>
      </c>
      <c r="R492" s="54" t="str">
        <f>IF(COUNTIFS(adapt!J:J,"yes",adapt!A:A,A492)&gt;1,"problem",IF(COUNTIFS(adapt!J:J,"yes",adapt!A:A,A492)=0,"","ok"))</f>
        <v/>
      </c>
    </row>
    <row r="493" spans="1:18" ht="96">
      <c r="A493" s="48" t="str">
        <f t="shared" si="21"/>
        <v>scidA48</v>
      </c>
      <c r="B493" s="8" t="s">
        <v>2405</v>
      </c>
      <c r="C493" s="9"/>
      <c r="D493" s="55" t="s">
        <v>2325</v>
      </c>
      <c r="E493" s="24" t="s">
        <v>2408</v>
      </c>
      <c r="F493" s="55"/>
      <c r="G493" s="55"/>
      <c r="H493" s="55"/>
      <c r="I493" s="55"/>
      <c r="J493" s="55"/>
      <c r="K493" s="51">
        <f t="array" ref="K493">IF(A493="","",MAX(IF(adapt!A$2:A$974=A493,adapt!G$2:G$974)))</f>
        <v>0</v>
      </c>
      <c r="L493" s="41" t="e">
        <f t="array" ref="L493">IF(ISBLANK(B493),"",INDEX(adapt!E$2:E$200,MATCH(A493,IF(adapt!G$2:G$200=K493,adapt!A$2:A$200),0)))</f>
        <v>#N/A</v>
      </c>
      <c r="M493" s="41" t="e">
        <f t="array" ref="M493">IF(ISBLANK(B493),"",INDEX(adapt!F$2:F$200,MATCH(A493,IF(adapt!G$2:G$200=K493,adapt!A$2:A$200),0)))</f>
        <v>#N/A</v>
      </c>
      <c r="N493" s="52" t="e">
        <f t="array" ref="N493">IF(ISBLANK(B493),"",INDEX(adapt!J$2:J$1976,MATCH(B493,IF(adapt!G$2:G$1976=K493,adapt!B$2:B$1976),0)))</f>
        <v>#VALUE!</v>
      </c>
      <c r="O493" s="53" t="e">
        <f t="array" ref="O493">IF(A493="","",IF(ISNA(N493),"no",IF(N493=0,"no",IF(N493="","no", "yes"))))</f>
        <v>#VALUE!</v>
      </c>
      <c r="P493" s="52" t="e">
        <f t="shared" si="22"/>
        <v>#VALUE!</v>
      </c>
      <c r="Q493" s="52" t="e">
        <f t="shared" si="23"/>
        <v>#VALUE!</v>
      </c>
      <c r="R493" s="54" t="str">
        <f>IF(COUNTIFS(adapt!J:J,"yes",adapt!A:A,A493)&gt;1,"problem",IF(COUNTIFS(adapt!J:J,"yes",adapt!A:A,A493)=0,"","ok"))</f>
        <v/>
      </c>
    </row>
    <row r="494" spans="1:18" ht="24">
      <c r="A494" s="48" t="str">
        <f t="shared" si="21"/>
        <v>scidA49</v>
      </c>
      <c r="B494" s="8" t="s">
        <v>2369</v>
      </c>
      <c r="C494" s="9"/>
      <c r="D494" s="55" t="s">
        <v>2325</v>
      </c>
      <c r="E494" s="24" t="s">
        <v>2409</v>
      </c>
      <c r="F494" s="55"/>
      <c r="G494" s="55"/>
      <c r="H494" s="55"/>
      <c r="I494" s="55"/>
      <c r="J494" s="55"/>
      <c r="K494" s="51">
        <f t="array" ref="K494">IF(A494="","",MAX(IF(adapt!A$2:A$974=A494,adapt!G$2:G$974)))</f>
        <v>0</v>
      </c>
      <c r="L494" s="41" t="e">
        <f t="array" ref="L494">IF(ISBLANK(B494),"",INDEX(adapt!E$2:E$200,MATCH(A494,IF(adapt!G$2:G$200=K494,adapt!A$2:A$200),0)))</f>
        <v>#N/A</v>
      </c>
      <c r="M494" s="41" t="e">
        <f t="array" ref="M494">IF(ISBLANK(B494),"",INDEX(adapt!F$2:F$200,MATCH(A494,IF(adapt!G$2:G$200=K494,adapt!A$2:A$200),0)))</f>
        <v>#N/A</v>
      </c>
      <c r="N494" s="52" t="e">
        <f t="array" ref="N494">IF(ISBLANK(B494),"",INDEX(adapt!J$2:J$1976,MATCH(B494,IF(adapt!G$2:G$1976=K494,adapt!B$2:B$1976),0)))</f>
        <v>#N/A</v>
      </c>
      <c r="O494" s="53" t="str">
        <f t="array" ref="O494">IF(A494="","",IF(ISNA(N494),"no",IF(N494=0,"no",IF(N494="","no", "yes"))))</f>
        <v>no</v>
      </c>
      <c r="P494" s="52" t="str">
        <f t="shared" si="22"/>
        <v>Have (DEPRESSIVE SXS) affected any other important part of your life?</v>
      </c>
      <c r="Q494" s="52">
        <f t="shared" si="23"/>
        <v>0</v>
      </c>
      <c r="R494" s="54" t="str">
        <f>IF(COUNTIFS(adapt!J:J,"yes",adapt!A:A,A494)&gt;1,"problem",IF(COUNTIFS(adapt!J:J,"yes",adapt!A:A,A494)=0,"","ok"))</f>
        <v/>
      </c>
    </row>
    <row r="495" spans="1:18" ht="48">
      <c r="A495" s="48" t="str">
        <f t="shared" si="21"/>
        <v>scidA5</v>
      </c>
      <c r="B495" s="55" t="s">
        <v>2338</v>
      </c>
      <c r="C495" s="9"/>
      <c r="D495" s="55" t="s">
        <v>2325</v>
      </c>
      <c r="E495" s="28" t="s">
        <v>2330</v>
      </c>
      <c r="F495" s="55"/>
      <c r="G495" s="55"/>
      <c r="H495" s="55"/>
      <c r="I495" s="55"/>
      <c r="J495" s="55"/>
      <c r="K495" s="51">
        <f t="array" ref="K495">IF(A495="","",MAX(IF(adapt!A$2:A$974=A495,adapt!G$2:G$974)))</f>
        <v>0</v>
      </c>
      <c r="L495" s="41" t="e">
        <f t="array" ref="L495">IF(ISBLANK(B495),"",INDEX(adapt!E$2:E$200,MATCH(A495,IF(adapt!G$2:G$200=K495,adapt!A$2:A$200),0)))</f>
        <v>#N/A</v>
      </c>
      <c r="M495" s="41" t="e">
        <f t="array" ref="M495">IF(ISBLANK(B495),"",INDEX(adapt!F$2:F$200,MATCH(A495,IF(adapt!G$2:G$200=K495,adapt!A$2:A$200),0)))</f>
        <v>#N/A</v>
      </c>
      <c r="N495" s="52" t="e">
        <f t="array" ref="N495">IF(ISBLANK(B495),"",INDEX(adapt!J$2:J$1976,MATCH(B495,IF(adapt!G$2:G$1976=K495,adapt!B$2:B$1976),0)))</f>
        <v>#N/A</v>
      </c>
      <c r="O495" s="53" t="str">
        <f t="array" ref="O495">IF(A495="","",IF(ISNA(N495),"no",IF(N495=0,"no",IF(N495="","no", "yes"))))</f>
        <v>no</v>
      </c>
      <c r="P495" s="52" t="str">
        <f t="shared" si="22"/>
        <v>IF PREVIOUS ITEM CODED “3:” During that time, did you lose interest or pleasure in things you usually enjoyed?  (What has that been like?  Give me some examples.)</v>
      </c>
      <c r="Q495" s="52">
        <f t="shared" si="23"/>
        <v>0</v>
      </c>
      <c r="R495" s="54" t="str">
        <f>IF(COUNTIFS(adapt!J:J,"yes",adapt!A:A,A495)&gt;1,"problem",IF(COUNTIFS(adapt!J:J,"yes",adapt!A:A,A495)=0,"","ok"))</f>
        <v/>
      </c>
    </row>
    <row r="496" spans="1:18" ht="36">
      <c r="A496" s="48" t="str">
        <f t="shared" si="21"/>
        <v>scidA50</v>
      </c>
      <c r="B496" s="88" t="s">
        <v>2439</v>
      </c>
      <c r="C496" s="9"/>
      <c r="D496" s="55" t="s">
        <v>2325</v>
      </c>
      <c r="E496" s="24" t="s">
        <v>2410</v>
      </c>
      <c r="F496" s="55"/>
      <c r="G496" s="55"/>
      <c r="H496" s="55"/>
      <c r="I496" s="55"/>
      <c r="J496" s="55"/>
      <c r="K496" s="51">
        <f t="array" ref="K496">IF(A496="","",MAX(IF(adapt!A$2:A$974=A496,adapt!G$2:G$974)))</f>
        <v>0</v>
      </c>
      <c r="L496" s="41" t="e">
        <f t="array" ref="L496">IF(ISBLANK(B496),"",INDEX(adapt!E$2:E$200,MATCH(A496,IF(adapt!G$2:G$200=K496,adapt!A$2:A$200),0)))</f>
        <v>#N/A</v>
      </c>
      <c r="M496" s="41" t="e">
        <f t="array" ref="M496">IF(ISBLANK(B496),"",INDEX(adapt!F$2:F$200,MATCH(A496,IF(adapt!G$2:G$200=K496,adapt!A$2:A$200),0)))</f>
        <v>#N/A</v>
      </c>
      <c r="N496" s="52" t="e">
        <f t="array" ref="N496">IF(ISBLANK(B496),"",INDEX(adapt!J$2:J$1976,MATCH(B496,IF(adapt!G$2:G$1976=K496,adapt!B$2:B$1976),0)))</f>
        <v>#N/A</v>
      </c>
      <c r="O496" s="53" t="str">
        <f t="array" ref="O496">IF(A496="","",IF(ISNA(N496),"no",IF(N496=0,"no",IF(N496="","no", "yes"))))</f>
        <v>no</v>
      </c>
      <c r="P496" s="52" t="str">
        <f t="shared" si="22"/>
        <v>IF HAVE NOT INTERFERED WITH LIFE: How much have (DEPRESSIVE SXS) bothered or upset you?</v>
      </c>
      <c r="Q496" s="52">
        <f t="shared" si="23"/>
        <v>0</v>
      </c>
      <c r="R496" s="54" t="str">
        <f>IF(COUNTIFS(adapt!J:J,"yes",adapt!A:A,A496)&gt;1,"problem",IF(COUNTIFS(adapt!J:J,"yes",adapt!A:A,A496)=0,"","ok"))</f>
        <v/>
      </c>
    </row>
    <row r="497" spans="1:18" ht="48">
      <c r="A497" s="48" t="str">
        <f t="shared" si="21"/>
        <v>scidA51</v>
      </c>
      <c r="B497" s="88" t="s">
        <v>2440</v>
      </c>
      <c r="C497" s="9"/>
      <c r="D497" s="55" t="s">
        <v>2325</v>
      </c>
      <c r="E497" s="24" t="s">
        <v>2411</v>
      </c>
      <c r="F497" s="55"/>
      <c r="G497" s="55"/>
      <c r="H497" s="55"/>
      <c r="I497" s="55"/>
      <c r="J497" s="55"/>
      <c r="K497" s="51">
        <f t="array" ref="K497">IF(A497="","",MAX(IF(adapt!A$2:A$974=A497,adapt!G$2:G$974)))</f>
        <v>0</v>
      </c>
      <c r="L497" s="41" t="e">
        <f t="array" ref="L497">IF(ISBLANK(B497),"",INDEX(adapt!E$2:E$200,MATCH(A497,IF(adapt!G$2:G$200=K497,adapt!A$2:A$200),0)))</f>
        <v>#N/A</v>
      </c>
      <c r="M497" s="41" t="e">
        <f t="array" ref="M497">IF(ISBLANK(B497),"",INDEX(adapt!F$2:F$200,MATCH(A497,IF(adapt!G$2:G$200=K497,adapt!A$2:A$200),0)))</f>
        <v>#N/A</v>
      </c>
      <c r="N497" s="52" t="e">
        <f t="array" ref="N497">IF(ISBLANK(B497),"",INDEX(adapt!J$2:J$1976,MATCH(B497,IF(adapt!G$2:G$1976=K497,adapt!B$2:B$1976),0)))</f>
        <v>#N/A</v>
      </c>
      <c r="O497" s="53" t="str">
        <f t="array" ref="O497">IF(A497="","",IF(ISNA(N497),"no",IF(N497=0,"no",IF(N497="","no", "yes"))))</f>
        <v>no</v>
      </c>
      <c r="P497" s="52" t="str">
        <f t="shared" si="22"/>
        <v>IF UNKNOWN: When did the  (DEPRESSIVE SXS) begin?  Were you already using (SUBSTANCE/MEDICATION) or had you just stopped or cut down your use?</v>
      </c>
      <c r="Q497" s="52">
        <f t="shared" si="23"/>
        <v>0</v>
      </c>
      <c r="R497" s="54" t="str">
        <f>IF(COUNTIFS(adapt!J:J,"yes",adapt!A:A,A497)&gt;1,"problem",IF(COUNTIFS(adapt!J:J,"yes",adapt!A:A,A497)=0,"","ok"))</f>
        <v/>
      </c>
    </row>
    <row r="498" spans="1:18" ht="36">
      <c r="A498" s="48" t="str">
        <f t="shared" si="21"/>
        <v>scidA52</v>
      </c>
      <c r="B498" s="88" t="s">
        <v>2441</v>
      </c>
      <c r="C498" s="9"/>
      <c r="D498" s="55" t="s">
        <v>2325</v>
      </c>
      <c r="E498" s="24" t="s">
        <v>2412</v>
      </c>
      <c r="F498" s="55"/>
      <c r="G498" s="55"/>
      <c r="H498" s="55"/>
      <c r="I498" s="55"/>
      <c r="J498" s="55"/>
      <c r="K498" s="51">
        <f t="array" ref="K498">IF(A498="","",MAX(IF(adapt!A$2:A$974=A498,adapt!G$2:G$974)))</f>
        <v>0</v>
      </c>
      <c r="L498" s="41" t="e">
        <f t="array" ref="L498">IF(ISBLANK(B498),"",INDEX(adapt!E$2:E$200,MATCH(A498,IF(adapt!G$2:G$200=K498,adapt!A$2:A$200),0)))</f>
        <v>#N/A</v>
      </c>
      <c r="M498" s="41" t="e">
        <f t="array" ref="M498">IF(ISBLANK(B498),"",INDEX(adapt!F$2:F$200,MATCH(A498,IF(adapt!G$2:G$200=K498,adapt!A$2:A$200),0)))</f>
        <v>#N/A</v>
      </c>
      <c r="N498" s="52" t="e">
        <f t="array" ref="N498">IF(ISBLANK(B498),"",INDEX(adapt!J$2:J$1976,MATCH(B498,IF(adapt!G$2:G$1976=K498,adapt!B$2:B$1976),0)))</f>
        <v>#N/A</v>
      </c>
      <c r="O498" s="53" t="str">
        <f t="array" ref="O498">IF(A498="","",IF(ISNA(N498),"no",IF(N498=0,"no",IF(N498="","no", "yes"))))</f>
        <v>no</v>
      </c>
      <c r="P498" s="52" t="str">
        <f t="shared" si="22"/>
        <v>IF UNKNOWN: How much (SUBSTANCE/MEDICATION) were you using when you began to have (DEPRESSIVE SXS)?</v>
      </c>
      <c r="Q498" s="52">
        <f t="shared" si="23"/>
        <v>0</v>
      </c>
      <c r="R498" s="54" t="str">
        <f>IF(COUNTIFS(adapt!J:J,"yes",adapt!A:A,A498)&gt;1,"problem",IF(COUNTIFS(adapt!J:J,"yes",adapt!A:A,A498)=0,"","ok"))</f>
        <v/>
      </c>
    </row>
    <row r="499" spans="1:18" ht="36">
      <c r="A499" s="48" t="str">
        <f t="shared" si="21"/>
        <v>scidA53</v>
      </c>
      <c r="B499" s="88" t="s">
        <v>2442</v>
      </c>
      <c r="C499" s="9"/>
      <c r="D499" s="55" t="s">
        <v>2325</v>
      </c>
      <c r="E499" s="24" t="s">
        <v>2413</v>
      </c>
      <c r="F499" s="55"/>
      <c r="G499" s="55"/>
      <c r="H499" s="55"/>
      <c r="I499" s="55"/>
      <c r="J499" s="55"/>
      <c r="K499" s="51">
        <f t="array" ref="K499">IF(A499="","",MAX(IF(adapt!A$2:A$974=A499,adapt!G$2:G$974)))</f>
        <v>0</v>
      </c>
      <c r="L499" s="41" t="e">
        <f t="array" ref="L499">IF(ISBLANK(B499),"",INDEX(adapt!E$2:E$200,MATCH(A499,IF(adapt!G$2:G$200=K499,adapt!A$2:A$200),0)))</f>
        <v>#N/A</v>
      </c>
      <c r="M499" s="41" t="e">
        <f t="array" ref="M499">IF(ISBLANK(B499),"",INDEX(adapt!F$2:F$200,MATCH(A499,IF(adapt!G$2:G$200=K499,adapt!A$2:A$200),0)))</f>
        <v>#N/A</v>
      </c>
      <c r="N499" s="52" t="e">
        <f t="array" ref="N499">IF(ISBLANK(B499),"",INDEX(adapt!J$2:J$1976,MATCH(B499,IF(adapt!G$2:G$1976=K499,adapt!B$2:B$1976),0)))</f>
        <v>#N/A</v>
      </c>
      <c r="O499" s="53" t="str">
        <f t="array" ref="O499">IF(A499="","",IF(ISNA(N499),"no",IF(N499=0,"no",IF(N499="","no", "yes"))))</f>
        <v>no</v>
      </c>
      <c r="P499" s="52" t="str">
        <f t="shared" si="22"/>
        <v>IF UNKNOWN: Which came first, the (SUBSTANCE/MEDICATION USE) or the (DEPRESSIVE SXS)?</v>
      </c>
      <c r="Q499" s="52">
        <f t="shared" si="23"/>
        <v>0</v>
      </c>
      <c r="R499" s="54" t="str">
        <f>IF(COUNTIFS(adapt!J:J,"yes",adapt!A:A,A499)&gt;1,"problem",IF(COUNTIFS(adapt!J:J,"yes",adapt!A:A,A499)=0,"","ok"))</f>
        <v/>
      </c>
    </row>
    <row r="500" spans="1:18" ht="36">
      <c r="A500" s="48" t="str">
        <f t="shared" si="21"/>
        <v>scidA54</v>
      </c>
      <c r="B500" s="88" t="s">
        <v>2443</v>
      </c>
      <c r="C500" s="9"/>
      <c r="D500" s="55" t="s">
        <v>2325</v>
      </c>
      <c r="E500" s="24" t="s">
        <v>2414</v>
      </c>
      <c r="F500" s="55"/>
      <c r="G500" s="55"/>
      <c r="H500" s="55"/>
      <c r="I500" s="55"/>
      <c r="J500" s="55"/>
      <c r="K500" s="51">
        <f t="array" ref="K500">IF(A500="","",MAX(IF(adapt!A$2:A$974=A500,adapt!G$2:G$974)))</f>
        <v>0</v>
      </c>
      <c r="L500" s="41" t="e">
        <f t="array" ref="L500">IF(ISBLANK(B500),"",INDEX(adapt!E$2:E$200,MATCH(A500,IF(adapt!G$2:G$200=K500,adapt!A$2:A$200),0)))</f>
        <v>#N/A</v>
      </c>
      <c r="M500" s="41" t="e">
        <f t="array" ref="M500">IF(ISBLANK(B500),"",INDEX(adapt!F$2:F$200,MATCH(A500,IF(adapt!G$2:G$200=K500,adapt!A$2:A$200),0)))</f>
        <v>#N/A</v>
      </c>
      <c r="N500" s="52" t="e">
        <f t="array" ref="N500">IF(ISBLANK(B500),"",INDEX(adapt!J$2:J$1976,MATCH(B500,IF(adapt!G$2:G$1976=K500,adapt!B$2:B$1976),0)))</f>
        <v>#N/A</v>
      </c>
      <c r="O500" s="53" t="str">
        <f t="array" ref="O500">IF(A500="","",IF(ISNA(N500),"no",IF(N500=0,"no",IF(N500="","no", "yes"))))</f>
        <v>no</v>
      </c>
      <c r="P500" s="52" t="str">
        <f t="shared" si="22"/>
        <v>IF UNKNOWN: Have you had a period of time when you stopped using (SUBSTANCE/MEDICATION)?</v>
      </c>
      <c r="Q500" s="52">
        <f t="shared" si="23"/>
        <v>0</v>
      </c>
      <c r="R500" s="54" t="str">
        <f>IF(COUNTIFS(adapt!J:J,"yes",adapt!A:A,A500)&gt;1,"problem",IF(COUNTIFS(adapt!J:J,"yes",adapt!A:A,A500)=0,"","ok"))</f>
        <v/>
      </c>
    </row>
    <row r="501" spans="1:18" ht="36">
      <c r="A501" s="48" t="str">
        <f t="shared" si="21"/>
        <v>scidA55</v>
      </c>
      <c r="B501" s="88" t="s">
        <v>2444</v>
      </c>
      <c r="C501" s="9"/>
      <c r="D501" s="55" t="s">
        <v>2325</v>
      </c>
      <c r="E501" s="24" t="s">
        <v>2415</v>
      </c>
      <c r="F501" s="55"/>
      <c r="G501" s="55"/>
      <c r="H501" s="55"/>
      <c r="I501" s="55"/>
      <c r="J501" s="55"/>
      <c r="K501" s="51">
        <f t="array" ref="K501">IF(A501="","",MAX(IF(adapt!A$2:A$974=A501,adapt!G$2:G$974)))</f>
        <v>0</v>
      </c>
      <c r="L501" s="41" t="e">
        <f t="array" ref="L501">IF(ISBLANK(B501),"",INDEX(adapt!E$2:E$200,MATCH(A501,IF(adapt!G$2:G$200=K501,adapt!A$2:A$200),0)))</f>
        <v>#N/A</v>
      </c>
      <c r="M501" s="41" t="e">
        <f t="array" ref="M501">IF(ISBLANK(B501),"",INDEX(adapt!F$2:F$200,MATCH(A501,IF(adapt!G$2:G$200=K501,adapt!A$2:A$200),0)))</f>
        <v>#N/A</v>
      </c>
      <c r="N501" s="52" t="e">
        <f t="array" ref="N501">IF(ISBLANK(B501),"",INDEX(adapt!J$2:J$1976,MATCH(B501,IF(adapt!G$2:G$1976=K501,adapt!B$2:B$1976),0)))</f>
        <v>#N/A</v>
      </c>
      <c r="O501" s="53" t="str">
        <f t="array" ref="O501">IF(A501="","",IF(ISNA(N501),"no",IF(N501=0,"no",IF(N501="","no", "yes"))))</f>
        <v>no</v>
      </c>
      <c r="P501" s="52" t="str">
        <f t="shared" si="22"/>
        <v>IF YES: After you stopped using (SUBSTANCE/MEDICATION) did the (DEPRESSIVE SXS) go away or get better?</v>
      </c>
      <c r="Q501" s="52">
        <f t="shared" si="23"/>
        <v>0</v>
      </c>
      <c r="R501" s="54" t="str">
        <f>IF(COUNTIFS(adapt!J:J,"yes",adapt!A:A,A501)&gt;1,"problem",IF(COUNTIFS(adapt!J:J,"yes",adapt!A:A,A501)=0,"","ok"))</f>
        <v/>
      </c>
    </row>
    <row r="502" spans="1:18" ht="36">
      <c r="A502" s="48" t="str">
        <f t="shared" si="21"/>
        <v>scidA56</v>
      </c>
      <c r="B502" s="88" t="s">
        <v>2445</v>
      </c>
      <c r="C502" s="9"/>
      <c r="D502" s="55" t="s">
        <v>2325</v>
      </c>
      <c r="E502" s="24" t="s">
        <v>2416</v>
      </c>
      <c r="F502" s="55"/>
      <c r="G502" s="55"/>
      <c r="H502" s="55"/>
      <c r="I502" s="55"/>
      <c r="J502" s="55"/>
      <c r="K502" s="51">
        <f t="array" ref="K502">IF(A502="","",MAX(IF(adapt!A$2:A$974=A502,adapt!G$2:G$974)))</f>
        <v>0</v>
      </c>
      <c r="L502" s="41" t="e">
        <f t="array" ref="L502">IF(ISBLANK(B502),"",INDEX(adapt!E$2:E$200,MATCH(A502,IF(adapt!G$2:G$200=K502,adapt!A$2:A$200),0)))</f>
        <v>#N/A</v>
      </c>
      <c r="M502" s="41" t="e">
        <f t="array" ref="M502">IF(ISBLANK(B502),"",INDEX(adapt!F$2:F$200,MATCH(A502,IF(adapt!G$2:G$200=K502,adapt!A$2:A$200),0)))</f>
        <v>#N/A</v>
      </c>
      <c r="N502" s="52" t="e">
        <f t="array" ref="N502">IF(ISBLANK(B502),"",INDEX(adapt!J$2:J$1976,MATCH(B502,IF(adapt!G$2:G$1976=K502,adapt!B$2:B$1976),0)))</f>
        <v>#N/A</v>
      </c>
      <c r="O502" s="53" t="str">
        <f t="array" ref="O502">IF(A502="","",IF(ISNA(N502),"no",IF(N502=0,"no",IF(N502="","no", "yes"))))</f>
        <v>no</v>
      </c>
      <c r="P502" s="52" t="str">
        <f t="shared" si="22"/>
        <v>IF YES: How long did it take for them to get better?  Did they go away within a month of stopping?</v>
      </c>
      <c r="Q502" s="52">
        <f t="shared" si="23"/>
        <v>0</v>
      </c>
      <c r="R502" s="54" t="str">
        <f>IF(COUNTIFS(adapt!J:J,"yes",adapt!A:A,A502)&gt;1,"problem",IF(COUNTIFS(adapt!J:J,"yes",adapt!A:A,A502)=0,"","ok"))</f>
        <v/>
      </c>
    </row>
    <row r="503" spans="1:18" ht="24">
      <c r="A503" s="48" t="str">
        <f t="shared" si="21"/>
        <v>scidA57</v>
      </c>
      <c r="B503" s="88" t="s">
        <v>2446</v>
      </c>
      <c r="C503" s="9"/>
      <c r="D503" s="55" t="s">
        <v>2325</v>
      </c>
      <c r="E503" s="24" t="s">
        <v>2417</v>
      </c>
      <c r="F503" s="55"/>
      <c r="G503" s="55"/>
      <c r="H503" s="55"/>
      <c r="I503" s="55"/>
      <c r="J503" s="55"/>
      <c r="K503" s="51">
        <f t="array" ref="K503">IF(A503="","",MAX(IF(adapt!A$2:A$974=A503,adapt!G$2:G$974)))</f>
        <v>0</v>
      </c>
      <c r="L503" s="41" t="e">
        <f t="array" ref="L503">IF(ISBLANK(B503),"",INDEX(adapt!E$2:E$200,MATCH(A503,IF(adapt!G$2:G$200=K503,adapt!A$2:A$200),0)))</f>
        <v>#N/A</v>
      </c>
      <c r="M503" s="41" t="e">
        <f t="array" ref="M503">IF(ISBLANK(B503),"",INDEX(adapt!F$2:F$200,MATCH(A503,IF(adapt!G$2:G$200=K503,adapt!A$2:A$200),0)))</f>
        <v>#N/A</v>
      </c>
      <c r="N503" s="52" t="e">
        <f t="array" ref="N503">IF(ISBLANK(B503),"",INDEX(adapt!J$2:J$1976,MATCH(B503,IF(adapt!G$2:G$1976=K503,adapt!B$2:B$1976),0)))</f>
        <v>#N/A</v>
      </c>
      <c r="O503" s="53" t="str">
        <f t="array" ref="O503">IF(A503="","",IF(ISNA(N503),"no",IF(N503=0,"no",IF(N503="","no", "yes"))))</f>
        <v>no</v>
      </c>
      <c r="P503" s="52" t="str">
        <f t="shared" si="22"/>
        <v>IF UNKNOWN: Have you had any other episodes of (DEPRESSIVE SXS)?</v>
      </c>
      <c r="Q503" s="52">
        <f t="shared" si="23"/>
        <v>0</v>
      </c>
      <c r="R503" s="54" t="str">
        <f>IF(COUNTIFS(adapt!J:J,"yes",adapt!A:A,A503)&gt;1,"problem",IF(COUNTIFS(adapt!J:J,"yes",adapt!A:A,A503)=0,"","ok"))</f>
        <v/>
      </c>
    </row>
    <row r="504" spans="1:18" ht="24">
      <c r="A504" s="48" t="str">
        <f t="shared" si="21"/>
        <v>scidA58</v>
      </c>
      <c r="B504" s="89" t="s">
        <v>2447</v>
      </c>
      <c r="C504" s="9"/>
      <c r="D504" s="55" t="s">
        <v>2325</v>
      </c>
      <c r="E504" s="24" t="s">
        <v>2418</v>
      </c>
      <c r="F504" s="55"/>
      <c r="G504" s="55"/>
      <c r="H504" s="55"/>
      <c r="I504" s="55"/>
      <c r="J504" s="55"/>
      <c r="K504" s="51">
        <f t="array" ref="K504">IF(A504="","",MAX(IF(adapt!A$2:A$974=A504,adapt!G$2:G$974)))</f>
        <v>0</v>
      </c>
      <c r="L504" s="41" t="e">
        <f t="array" ref="L504">IF(ISBLANK(B504),"",INDEX(adapt!E$2:E$200,MATCH(A504,IF(adapt!G$2:G$200=K504,adapt!A$2:A$200),0)))</f>
        <v>#N/A</v>
      </c>
      <c r="M504" s="41" t="e">
        <f t="array" ref="M504">IF(ISBLANK(B504),"",INDEX(adapt!F$2:F$200,MATCH(A504,IF(adapt!G$2:G$200=K504,adapt!A$2:A$200),0)))</f>
        <v>#N/A</v>
      </c>
      <c r="N504" s="52" t="e">
        <f t="array" ref="N504">IF(ISBLANK(B504),"",INDEX(adapt!J$2:J$1976,MATCH(B504,IF(adapt!G$2:G$1976=K504,adapt!B$2:B$1976),0)))</f>
        <v>#N/A</v>
      </c>
      <c r="O504" s="53" t="str">
        <f t="array" ref="O504">IF(A504="","",IF(ISNA(N504),"no",IF(N504=0,"no",IF(N504="","no", "yes"))))</f>
        <v>no</v>
      </c>
      <c r="P504" s="52" t="str">
        <f t="shared" si="22"/>
        <v>IF YES: How many?  Were you using (SUBSTANCE/MEDICATION) at those times?</v>
      </c>
      <c r="Q504" s="52">
        <f t="shared" si="23"/>
        <v>0</v>
      </c>
      <c r="R504" s="54" t="str">
        <f>IF(COUNTIFS(adapt!J:J,"yes",adapt!A:A,A504)&gt;1,"problem",IF(COUNTIFS(adapt!J:J,"yes",adapt!A:A,A504)=0,"","ok"))</f>
        <v/>
      </c>
    </row>
    <row r="505" spans="1:18" ht="24">
      <c r="A505" s="48" t="str">
        <f t="shared" si="21"/>
        <v>scidA59</v>
      </c>
      <c r="B505" s="88" t="s">
        <v>2448</v>
      </c>
      <c r="C505" s="9"/>
      <c r="D505" s="55" t="s">
        <v>2325</v>
      </c>
      <c r="E505" s="24" t="s">
        <v>2419</v>
      </c>
      <c r="F505" s="55"/>
      <c r="G505" s="55"/>
      <c r="H505" s="55"/>
      <c r="I505" s="55"/>
      <c r="J505" s="55"/>
      <c r="K505" s="51">
        <f t="array" ref="K505">IF(A505="","",MAX(IF(adapt!A$2:A$974=A505,adapt!G$2:G$974)))</f>
        <v>0</v>
      </c>
      <c r="L505" s="41" t="e">
        <f t="array" ref="L505">IF(ISBLANK(B505),"",INDEX(adapt!E$2:E$200,MATCH(A505,IF(adapt!G$2:G$200=K505,adapt!A$2:A$200),0)))</f>
        <v>#N/A</v>
      </c>
      <c r="M505" s="41" t="e">
        <f t="array" ref="M505">IF(ISBLANK(B505),"",INDEX(adapt!F$2:F$200,MATCH(A505,IF(adapt!G$2:G$200=K505,adapt!A$2:A$200),0)))</f>
        <v>#N/A</v>
      </c>
      <c r="N505" s="52" t="e">
        <f t="array" ref="N505">IF(ISBLANK(B505),"",INDEX(adapt!J$2:J$1976,MATCH(B505,IF(adapt!G$2:G$1976=K505,adapt!B$2:B$1976),0)))</f>
        <v>#N/A</v>
      </c>
      <c r="O505" s="53" t="str">
        <f t="array" ref="O505">IF(A505="","",IF(ISNA(N505),"no",IF(N505=0,"no",IF(N505="","no", "yes"))))</f>
        <v>no</v>
      </c>
      <c r="P505" s="52" t="str">
        <f t="shared" si="22"/>
        <v>IF UNKNOWN: What effect have (DEPRESSIVE SXS) had on your life?</v>
      </c>
      <c r="Q505" s="52">
        <f t="shared" si="23"/>
        <v>0</v>
      </c>
      <c r="R505" s="54" t="str">
        <f>IF(COUNTIFS(adapt!J:J,"yes",adapt!A:A,A505)&gt;1,"problem",IF(COUNTIFS(adapt!J:J,"yes",adapt!A:A,A505)=0,"","ok"))</f>
        <v/>
      </c>
    </row>
    <row r="506" spans="1:18" ht="60">
      <c r="A506" s="48" t="str">
        <f t="shared" si="21"/>
        <v>scidA6</v>
      </c>
      <c r="B506" s="55" t="s">
        <v>2339</v>
      </c>
      <c r="C506" s="9"/>
      <c r="D506" s="55" t="s">
        <v>2325</v>
      </c>
      <c r="E506" s="28" t="s">
        <v>2331</v>
      </c>
      <c r="F506" s="39"/>
      <c r="G506" s="55"/>
      <c r="H506" s="55"/>
      <c r="I506" s="55"/>
      <c r="J506" s="55"/>
      <c r="K506" s="51">
        <f t="array" ref="K506">IF(A506="","",MAX(IF(adapt!A$2:A$974=A506,adapt!G$2:G$974)))</f>
        <v>0</v>
      </c>
      <c r="L506" s="41" t="e">
        <f t="array" ref="L506">IF(ISBLANK(B506),"",INDEX(adapt!E$2:E$200,MATCH(A506,IF(adapt!G$2:G$200=K506,adapt!A$2:A$200),0)))</f>
        <v>#N/A</v>
      </c>
      <c r="M506" s="41" t="e">
        <f t="array" ref="M506">IF(ISBLANK(B506),"",INDEX(adapt!F$2:F$200,MATCH(A506,IF(adapt!G$2:G$200=K506,adapt!A$2:A$200),0)))</f>
        <v>#N/A</v>
      </c>
      <c r="N506" s="52" t="e">
        <f t="array" ref="N506">IF(ISBLANK(B506),"",INDEX(adapt!J$2:J$1976,MATCH(B506,IF(adapt!G$2:G$1976=K506,adapt!B$2:B$1976),0)))</f>
        <v>#N/A</v>
      </c>
      <c r="O506" s="53" t="str">
        <f t="array" ref="O506">IF(A506="","",IF(ISNA(N506),"no",IF(N506=0,"no",IF(N506="","no", "yes"))))</f>
        <v>no</v>
      </c>
      <c r="P506" s="52" t="str">
        <f t="shared" si="22"/>
        <v>IF PREVIOUS ITEM NOT CODED “3:”  What about a time since (1 MONTH AGO) when you lost interest or pleasure in things you usually enjoyed?  (What has that been like?  Give me some examples.)</v>
      </c>
      <c r="Q506" s="52">
        <f t="shared" si="23"/>
        <v>0</v>
      </c>
      <c r="R506" s="54" t="str">
        <f>IF(COUNTIFS(adapt!J:J,"yes",adapt!A:A,A506)&gt;1,"problem",IF(COUNTIFS(adapt!J:J,"yes",adapt!A:A,A506)=0,"","ok"))</f>
        <v/>
      </c>
    </row>
    <row r="507" spans="1:18" ht="60">
      <c r="A507" s="48" t="str">
        <f t="shared" si="21"/>
        <v>scidA60</v>
      </c>
      <c r="B507" s="8" t="s">
        <v>2425</v>
      </c>
      <c r="C507" s="9"/>
      <c r="D507" s="55" t="s">
        <v>2325</v>
      </c>
      <c r="E507" s="24" t="s">
        <v>2420</v>
      </c>
      <c r="F507" s="55"/>
      <c r="G507" s="55"/>
      <c r="H507" s="55"/>
      <c r="I507" s="55"/>
      <c r="J507" s="55"/>
      <c r="K507" s="51">
        <f t="array" ref="K507">IF(A507="","",MAX(IF(adapt!A$2:A$974=A507,adapt!G$2:G$974)))</f>
        <v>0</v>
      </c>
      <c r="L507" s="41" t="e">
        <f t="array" ref="L507">IF(ISBLANK(B507),"",INDEX(adapt!E$2:E$200,MATCH(A507,IF(adapt!G$2:G$200=K507,adapt!A$2:A$200),0)))</f>
        <v>#N/A</v>
      </c>
      <c r="M507" s="41" t="e">
        <f t="array" ref="M507">IF(ISBLANK(B507),"",INDEX(adapt!F$2:F$200,MATCH(A507,IF(adapt!G$2:G$200=K507,adapt!A$2:A$200),0)))</f>
        <v>#N/A</v>
      </c>
      <c r="N507" s="52" t="e">
        <f t="array" ref="N507">IF(ISBLANK(B507),"",INDEX(adapt!J$2:J$1976,MATCH(B507,IF(adapt!G$2:G$1976=K507,adapt!B$2:B$1976),0)))</f>
        <v>#N/A</v>
      </c>
      <c r="O507" s="53" t="str">
        <f t="array" ref="O507">IF(A507="","",IF(ISNA(N507),"no",IF(N507=0,"no",IF(N507="","no", "yes"))))</f>
        <v>no</v>
      </c>
      <c r="P507" s="52" t="str">
        <f t="shared" si="22"/>
        <v>How have (DEPRESSIVE SXS) affected your relationships or your interactions with other people?  (Have they caused you any problems in your relationships with your family, romantic partner or friends?)</v>
      </c>
      <c r="Q507" s="52">
        <f t="shared" si="23"/>
        <v>0</v>
      </c>
      <c r="R507" s="54" t="str">
        <f>IF(COUNTIFS(adapt!J:J,"yes",adapt!A:A,A507)&gt;1,"problem",IF(COUNTIFS(adapt!J:J,"yes",adapt!A:A,A507)=0,"","ok"))</f>
        <v/>
      </c>
    </row>
    <row r="508" spans="1:18" ht="48">
      <c r="A508" s="48" t="str">
        <f t="shared" si="21"/>
        <v>scidA61</v>
      </c>
      <c r="B508" s="8" t="s">
        <v>2404</v>
      </c>
      <c r="C508" s="9"/>
      <c r="D508" s="55" t="s">
        <v>2325</v>
      </c>
      <c r="E508" s="24" t="s">
        <v>2421</v>
      </c>
      <c r="F508" s="55"/>
      <c r="G508" s="55"/>
      <c r="H508" s="55"/>
      <c r="I508" s="55"/>
      <c r="J508" s="55"/>
      <c r="K508" s="51">
        <f t="array" ref="K508">IF(A508="","",MAX(IF(adapt!A$2:A$974=A508,adapt!G$2:G$974)))</f>
        <v>0</v>
      </c>
      <c r="L508" s="41" t="e">
        <f t="array" ref="L508">IF(ISBLANK(B508),"",INDEX(adapt!E$2:E$200,MATCH(A508,IF(adapt!G$2:G$200=K508,adapt!A$2:A$200),0)))</f>
        <v>#N/A</v>
      </c>
      <c r="M508" s="41" t="e">
        <f t="array" ref="M508">IF(ISBLANK(B508),"",INDEX(adapt!F$2:F$200,MATCH(A508,IF(adapt!G$2:G$200=K508,adapt!A$2:A$200),0)))</f>
        <v>#N/A</v>
      </c>
      <c r="N508" s="52" t="e">
        <f t="array" ref="N508">IF(ISBLANK(B508),"",INDEX(adapt!J$2:J$1976,MATCH(B508,IF(adapt!G$2:G$1976=K508,adapt!B$2:B$1976),0)))</f>
        <v>#N/A</v>
      </c>
      <c r="O508" s="53" t="str">
        <f t="array" ref="O508">IF(A508="","",IF(ISNA(N508),"no",IF(N508=0,"no",IF(N508="","no", "yes"))))</f>
        <v>no</v>
      </c>
      <c r="P508" s="52" t="str">
        <f t="shared" si="22"/>
        <v>How have (DEPRESSIVE SXS) affected your work/school?  (How about your attendance at work or school?  Have they affected the quality of your work/schoolwork?)</v>
      </c>
      <c r="Q508" s="52">
        <f t="shared" si="23"/>
        <v>0</v>
      </c>
      <c r="R508" s="54" t="str">
        <f>IF(COUNTIFS(adapt!J:J,"yes",adapt!A:A,A508)&gt;1,"problem",IF(COUNTIFS(adapt!J:J,"yes",adapt!A:A,A508)=0,"","ok"))</f>
        <v/>
      </c>
    </row>
    <row r="509" spans="1:18" ht="96">
      <c r="A509" s="48" t="str">
        <f t="shared" si="21"/>
        <v>scidA62</v>
      </c>
      <c r="B509" s="8" t="s">
        <v>2405</v>
      </c>
      <c r="C509" s="9"/>
      <c r="D509" s="55" t="s">
        <v>2325</v>
      </c>
      <c r="E509" s="24" t="s">
        <v>2422</v>
      </c>
      <c r="F509" s="55"/>
      <c r="G509" s="55"/>
      <c r="H509" s="55"/>
      <c r="I509" s="55"/>
      <c r="J509" s="55"/>
      <c r="K509" s="51">
        <f t="array" ref="K509">IF(A509="","",MAX(IF(adapt!A$2:A$974=A509,adapt!G$2:G$974)))</f>
        <v>0</v>
      </c>
      <c r="L509" s="41" t="e">
        <f t="array" ref="L509">IF(ISBLANK(B509),"",INDEX(adapt!E$2:E$200,MATCH(A509,IF(adapt!G$2:G$200=K509,adapt!A$2:A$200),0)))</f>
        <v>#N/A</v>
      </c>
      <c r="M509" s="41" t="e">
        <f t="array" ref="M509">IF(ISBLANK(B509),"",INDEX(adapt!F$2:F$200,MATCH(A509,IF(adapt!G$2:G$200=K509,adapt!A$2:A$200),0)))</f>
        <v>#N/A</v>
      </c>
      <c r="N509" s="52" t="e">
        <f t="array" ref="N509">IF(ISBLANK(B509),"",INDEX(adapt!J$2:J$1976,MATCH(B509,IF(adapt!G$2:G$1976=K509,adapt!B$2:B$1976),0)))</f>
        <v>#VALUE!</v>
      </c>
      <c r="O509" s="53" t="e">
        <f t="array" ref="O509">IF(A509="","",IF(ISNA(N509),"no",IF(N509=0,"no",IF(N509="","no", "yes"))))</f>
        <v>#VALUE!</v>
      </c>
      <c r="P509" s="52" t="e">
        <f t="shared" si="22"/>
        <v>#VALUE!</v>
      </c>
      <c r="Q509" s="52" t="e">
        <f t="shared" si="23"/>
        <v>#VALUE!</v>
      </c>
      <c r="R509" s="54" t="str">
        <f>IF(COUNTIFS(adapt!J:J,"yes",adapt!A:A,A509)&gt;1,"problem",IF(COUNTIFS(adapt!J:J,"yes",adapt!A:A,A509)=0,"","ok"))</f>
        <v/>
      </c>
    </row>
    <row r="510" spans="1:18" ht="24">
      <c r="A510" s="48" t="str">
        <f t="shared" si="21"/>
        <v>scidA63</v>
      </c>
      <c r="B510" s="8" t="s">
        <v>2369</v>
      </c>
      <c r="C510" s="9"/>
      <c r="D510" s="55" t="s">
        <v>2325</v>
      </c>
      <c r="E510" s="24" t="s">
        <v>2423</v>
      </c>
      <c r="F510" s="55"/>
      <c r="G510" s="55"/>
      <c r="H510" s="55"/>
      <c r="I510" s="55"/>
      <c r="J510" s="55"/>
      <c r="K510" s="51">
        <f t="array" ref="K510">IF(A510="","",MAX(IF(adapt!A$2:A$974=A510,adapt!G$2:G$974)))</f>
        <v>0</v>
      </c>
      <c r="L510" s="41" t="e">
        <f t="array" ref="L510">IF(ISBLANK(B510),"",INDEX(adapt!E$2:E$200,MATCH(A510,IF(adapt!G$2:G$200=K510,adapt!A$2:A$200),0)))</f>
        <v>#N/A</v>
      </c>
      <c r="M510" s="41" t="e">
        <f t="array" ref="M510">IF(ISBLANK(B510),"",INDEX(adapt!F$2:F$200,MATCH(A510,IF(adapt!G$2:G$200=K510,adapt!A$2:A$200),0)))</f>
        <v>#N/A</v>
      </c>
      <c r="N510" s="52" t="e">
        <f t="array" ref="N510">IF(ISBLANK(B510),"",INDEX(adapt!J$2:J$1976,MATCH(B510,IF(adapt!G$2:G$1976=K510,adapt!B$2:B$1976),0)))</f>
        <v>#N/A</v>
      </c>
      <c r="O510" s="53" t="str">
        <f t="array" ref="O510">IF(A510="","",IF(ISNA(N510),"no",IF(N510=0,"no",IF(N510="","no", "yes"))))</f>
        <v>no</v>
      </c>
      <c r="P510" s="52" t="str">
        <f t="shared" si="22"/>
        <v>Have (DEPRESSIVE SXS) affected any other important part of your life?</v>
      </c>
      <c r="Q510" s="52">
        <f t="shared" si="23"/>
        <v>0</v>
      </c>
      <c r="R510" s="54" t="str">
        <f>IF(COUNTIFS(adapt!J:J,"yes",adapt!A:A,A510)&gt;1,"problem",IF(COUNTIFS(adapt!J:J,"yes",adapt!A:A,A510)=0,"","ok"))</f>
        <v/>
      </c>
    </row>
    <row r="511" spans="1:18" ht="36">
      <c r="A511" s="48" t="str">
        <f t="shared" si="21"/>
        <v>scidA64</v>
      </c>
      <c r="B511" s="88" t="s">
        <v>2449</v>
      </c>
      <c r="C511" s="9"/>
      <c r="D511" s="55" t="s">
        <v>2325</v>
      </c>
      <c r="E511" s="24" t="s">
        <v>2424</v>
      </c>
      <c r="F511" s="55"/>
      <c r="G511" s="55"/>
      <c r="H511" s="55"/>
      <c r="I511" s="55"/>
      <c r="J511" s="55"/>
      <c r="K511" s="51">
        <f t="array" ref="K511">IF(A511="","",MAX(IF(adapt!A$2:A$974=A511,adapt!G$2:G$974)))</f>
        <v>0</v>
      </c>
      <c r="L511" s="41" t="e">
        <f t="array" ref="L511">IF(ISBLANK(B511),"",INDEX(adapt!E$2:E$200,MATCH(A511,IF(adapt!G$2:G$200=K511,adapt!A$2:A$200),0)))</f>
        <v>#N/A</v>
      </c>
      <c r="M511" s="41" t="e">
        <f t="array" ref="M511">IF(ISBLANK(B511),"",INDEX(adapt!F$2:F$200,MATCH(A511,IF(adapt!G$2:G$200=K511,adapt!A$2:A$200),0)))</f>
        <v>#N/A</v>
      </c>
      <c r="N511" s="52" t="e">
        <f t="array" ref="N511">IF(ISBLANK(B511),"",INDEX(adapt!J$2:J$1976,MATCH(B511,IF(adapt!G$2:G$1976=K511,adapt!B$2:B$1976),0)))</f>
        <v>#N/A</v>
      </c>
      <c r="O511" s="53" t="str">
        <f t="array" ref="O511">IF(A511="","",IF(ISNA(N511),"no",IF(N511=0,"no",IF(N511="","no", "yes"))))</f>
        <v>no</v>
      </c>
      <c r="P511" s="52" t="str">
        <f t="shared" si="22"/>
        <v>IF HAVE NOT INTERFERED WITH LIFE:  How much have (DEPRESSIVE SXS) bothered or upset you?</v>
      </c>
      <c r="Q511" s="52">
        <f t="shared" si="23"/>
        <v>0</v>
      </c>
      <c r="R511" s="54" t="str">
        <f>IF(COUNTIFS(adapt!J:J,"yes",adapt!A:A,A511)&gt;1,"problem",IF(COUNTIFS(adapt!J:J,"yes",adapt!A:A,A511)=0,"","ok"))</f>
        <v/>
      </c>
    </row>
    <row r="512" spans="1:18" ht="24">
      <c r="A512" s="48" t="str">
        <f t="shared" si="21"/>
        <v>scidA7</v>
      </c>
      <c r="B512" s="55" t="s">
        <v>2340</v>
      </c>
      <c r="C512" s="9"/>
      <c r="D512" s="55" t="s">
        <v>2325</v>
      </c>
      <c r="E512" s="28" t="s">
        <v>2332</v>
      </c>
      <c r="F512" s="55"/>
      <c r="G512" s="55"/>
      <c r="H512" s="55"/>
      <c r="I512" s="55"/>
      <c r="J512" s="55"/>
      <c r="K512" s="51">
        <f t="array" ref="K512">IF(A512="","",MAX(IF(adapt!A$2:A$974=A512,adapt!G$2:G$974)))</f>
        <v>0</v>
      </c>
      <c r="L512" s="41" t="e">
        <f t="array" ref="L512">IF(ISBLANK(B512),"",INDEX(adapt!E$2:E$200,MATCH(A512,IF(adapt!G$2:G$200=K512,adapt!A$2:A$200),0)))</f>
        <v>#N/A</v>
      </c>
      <c r="M512" s="41" t="e">
        <f t="array" ref="M512">IF(ISBLANK(B512),"",INDEX(adapt!F$2:F$200,MATCH(A512,IF(adapt!G$2:G$200=K512,adapt!A$2:A$200),0)))</f>
        <v>#N/A</v>
      </c>
      <c r="N512" s="52" t="e">
        <f t="array" ref="N512">IF(ISBLANK(B512),"",INDEX(adapt!J$2:J$1976,MATCH(B512,IF(adapt!G$2:G$1976=K512,adapt!B$2:B$1976),0)))</f>
        <v>#N/A</v>
      </c>
      <c r="O512" s="53" t="str">
        <f t="array" ref="O512">IF(A512="","",IF(ISNA(N512),"no",IF(N512=0,"no",IF(N512="","no", "yes"))))</f>
        <v>no</v>
      </c>
      <c r="P512" s="52" t="str">
        <f t="shared" si="22"/>
        <v>IF YES: Has it been nearly every day?  How long has it lasted?  (As long as 2 weeks?)</v>
      </c>
      <c r="Q512" s="52">
        <f t="shared" si="23"/>
        <v>0</v>
      </c>
      <c r="R512" s="54" t="str">
        <f>IF(COUNTIFS(adapt!J:J,"yes",adapt!A:A,A512)&gt;1,"problem",IF(COUNTIFS(adapt!J:J,"yes",adapt!A:A,A512)=0,"","ok"))</f>
        <v/>
      </c>
    </row>
    <row r="513" spans="1:22" ht="36">
      <c r="A513" s="48" t="str">
        <f t="shared" si="21"/>
        <v>scidA8</v>
      </c>
      <c r="B513" s="55" t="s">
        <v>2341</v>
      </c>
      <c r="C513" s="9"/>
      <c r="D513" s="55" t="s">
        <v>2325</v>
      </c>
      <c r="E513" s="28" t="s">
        <v>2333</v>
      </c>
      <c r="F513" s="39"/>
      <c r="G513" s="55"/>
      <c r="H513" s="55"/>
      <c r="I513" s="55"/>
      <c r="J513" s="55"/>
      <c r="K513" s="51">
        <f t="array" ref="K513">IF(A513="","",MAX(IF(adapt!A$2:A$974=A513,adapt!G$2:G$974)))</f>
        <v>0</v>
      </c>
      <c r="L513" s="41" t="e">
        <f t="array" ref="L513">IF(ISBLANK(B513),"",INDEX(adapt!E$2:E$200,MATCH(A513,IF(adapt!G$2:G$200=K513,adapt!A$2:A$200),0)))</f>
        <v>#N/A</v>
      </c>
      <c r="M513" s="41" t="e">
        <f t="array" ref="M513">IF(ISBLANK(B513),"",INDEX(adapt!F$2:F$200,MATCH(A513,IF(adapt!G$2:G$200=K513,adapt!A$2:A$200),0)))</f>
        <v>#N/A</v>
      </c>
      <c r="N513" s="52" t="e">
        <f t="array" ref="N513">IF(ISBLANK(B513),"",INDEX(adapt!J$2:J$1976,MATCH(B513,IF(adapt!G$2:G$1976=K513,adapt!B$2:B$1976),0)))</f>
        <v>#N/A</v>
      </c>
      <c r="O513" s="53" t="str">
        <f t="array" ref="O513">IF(A513="","",IF(ISNA(N513),"no",IF(N513=0,"no",IF(N513="","no", "yes"))))</f>
        <v>no</v>
      </c>
      <c r="P513" s="52" t="str">
        <f t="shared" si="22"/>
        <v>IF UNKNOWN: Since (1 MONTH AGO), during which 2-week period would you say you have been doing the worst?</v>
      </c>
      <c r="Q513" s="52">
        <f t="shared" si="23"/>
        <v>0</v>
      </c>
      <c r="R513" s="54" t="str">
        <f>IF(COUNTIFS(adapt!J:J,"yes",adapt!A:A,A513)&gt;1,"problem",IF(COUNTIFS(adapt!J:J,"yes",adapt!A:A,A513)=0,"","ok"))</f>
        <v/>
      </c>
    </row>
    <row r="514" spans="1:22" ht="60">
      <c r="A514" s="48" t="str">
        <f t="shared" ref="A514:A577" si="24">CONCATENATE(D514,E514)</f>
        <v>scidA9</v>
      </c>
      <c r="B514" s="55" t="s">
        <v>2342</v>
      </c>
      <c r="C514" s="9"/>
      <c r="D514" s="55" t="s">
        <v>2325</v>
      </c>
      <c r="E514" s="28" t="s">
        <v>2343</v>
      </c>
      <c r="F514" s="55"/>
      <c r="G514" s="55"/>
      <c r="H514" s="55"/>
      <c r="I514" s="55"/>
      <c r="J514" s="55"/>
      <c r="K514" s="51">
        <f t="array" ref="K514">IF(A514="","",MAX(IF(adapt!A$2:A$974=A514,adapt!G$2:G$974)))</f>
        <v>0</v>
      </c>
      <c r="L514" s="41" t="e">
        <f t="array" ref="L514">IF(ISBLANK(B514),"",INDEX(adapt!E$2:E$200,MATCH(A514,IF(adapt!G$2:G$200=K514,adapt!A$2:A$200),0)))</f>
        <v>#N/A</v>
      </c>
      <c r="M514" s="41" t="e">
        <f t="array" ref="M514">IF(ISBLANK(B514),"",INDEX(adapt!F$2:F$200,MATCH(A514,IF(adapt!G$2:G$200=K514,adapt!A$2:A$200),0)))</f>
        <v>#N/A</v>
      </c>
      <c r="N514" s="52" t="e">
        <f t="array" ref="N514">IF(ISBLANK(B514),"",INDEX(adapt!J$2:J$1976,MATCH(B514,IF(adapt!G$2:G$1976=K514,adapt!B$2:B$1976),0)))</f>
        <v>#N/A</v>
      </c>
      <c r="O514" s="53" t="str">
        <f t="array" ref="O514">IF(A514="","",IF(ISNA(N514),"no",IF(N514=0,"no",IF(N514="","no", "yes"))))</f>
        <v>no</v>
      </c>
      <c r="P514" s="52" t="str">
        <f t="shared" ref="P514:P577" si="25">IF(ISBLANK(B514),"",IF(O514="no",B514,L514))</f>
        <v xml:space="preserve">...how has your appetite been?  (What about compared to your usual appetite?  Have you had to force yourself to eat?  Eat [less/more] than usual?  Has that been nearly every day?  Have you lost or gained any weight?  How much? </v>
      </c>
      <c r="Q514" s="52">
        <f t="shared" ref="Q514:Q577" si="26">IF(ISBLANK(B514),"",IF(O514="no",C514,M514))</f>
        <v>0</v>
      </c>
      <c r="R514" s="54" t="str">
        <f>IF(COUNTIFS(adapt!J:J,"yes",adapt!A:A,A514)&gt;1,"problem",IF(COUNTIFS(adapt!J:J,"yes",adapt!A:A,A514)=0,"","ok"))</f>
        <v/>
      </c>
    </row>
    <row r="515" spans="1:22">
      <c r="A515" s="48" t="str">
        <f t="shared" si="24"/>
        <v>scl901</v>
      </c>
      <c r="B515" s="55" t="s">
        <v>958</v>
      </c>
      <c r="C515" s="9"/>
      <c r="D515" s="55" t="s">
        <v>661</v>
      </c>
      <c r="E515" s="26">
        <v>1</v>
      </c>
      <c r="F515" s="55"/>
      <c r="G515" s="55" t="s">
        <v>1749</v>
      </c>
      <c r="H515" s="55" t="s">
        <v>2160</v>
      </c>
      <c r="I515" s="55" t="s">
        <v>1842</v>
      </c>
      <c r="J515" s="55"/>
      <c r="K515" s="51">
        <f t="array" ref="K515">IF(A515="","",MAX(IF(adapt!A$2:A$974=A515,adapt!G$2:G$974)))</f>
        <v>0</v>
      </c>
      <c r="L515" s="41" t="e">
        <f t="array" ref="L515">IF(ISBLANK(B515),"",INDEX(adapt!E$2:E$200,MATCH(A515,IF(adapt!G$2:G$200=K515,adapt!A$2:A$200),0)))</f>
        <v>#N/A</v>
      </c>
      <c r="M515" s="41" t="e">
        <f t="array" ref="M515">IF(ISBLANK(B515),"",INDEX(adapt!F$2:F$200,MATCH(A515,IF(adapt!G$2:G$200=K515,adapt!A$2:A$200),0)))</f>
        <v>#N/A</v>
      </c>
      <c r="N515" s="52" t="e">
        <f t="array" ref="N515">IF(ISBLANK(B515),"",INDEX(adapt!J$2:J$1976,MATCH(B515,IF(adapt!G$2:G$1976=K515,adapt!B$2:B$1976),0)))</f>
        <v>#N/A</v>
      </c>
      <c r="O515" s="53" t="str">
        <f t="array" ref="O515">IF(A515="","",IF(ISNA(N515),"no",IF(N515=0,"no",IF(N515="","no", "yes"))))</f>
        <v>no</v>
      </c>
      <c r="P515" s="52" t="str">
        <f t="shared" si="25"/>
        <v>How much were you bothered by headaches</v>
      </c>
      <c r="Q515" s="52">
        <f t="shared" si="26"/>
        <v>0</v>
      </c>
      <c r="R515" s="54" t="str">
        <f>IF(COUNTIFS(adapt!J:J,"yes",adapt!A:A,A515)&gt;1,"problem",IF(COUNTIFS(adapt!J:J,"yes",adapt!A:A,A515)=0,"","ok"))</f>
        <v/>
      </c>
      <c r="T515" s="5">
        <v>20</v>
      </c>
      <c r="U515" s="5">
        <v>41</v>
      </c>
      <c r="V515" s="5">
        <v>41</v>
      </c>
    </row>
    <row r="516" spans="1:22" ht="24">
      <c r="A516" s="48" t="str">
        <f t="shared" si="24"/>
        <v>scl9010</v>
      </c>
      <c r="B516" s="55" t="s">
        <v>1702</v>
      </c>
      <c r="C516" s="9"/>
      <c r="D516" s="55" t="s">
        <v>661</v>
      </c>
      <c r="E516" s="26">
        <v>10</v>
      </c>
      <c r="F516" s="55"/>
      <c r="G516" s="55" t="s">
        <v>2142</v>
      </c>
      <c r="H516" s="55" t="s">
        <v>2142</v>
      </c>
      <c r="I516" s="55" t="s">
        <v>1896</v>
      </c>
      <c r="J516" s="55"/>
      <c r="K516" s="51">
        <f t="array" ref="K516">IF(A516="","",MAX(IF(adapt!A$2:A$974=A516,adapt!G$2:G$974)))</f>
        <v>0</v>
      </c>
      <c r="L516" s="41" t="e">
        <f t="array" ref="L516">IF(ISBLANK(B516),"",INDEX(adapt!E$2:E$200,MATCH(A516,IF(adapt!G$2:G$200=K516,adapt!A$2:A$200),0)))</f>
        <v>#N/A</v>
      </c>
      <c r="M516" s="41" t="e">
        <f t="array" ref="M516">IF(ISBLANK(B516),"",INDEX(adapt!F$2:F$200,MATCH(A516,IF(adapt!G$2:G$200=K516,adapt!A$2:A$200),0)))</f>
        <v>#N/A</v>
      </c>
      <c r="N516" s="52" t="e">
        <f t="array" ref="N516">IF(ISBLANK(B516),"",INDEX(adapt!J$2:J$1976,MATCH(B516,IF(adapt!G$2:G$1976=K516,adapt!B$2:B$1976),0)))</f>
        <v>#N/A</v>
      </c>
      <c r="O516" s="53" t="str">
        <f t="array" ref="O516">IF(A516="","",IF(ISNA(N516),"no",IF(N516=0,"no",IF(N516="","no", "yes"))))</f>
        <v>no</v>
      </c>
      <c r="P516" s="52" t="str">
        <f t="shared" si="25"/>
        <v>How much were you bothered by worried about sloppiness or carelessness</v>
      </c>
      <c r="Q516" s="52">
        <f t="shared" si="26"/>
        <v>0</v>
      </c>
      <c r="R516" s="54" t="str">
        <f>IF(COUNTIFS(adapt!J:J,"yes",adapt!A:A,A516)&gt;1,"problem",IF(COUNTIFS(adapt!J:J,"yes",adapt!A:A,A516)=0,"","ok"))</f>
        <v/>
      </c>
      <c r="T516" s="5">
        <v>0</v>
      </c>
      <c r="U516" s="5">
        <v>0</v>
      </c>
      <c r="V516" s="5">
        <v>61</v>
      </c>
    </row>
    <row r="517" spans="1:22" ht="24">
      <c r="A517" s="48" t="str">
        <f t="shared" si="24"/>
        <v>scl9011</v>
      </c>
      <c r="B517" s="55" t="s">
        <v>965</v>
      </c>
      <c r="C517" s="9"/>
      <c r="D517" s="55" t="s">
        <v>661</v>
      </c>
      <c r="E517" s="26">
        <v>11</v>
      </c>
      <c r="F517" s="55"/>
      <c r="G517" s="55" t="s">
        <v>1738</v>
      </c>
      <c r="H517" s="55" t="s">
        <v>1738</v>
      </c>
      <c r="I517" s="55"/>
      <c r="J517" s="55"/>
      <c r="K517" s="51">
        <f t="array" ref="K517">IF(A517="","",MAX(IF(adapt!A$2:A$974=A517,adapt!G$2:G$974)))</f>
        <v>0</v>
      </c>
      <c r="L517" s="41" t="e">
        <f t="array" ref="L517">IF(ISBLANK(B517),"",INDEX(adapt!E$2:E$200,MATCH(A517,IF(adapt!G$2:G$200=K517,adapt!A$2:A$200),0)))</f>
        <v>#N/A</v>
      </c>
      <c r="M517" s="41" t="e">
        <f t="array" ref="M517">IF(ISBLANK(B517),"",INDEX(adapt!F$2:F$200,MATCH(A517,IF(adapt!G$2:G$200=K517,adapt!A$2:A$200),0)))</f>
        <v>#N/A</v>
      </c>
      <c r="N517" s="52" t="e">
        <f t="array" ref="N517">IF(ISBLANK(B517),"",INDEX(adapt!J$2:J$1976,MATCH(B517,IF(adapt!G$2:G$1976=K517,adapt!B$2:B$1976),0)))</f>
        <v>#N/A</v>
      </c>
      <c r="O517" s="53" t="str">
        <f t="array" ref="O517">IF(A517="","",IF(ISNA(N517),"no",IF(N517=0,"no",IF(N517="","no", "yes"))))</f>
        <v>no</v>
      </c>
      <c r="P517" s="52" t="str">
        <f t="shared" si="25"/>
        <v>How much were you bothered by feeling easily annoyed or irritated</v>
      </c>
      <c r="Q517" s="52">
        <f t="shared" si="26"/>
        <v>0</v>
      </c>
      <c r="R517" s="54" t="str">
        <f>IF(COUNTIFS(adapt!J:J,"yes",adapt!A:A,A517)&gt;1,"problem",IF(COUNTIFS(adapt!J:J,"yes",adapt!A:A,A517)=0,"","ok"))</f>
        <v/>
      </c>
      <c r="T517" s="5">
        <v>26</v>
      </c>
      <c r="U517" s="5">
        <v>35</v>
      </c>
      <c r="V517" s="5">
        <v>35</v>
      </c>
    </row>
    <row r="518" spans="1:22" ht="24">
      <c r="A518" s="48" t="str">
        <f t="shared" si="24"/>
        <v>scl9012</v>
      </c>
      <c r="B518" s="55" t="s">
        <v>966</v>
      </c>
      <c r="C518" s="9"/>
      <c r="D518" s="55" t="s">
        <v>661</v>
      </c>
      <c r="E518" s="26">
        <v>12</v>
      </c>
      <c r="F518" s="55"/>
      <c r="G518" s="55" t="s">
        <v>1749</v>
      </c>
      <c r="H518" s="55" t="s">
        <v>2160</v>
      </c>
      <c r="I518" s="55" t="s">
        <v>1850</v>
      </c>
      <c r="J518" s="55"/>
      <c r="K518" s="51">
        <f t="array" ref="K518">IF(A518="","",MAX(IF(adapt!A$2:A$974=A518,adapt!G$2:G$974)))</f>
        <v>0</v>
      </c>
      <c r="L518" s="41" t="e">
        <f t="array" ref="L518">IF(ISBLANK(B518),"",INDEX(adapt!E$2:E$200,MATCH(A518,IF(adapt!G$2:G$200=K518,adapt!A$2:A$200),0)))</f>
        <v>#N/A</v>
      </c>
      <c r="M518" s="41" t="e">
        <f t="array" ref="M518">IF(ISBLANK(B518),"",INDEX(adapt!F$2:F$200,MATCH(A518,IF(adapt!G$2:G$200=K518,adapt!A$2:A$200),0)))</f>
        <v>#N/A</v>
      </c>
      <c r="N518" s="52" t="e">
        <f t="array" ref="N518">IF(ISBLANK(B518),"",INDEX(adapt!J$2:J$1976,MATCH(B518,IF(adapt!G$2:G$1976=K518,adapt!B$2:B$1976),0)))</f>
        <v>#N/A</v>
      </c>
      <c r="O518" s="53" t="str">
        <f t="array" ref="O518">IF(A518="","",IF(ISNA(N518),"no",IF(N518=0,"no",IF(N518="","no", "yes"))))</f>
        <v>no</v>
      </c>
      <c r="P518" s="52" t="str">
        <f t="shared" si="25"/>
        <v>How much were you bothered by pains in the heart or chest</v>
      </c>
      <c r="Q518" s="52">
        <f t="shared" si="26"/>
        <v>0</v>
      </c>
      <c r="R518" s="54" t="str">
        <f>IF(COUNTIFS(adapt!J:J,"yes",adapt!A:A,A518)&gt;1,"problem",IF(COUNTIFS(adapt!J:J,"yes",adapt!A:A,A518)=0,"","ok"))</f>
        <v/>
      </c>
      <c r="T518" s="5">
        <v>0</v>
      </c>
      <c r="U518" s="5">
        <v>0</v>
      </c>
      <c r="V518" s="5">
        <v>147</v>
      </c>
    </row>
    <row r="519" spans="1:22" ht="24">
      <c r="A519" s="48" t="str">
        <f t="shared" si="24"/>
        <v>scl9013</v>
      </c>
      <c r="B519" s="55" t="s">
        <v>967</v>
      </c>
      <c r="C519" s="9"/>
      <c r="D519" s="55" t="s">
        <v>661</v>
      </c>
      <c r="E519" s="26">
        <v>13</v>
      </c>
      <c r="F519" s="55"/>
      <c r="G519" s="55" t="s">
        <v>1720</v>
      </c>
      <c r="H519" s="55" t="s">
        <v>2161</v>
      </c>
      <c r="I519" s="55" t="s">
        <v>1786</v>
      </c>
      <c r="J519" s="55"/>
      <c r="K519" s="51">
        <f t="array" ref="K519">IF(A519="","",MAX(IF(adapt!A$2:A$974=A519,adapt!G$2:G$974)))</f>
        <v>0</v>
      </c>
      <c r="L519" s="41" t="e">
        <f t="array" ref="L519">IF(ISBLANK(B519),"",INDEX(adapt!E$2:E$200,MATCH(A519,IF(adapt!G$2:G$200=K519,adapt!A$2:A$200),0)))</f>
        <v>#N/A</v>
      </c>
      <c r="M519" s="41" t="e">
        <f t="array" ref="M519">IF(ISBLANK(B519),"",INDEX(adapt!F$2:F$200,MATCH(A519,IF(adapt!G$2:G$200=K519,adapt!A$2:A$200),0)))</f>
        <v>#N/A</v>
      </c>
      <c r="N519" s="52" t="e">
        <f t="array" ref="N519">IF(ISBLANK(B519),"",INDEX(adapt!J$2:J$1976,MATCH(B519,IF(adapt!G$2:G$1976=K519,adapt!B$2:B$1976),0)))</f>
        <v>#N/A</v>
      </c>
      <c r="O519" s="53" t="str">
        <f t="array" ref="O519">IF(A519="","",IF(ISNA(N519),"no",IF(N519=0,"no",IF(N519="","no", "yes"))))</f>
        <v>no</v>
      </c>
      <c r="P519" s="52" t="str">
        <f t="shared" si="25"/>
        <v>How much were you bothered by feeling afraid in open spaces or on the streets</v>
      </c>
      <c r="Q519" s="52">
        <f t="shared" si="26"/>
        <v>0</v>
      </c>
      <c r="R519" s="54" t="str">
        <f>IF(COUNTIFS(adapt!J:J,"yes",adapt!A:A,A519)&gt;1,"problem",IF(COUNTIFS(adapt!J:J,"yes",adapt!A:A,A519)=0,"","ok"))</f>
        <v/>
      </c>
      <c r="T519" s="5">
        <v>0</v>
      </c>
      <c r="U519" s="5">
        <v>0</v>
      </c>
      <c r="V519" s="5">
        <v>87</v>
      </c>
    </row>
    <row r="520" spans="1:22" ht="24">
      <c r="A520" s="48" t="str">
        <f t="shared" si="24"/>
        <v>scl9014</v>
      </c>
      <c r="B520" s="55" t="s">
        <v>968</v>
      </c>
      <c r="C520" s="9"/>
      <c r="D520" s="55" t="s">
        <v>661</v>
      </c>
      <c r="E520" s="26">
        <v>14</v>
      </c>
      <c r="F520" s="55"/>
      <c r="G520" s="55" t="s">
        <v>1717</v>
      </c>
      <c r="H520" s="55" t="s">
        <v>2150</v>
      </c>
      <c r="I520" s="55" t="s">
        <v>1811</v>
      </c>
      <c r="J520" s="55"/>
      <c r="K520" s="51">
        <f t="array" ref="K520">IF(A520="","",MAX(IF(adapt!A$2:A$974=A520,adapt!G$2:G$974)))</f>
        <v>0</v>
      </c>
      <c r="L520" s="41" t="e">
        <f t="array" ref="L520">IF(ISBLANK(B520),"",INDEX(adapt!E$2:E$200,MATCH(A520,IF(adapt!G$2:G$200=K520,adapt!A$2:A$200),0)))</f>
        <v>#N/A</v>
      </c>
      <c r="M520" s="41" t="e">
        <f t="array" ref="M520">IF(ISBLANK(B520),"",INDEX(adapt!F$2:F$200,MATCH(A520,IF(adapt!G$2:G$200=K520,adapt!A$2:A$200),0)))</f>
        <v>#N/A</v>
      </c>
      <c r="N520" s="52" t="e">
        <f t="array" ref="N520">IF(ISBLANK(B520),"",INDEX(adapt!J$2:J$1976,MATCH(B520,IF(adapt!G$2:G$1976=K520,adapt!B$2:B$1976),0)))</f>
        <v>#N/A</v>
      </c>
      <c r="O520" s="53" t="str">
        <f t="array" ref="O520">IF(A520="","",IF(ISNA(N520),"no",IF(N520=0,"no",IF(N520="","no", "yes"))))</f>
        <v>no</v>
      </c>
      <c r="P520" s="52" t="str">
        <f t="shared" si="25"/>
        <v>How much were you bothered by feeling low in energy or slowed down</v>
      </c>
      <c r="Q520" s="52">
        <f t="shared" si="26"/>
        <v>0</v>
      </c>
      <c r="R520" s="54" t="str">
        <f>IF(COUNTIFS(adapt!J:J,"yes",adapt!A:A,A520)&gt;1,"problem",IF(COUNTIFS(adapt!J:J,"yes",adapt!A:A,A520)=0,"","ok"))</f>
        <v/>
      </c>
      <c r="T520" s="5">
        <v>9</v>
      </c>
      <c r="U520" s="5">
        <v>20</v>
      </c>
      <c r="V520" s="5">
        <v>20</v>
      </c>
    </row>
    <row r="521" spans="1:22" ht="24">
      <c r="A521" s="48" t="str">
        <f t="shared" si="24"/>
        <v>scl9015</v>
      </c>
      <c r="B521" s="55" t="s">
        <v>969</v>
      </c>
      <c r="C521" s="9"/>
      <c r="D521" s="55" t="s">
        <v>661</v>
      </c>
      <c r="E521" s="26">
        <v>15</v>
      </c>
      <c r="F521" s="55"/>
      <c r="G521" s="55" t="s">
        <v>1694</v>
      </c>
      <c r="H521" s="55" t="s">
        <v>2140</v>
      </c>
      <c r="I521" s="55" t="s">
        <v>1882</v>
      </c>
      <c r="J521" s="55"/>
      <c r="K521" s="51">
        <f t="array" ref="K521">IF(A521="","",MAX(IF(adapt!A$2:A$974=A521,adapt!G$2:G$974)))</f>
        <v>0</v>
      </c>
      <c r="L521" s="41" t="e">
        <f t="array" ref="L521">IF(ISBLANK(B521),"",INDEX(adapt!E$2:E$200,MATCH(A521,IF(adapt!G$2:G$200=K521,adapt!A$2:A$200),0)))</f>
        <v>#N/A</v>
      </c>
      <c r="M521" s="41" t="e">
        <f t="array" ref="M521">IF(ISBLANK(B521),"",INDEX(adapt!F$2:F$200,MATCH(A521,IF(adapt!G$2:G$200=K521,adapt!A$2:A$200),0)))</f>
        <v>#N/A</v>
      </c>
      <c r="N521" s="52" t="e">
        <f t="array" ref="N521">IF(ISBLANK(B521),"",INDEX(adapt!J$2:J$1976,MATCH(B521,IF(adapt!G$2:G$1976=K521,adapt!B$2:B$1976),0)))</f>
        <v>#N/A</v>
      </c>
      <c r="O521" s="53" t="str">
        <f t="array" ref="O521">IF(A521="","",IF(ISNA(N521),"no",IF(N521=0,"no",IF(N521="","no", "yes"))))</f>
        <v>no</v>
      </c>
      <c r="P521" s="52" t="str">
        <f t="shared" si="25"/>
        <v>How much were you bothered by thoughts of ending your life</v>
      </c>
      <c r="Q521" s="52">
        <f t="shared" si="26"/>
        <v>0</v>
      </c>
      <c r="R521" s="54" t="str">
        <f>IF(COUNTIFS(adapt!J:J,"yes",adapt!A:A,A521)&gt;1,"problem",IF(COUNTIFS(adapt!J:J,"yes",adapt!A:A,A521)=0,"","ok"))</f>
        <v/>
      </c>
      <c r="T521" s="5">
        <v>51</v>
      </c>
      <c r="U521" s="5">
        <v>52</v>
      </c>
      <c r="V521" s="5">
        <v>52</v>
      </c>
    </row>
    <row r="522" spans="1:22" ht="24">
      <c r="A522" s="48" t="str">
        <f t="shared" si="24"/>
        <v>scl9016</v>
      </c>
      <c r="B522" s="55" t="s">
        <v>970</v>
      </c>
      <c r="C522" s="9"/>
      <c r="D522" s="55" t="s">
        <v>661</v>
      </c>
      <c r="E522" s="26">
        <v>16</v>
      </c>
      <c r="F522" s="55"/>
      <c r="G522" s="55" t="s">
        <v>1747</v>
      </c>
      <c r="H522" s="55" t="s">
        <v>2168</v>
      </c>
      <c r="I522" s="55" t="s">
        <v>1824</v>
      </c>
      <c r="J522" s="55"/>
      <c r="K522" s="51">
        <f t="array" ref="K522">IF(A522="","",MAX(IF(adapt!A$2:A$974=A522,adapt!G$2:G$974)))</f>
        <v>0</v>
      </c>
      <c r="L522" s="41" t="e">
        <f t="array" ref="L522">IF(ISBLANK(B522),"",INDEX(adapt!E$2:E$200,MATCH(A522,IF(adapt!G$2:G$200=K522,adapt!A$2:A$200),0)))</f>
        <v>#N/A</v>
      </c>
      <c r="M522" s="41" t="e">
        <f t="array" ref="M522">IF(ISBLANK(B522),"",INDEX(adapt!F$2:F$200,MATCH(A522,IF(adapt!G$2:G$200=K522,adapt!A$2:A$200),0)))</f>
        <v>#N/A</v>
      </c>
      <c r="N522" s="52" t="e">
        <f t="array" ref="N522">IF(ISBLANK(B522),"",INDEX(adapt!J$2:J$1976,MATCH(B522,IF(adapt!G$2:G$1976=K522,adapt!B$2:B$1976),0)))</f>
        <v>#N/A</v>
      </c>
      <c r="O522" s="53" t="str">
        <f t="array" ref="O522">IF(A522="","",IF(ISNA(N522),"no",IF(N522=0,"no",IF(N522="","no", "yes"))))</f>
        <v>no</v>
      </c>
      <c r="P522" s="52" t="str">
        <f t="shared" si="25"/>
        <v>How much were you bothered by hearing voices that other people don't hear</v>
      </c>
      <c r="Q522" s="52">
        <f t="shared" si="26"/>
        <v>0</v>
      </c>
      <c r="R522" s="54" t="str">
        <f>IF(COUNTIFS(adapt!J:J,"yes",adapt!A:A,A522)&gt;1,"problem",IF(COUNTIFS(adapt!J:J,"yes",adapt!A:A,A522)=0,"","ok"))</f>
        <v/>
      </c>
      <c r="T522" s="5">
        <v>0</v>
      </c>
      <c r="U522" s="5">
        <v>0</v>
      </c>
      <c r="V522" s="5">
        <v>107</v>
      </c>
    </row>
    <row r="523" spans="1:22">
      <c r="A523" s="48" t="str">
        <f t="shared" si="24"/>
        <v>scl9017</v>
      </c>
      <c r="B523" s="55" t="s">
        <v>971</v>
      </c>
      <c r="C523" s="9"/>
      <c r="D523" s="55" t="s">
        <v>661</v>
      </c>
      <c r="E523" s="26">
        <v>17</v>
      </c>
      <c r="F523" s="55"/>
      <c r="G523" s="55" t="s">
        <v>1749</v>
      </c>
      <c r="H523" s="55" t="s">
        <v>2142</v>
      </c>
      <c r="I523" s="55" t="s">
        <v>1843</v>
      </c>
      <c r="J523" s="55"/>
      <c r="K523" s="51">
        <f t="array" ref="K523">IF(A523="","",MAX(IF(adapt!A$2:A$974=A523,adapt!G$2:G$974)))</f>
        <v>0</v>
      </c>
      <c r="L523" s="41" t="e">
        <f t="array" ref="L523">IF(ISBLANK(B523),"",INDEX(adapt!E$2:E$200,MATCH(A523,IF(adapt!G$2:G$200=K523,adapt!A$2:A$200),0)))</f>
        <v>#N/A</v>
      </c>
      <c r="M523" s="41" t="e">
        <f t="array" ref="M523">IF(ISBLANK(B523),"",INDEX(adapt!F$2:F$200,MATCH(A523,IF(adapt!G$2:G$200=K523,adapt!A$2:A$200),0)))</f>
        <v>#N/A</v>
      </c>
      <c r="N523" s="52" t="e">
        <f t="array" ref="N523">IF(ISBLANK(B523),"",INDEX(adapt!J$2:J$1976,MATCH(B523,IF(adapt!G$2:G$1976=K523,adapt!B$2:B$1976),0)))</f>
        <v>#N/A</v>
      </c>
      <c r="O523" s="53" t="str">
        <f t="array" ref="O523">IF(A523="","",IF(ISNA(N523),"no",IF(N523=0,"no",IF(N523="","no", "yes"))))</f>
        <v>no</v>
      </c>
      <c r="P523" s="52" t="str">
        <f t="shared" si="25"/>
        <v>How much were you bothered by trembling</v>
      </c>
      <c r="Q523" s="52">
        <f t="shared" si="26"/>
        <v>0</v>
      </c>
      <c r="R523" s="54" t="str">
        <f>IF(COUNTIFS(adapt!J:J,"yes",adapt!A:A,A523)&gt;1,"problem",IF(COUNTIFS(adapt!J:J,"yes",adapt!A:A,A523)=0,"","ok"))</f>
        <v/>
      </c>
      <c r="T523" s="5">
        <v>43</v>
      </c>
      <c r="U523" s="5">
        <v>4</v>
      </c>
      <c r="V523" s="5">
        <v>4</v>
      </c>
    </row>
    <row r="524" spans="1:22" ht="24">
      <c r="A524" s="48" t="str">
        <f t="shared" si="24"/>
        <v>scl9018</v>
      </c>
      <c r="B524" s="55" t="s">
        <v>972</v>
      </c>
      <c r="C524" s="9"/>
      <c r="D524" s="55" t="s">
        <v>661</v>
      </c>
      <c r="E524" s="26">
        <v>18</v>
      </c>
      <c r="F524" s="55"/>
      <c r="G524" s="55" t="s">
        <v>1742</v>
      </c>
      <c r="H524" s="55" t="s">
        <v>2157</v>
      </c>
      <c r="I524" s="55" t="s">
        <v>1799</v>
      </c>
      <c r="J524" s="55"/>
      <c r="K524" s="51">
        <f t="array" ref="K524">IF(A524="","",MAX(IF(adapt!A$2:A$974=A524,adapt!G$2:G$974)))</f>
        <v>0</v>
      </c>
      <c r="L524" s="41" t="e">
        <f t="array" ref="L524">IF(ISBLANK(B524),"",INDEX(adapt!E$2:E$200,MATCH(A524,IF(adapt!G$2:G$200=K524,adapt!A$2:A$200),0)))</f>
        <v>#N/A</v>
      </c>
      <c r="M524" s="41" t="e">
        <f t="array" ref="M524">IF(ISBLANK(B524),"",INDEX(adapt!F$2:F$200,MATCH(A524,IF(adapt!G$2:G$200=K524,adapt!A$2:A$200),0)))</f>
        <v>#N/A</v>
      </c>
      <c r="N524" s="52" t="e">
        <f t="array" ref="N524">IF(ISBLANK(B524),"",INDEX(adapt!J$2:J$1976,MATCH(B524,IF(adapt!G$2:G$1976=K524,adapt!B$2:B$1976),0)))</f>
        <v>#N/A</v>
      </c>
      <c r="O524" s="53" t="str">
        <f t="array" ref="O524">IF(A524="","",IF(ISNA(N524),"no",IF(N524=0,"no",IF(N524="","no", "yes"))))</f>
        <v>no</v>
      </c>
      <c r="P524" s="52" t="str">
        <f t="shared" si="25"/>
        <v>How much were you bothered by feeling that most people can't be trusted</v>
      </c>
      <c r="Q524" s="52">
        <f t="shared" si="26"/>
        <v>0</v>
      </c>
      <c r="R524" s="54" t="str">
        <f>IF(COUNTIFS(adapt!J:J,"yes",adapt!A:A,A524)&gt;1,"problem",IF(COUNTIFS(adapt!J:J,"yes",adapt!A:A,A524)=0,"","ok"))</f>
        <v/>
      </c>
      <c r="T524" s="5">
        <v>0</v>
      </c>
      <c r="U524" s="5">
        <v>0</v>
      </c>
      <c r="V524" s="5">
        <v>119</v>
      </c>
    </row>
    <row r="525" spans="1:22">
      <c r="A525" s="48" t="str">
        <f t="shared" si="24"/>
        <v>scl9019</v>
      </c>
      <c r="B525" s="55" t="s">
        <v>973</v>
      </c>
      <c r="C525" s="9"/>
      <c r="D525" s="55" t="s">
        <v>661</v>
      </c>
      <c r="E525" s="26">
        <v>19</v>
      </c>
      <c r="F525" s="55"/>
      <c r="G525" s="55" t="s">
        <v>1718</v>
      </c>
      <c r="H525" s="55" t="s">
        <v>1718</v>
      </c>
      <c r="I525" s="55" t="s">
        <v>1869</v>
      </c>
      <c r="J525" s="55"/>
      <c r="K525" s="51">
        <f t="array" ref="K525">IF(A525="","",MAX(IF(adapt!A$2:A$974=A525,adapt!G$2:G$974)))</f>
        <v>0</v>
      </c>
      <c r="L525" s="41" t="e">
        <f t="array" ref="L525">IF(ISBLANK(B525),"",INDEX(adapt!E$2:E$200,MATCH(A525,IF(adapt!G$2:G$200=K525,adapt!A$2:A$200),0)))</f>
        <v>#N/A</v>
      </c>
      <c r="M525" s="41" t="e">
        <f t="array" ref="M525">IF(ISBLANK(B525),"",INDEX(adapt!F$2:F$200,MATCH(A525,IF(adapt!G$2:G$200=K525,adapt!A$2:A$200),0)))</f>
        <v>#N/A</v>
      </c>
      <c r="N525" s="52" t="e">
        <f t="array" ref="N525">IF(ISBLANK(B525),"",INDEX(adapt!J$2:J$1976,MATCH(B525,IF(adapt!G$2:G$1976=K525,adapt!B$2:B$1976),0)))</f>
        <v>#N/A</v>
      </c>
      <c r="O525" s="53" t="str">
        <f t="array" ref="O525">IF(A525="","",IF(ISNA(N525),"no",IF(N525=0,"no",IF(N525="","no", "yes"))))</f>
        <v>no</v>
      </c>
      <c r="P525" s="52" t="str">
        <f t="shared" si="25"/>
        <v>How much were you bothered by poor appetite</v>
      </c>
      <c r="Q525" s="52">
        <f t="shared" si="26"/>
        <v>0</v>
      </c>
      <c r="R525" s="54" t="str">
        <f>IF(COUNTIFS(adapt!J:J,"yes",adapt!A:A,A525)&gt;1,"problem",IF(COUNTIFS(adapt!J:J,"yes",adapt!A:A,A525)=0,"","ok"))</f>
        <v/>
      </c>
      <c r="T525" s="5">
        <v>0</v>
      </c>
      <c r="U525" s="5">
        <v>5</v>
      </c>
      <c r="V525" s="5">
        <v>5</v>
      </c>
    </row>
    <row r="526" spans="1:22" ht="24">
      <c r="A526" s="48" t="str">
        <f t="shared" si="24"/>
        <v>scl902</v>
      </c>
      <c r="B526" s="55" t="s">
        <v>959</v>
      </c>
      <c r="C526" s="9"/>
      <c r="D526" s="55" t="s">
        <v>661</v>
      </c>
      <c r="E526" s="26">
        <v>2</v>
      </c>
      <c r="F526" s="55"/>
      <c r="G526" s="55" t="s">
        <v>1749</v>
      </c>
      <c r="H526" s="55" t="s">
        <v>2142</v>
      </c>
      <c r="I526" s="55" t="s">
        <v>1859</v>
      </c>
      <c r="J526" s="55"/>
      <c r="K526" s="51">
        <f t="array" ref="K526">IF(A526="","",MAX(IF(adapt!A$2:A$974=A526,adapt!G$2:G$974)))</f>
        <v>0</v>
      </c>
      <c r="L526" s="41" t="e">
        <f t="array" ref="L526">IF(ISBLANK(B526),"",INDEX(adapt!E$2:E$200,MATCH(A526,IF(adapt!G$2:G$200=K526,adapt!A$2:A$200),0)))</f>
        <v>#N/A</v>
      </c>
      <c r="M526" s="41" t="e">
        <f t="array" ref="M526">IF(ISBLANK(B526),"",INDEX(adapt!F$2:F$200,MATCH(A526,IF(adapt!G$2:G$200=K526,adapt!A$2:A$200),0)))</f>
        <v>#N/A</v>
      </c>
      <c r="N526" s="52" t="e">
        <f t="array" ref="N526">IF(ISBLANK(B526),"",INDEX(adapt!J$2:J$1976,MATCH(B526,IF(adapt!G$2:G$1976=K526,adapt!B$2:B$1976),0)))</f>
        <v>#N/A</v>
      </c>
      <c r="O526" s="53" t="str">
        <f t="array" ref="O526">IF(A526="","",IF(ISNA(N526),"no",IF(N526=0,"no",IF(N526="","no", "yes"))))</f>
        <v>no</v>
      </c>
      <c r="P526" s="52" t="str">
        <f t="shared" si="25"/>
        <v>How much were you bothered by nervousness or shakiness inside</v>
      </c>
      <c r="Q526" s="52">
        <f t="shared" si="26"/>
        <v>0</v>
      </c>
      <c r="R526" s="54" t="str">
        <f>IF(COUNTIFS(adapt!J:J,"yes",adapt!A:A,A526)&gt;1,"problem",IF(COUNTIFS(adapt!J:J,"yes",adapt!A:A,A526)=0,"","ok"))</f>
        <v/>
      </c>
      <c r="T526" s="5">
        <v>41</v>
      </c>
      <c r="U526" s="5">
        <v>2</v>
      </c>
      <c r="V526" s="5">
        <v>2</v>
      </c>
    </row>
    <row r="527" spans="1:22">
      <c r="A527" s="48" t="str">
        <f t="shared" si="24"/>
        <v>scl9020</v>
      </c>
      <c r="B527" s="55" t="s">
        <v>974</v>
      </c>
      <c r="C527" s="9"/>
      <c r="D527" s="55" t="s">
        <v>661</v>
      </c>
      <c r="E527" s="27">
        <v>20</v>
      </c>
      <c r="F527" s="55"/>
      <c r="G527" s="55" t="s">
        <v>1731</v>
      </c>
      <c r="H527" s="55" t="s">
        <v>2144</v>
      </c>
      <c r="I527" s="55"/>
      <c r="J527" s="55"/>
      <c r="K527" s="51">
        <f t="array" ref="K527">IF(A527="","",MAX(IF(adapt!A$2:A$974=A527,adapt!G$2:G$974)))</f>
        <v>0</v>
      </c>
      <c r="L527" s="41" t="e">
        <f t="array" ref="L527">IF(ISBLANK(B527),"",INDEX(adapt!E$2:E$200,MATCH(A527,IF(adapt!G$2:G$200=K527,adapt!A$2:A$200),0)))</f>
        <v>#N/A</v>
      </c>
      <c r="M527" s="41" t="e">
        <f t="array" ref="M527">IF(ISBLANK(B527),"",INDEX(adapt!F$2:F$200,MATCH(A527,IF(adapt!G$2:G$200=K527,adapt!A$2:A$200),0)))</f>
        <v>#N/A</v>
      </c>
      <c r="N527" s="52" t="e">
        <f t="array" ref="N527">IF(ISBLANK(B527),"",INDEX(adapt!J$2:J$1976,MATCH(B527,IF(adapt!G$2:G$1976=K527,adapt!B$2:B$1976),0)))</f>
        <v>#N/A</v>
      </c>
      <c r="O527" s="53" t="str">
        <f t="array" ref="O527">IF(A527="","",IF(ISNA(N527),"no",IF(N527=0,"no",IF(N527="","no", "yes"))))</f>
        <v>no</v>
      </c>
      <c r="P527" s="52" t="str">
        <f t="shared" si="25"/>
        <v>How much were you bothered by crying easily</v>
      </c>
      <c r="Q527" s="52">
        <f t="shared" si="26"/>
        <v>0</v>
      </c>
      <c r="R527" s="54" t="str">
        <f>IF(COUNTIFS(adapt!J:J,"yes",adapt!A:A,A527)&gt;1,"problem",IF(COUNTIFS(adapt!J:J,"yes",adapt!A:A,A527)=0,"","ok"))</f>
        <v/>
      </c>
      <c r="T527" s="5">
        <v>3</v>
      </c>
      <c r="U527" s="5">
        <v>8</v>
      </c>
      <c r="V527" s="5">
        <v>8</v>
      </c>
    </row>
    <row r="528" spans="1:22" ht="24">
      <c r="A528" s="48" t="str">
        <f t="shared" si="24"/>
        <v>scl9021</v>
      </c>
      <c r="B528" s="55" t="s">
        <v>975</v>
      </c>
      <c r="C528" s="9"/>
      <c r="D528" s="55" t="s">
        <v>661</v>
      </c>
      <c r="E528" s="27">
        <v>21</v>
      </c>
      <c r="F528" s="55"/>
      <c r="G528" s="55" t="s">
        <v>1743</v>
      </c>
      <c r="H528" s="55" t="s">
        <v>2161</v>
      </c>
      <c r="I528" s="55" t="s">
        <v>1808</v>
      </c>
      <c r="J528" s="55"/>
      <c r="K528" s="51">
        <f t="array" ref="K528">IF(A528="","",MAX(IF(adapt!A$2:A$974=A528,adapt!G$2:G$974)))</f>
        <v>0</v>
      </c>
      <c r="L528" s="41" t="e">
        <f t="array" ref="L528">IF(ISBLANK(B528),"",INDEX(adapt!E$2:E$200,MATCH(A528,IF(adapt!G$2:G$200=K528,adapt!A$2:A$200),0)))</f>
        <v>#N/A</v>
      </c>
      <c r="M528" s="41" t="e">
        <f t="array" ref="M528">IF(ISBLANK(B528),"",INDEX(adapt!F$2:F$200,MATCH(A528,IF(adapt!G$2:G$200=K528,adapt!A$2:A$200),0)))</f>
        <v>#N/A</v>
      </c>
      <c r="N528" s="52" t="e">
        <f t="array" ref="N528">IF(ISBLANK(B528),"",INDEX(adapt!J$2:J$1976,MATCH(B528,IF(adapt!G$2:G$1976=K528,adapt!B$2:B$1976),0)))</f>
        <v>#N/A</v>
      </c>
      <c r="O528" s="53" t="str">
        <f t="array" ref="O528">IF(A528="","",IF(ISNA(N528),"no",IF(N528=0,"no",IF(N528="","no", "yes"))))</f>
        <v>no</v>
      </c>
      <c r="P528" s="52" t="str">
        <f t="shared" si="25"/>
        <v>How much were you bothered by feeling shy or uneasy with the opposite sex</v>
      </c>
      <c r="Q528" s="52">
        <f t="shared" si="26"/>
        <v>0</v>
      </c>
      <c r="R528" s="54" t="str">
        <f>IF(COUNTIFS(adapt!J:J,"yes",adapt!A:A,A528)&gt;1,"problem",IF(COUNTIFS(adapt!J:J,"yes",adapt!A:A,A528)=0,"","ok"))</f>
        <v/>
      </c>
      <c r="T528" s="5">
        <v>0</v>
      </c>
      <c r="U528" s="5">
        <v>0</v>
      </c>
      <c r="V528" s="5">
        <v>96</v>
      </c>
    </row>
    <row r="529" spans="1:22" ht="24">
      <c r="A529" s="48" t="str">
        <f t="shared" si="24"/>
        <v>scl9022</v>
      </c>
      <c r="B529" s="55" t="s">
        <v>976</v>
      </c>
      <c r="C529" s="9"/>
      <c r="D529" s="55" t="s">
        <v>661</v>
      </c>
      <c r="E529" s="27">
        <v>22</v>
      </c>
      <c r="F529" s="55"/>
      <c r="G529" s="55" t="s">
        <v>2142</v>
      </c>
      <c r="H529" s="55" t="s">
        <v>2161</v>
      </c>
      <c r="I529" s="55" t="s">
        <v>1782</v>
      </c>
      <c r="J529" s="55"/>
      <c r="K529" s="51">
        <f t="array" ref="K529">IF(A529="","",MAX(IF(adapt!A$2:A$974=A529,adapt!G$2:G$974)))</f>
        <v>0</v>
      </c>
      <c r="L529" s="41" t="e">
        <f t="array" ref="L529">IF(ISBLANK(B529),"",INDEX(adapt!E$2:E$200,MATCH(A529,IF(adapt!G$2:G$200=K529,adapt!A$2:A$200),0)))</f>
        <v>#N/A</v>
      </c>
      <c r="M529" s="41" t="e">
        <f t="array" ref="M529">IF(ISBLANK(B529),"",INDEX(adapt!F$2:F$200,MATCH(A529,IF(adapt!G$2:G$200=K529,adapt!A$2:A$200),0)))</f>
        <v>#N/A</v>
      </c>
      <c r="N529" s="52" t="e">
        <f t="array" ref="N529">IF(ISBLANK(B529),"",INDEX(adapt!J$2:J$1976,MATCH(B529,IF(adapt!G$2:G$1976=K529,adapt!B$2:B$1976),0)))</f>
        <v>#N/A</v>
      </c>
      <c r="O529" s="53" t="str">
        <f t="array" ref="O529">IF(A529="","",IF(ISNA(N529),"no",IF(N529=0,"no",IF(N529="","no", "yes"))))</f>
        <v>no</v>
      </c>
      <c r="P529" s="52" t="str">
        <f t="shared" si="25"/>
        <v>How much were you bothered by feeling of being trapped or caught</v>
      </c>
      <c r="Q529" s="52">
        <f t="shared" si="26"/>
        <v>0</v>
      </c>
      <c r="R529" s="54" t="str">
        <f>IF(COUNTIFS(adapt!J:J,"yes",adapt!A:A,A529)&gt;1,"problem",IF(COUNTIFS(adapt!J:J,"yes",adapt!A:A,A529)=0,"","ok"))</f>
        <v/>
      </c>
      <c r="T529" s="5">
        <v>31</v>
      </c>
      <c r="U529" s="5">
        <v>0</v>
      </c>
      <c r="V529" s="5">
        <v>99</v>
      </c>
    </row>
    <row r="530" spans="1:22" ht="24">
      <c r="A530" s="48" t="str">
        <f t="shared" si="24"/>
        <v>scl9023</v>
      </c>
      <c r="B530" s="55" t="s">
        <v>977</v>
      </c>
      <c r="C530" s="9"/>
      <c r="D530" s="55" t="s">
        <v>661</v>
      </c>
      <c r="E530" s="27">
        <v>23</v>
      </c>
      <c r="F530" s="55"/>
      <c r="G530" s="55" t="s">
        <v>1720</v>
      </c>
      <c r="H530" s="55" t="s">
        <v>2165</v>
      </c>
      <c r="I530" s="55" t="s">
        <v>1784</v>
      </c>
      <c r="J530" s="55"/>
      <c r="K530" s="51">
        <f t="array" ref="K530">IF(A530="","",MAX(IF(adapt!A$2:A$974=A530,adapt!G$2:G$974)))</f>
        <v>0</v>
      </c>
      <c r="L530" s="41" t="e">
        <f t="array" ref="L530">IF(ISBLANK(B530),"",INDEX(adapt!E$2:E$200,MATCH(A530,IF(adapt!G$2:G$200=K530,adapt!A$2:A$200),0)))</f>
        <v>#N/A</v>
      </c>
      <c r="M530" s="41" t="e">
        <f t="array" ref="M530">IF(ISBLANK(B530),"",INDEX(adapt!F$2:F$200,MATCH(A530,IF(adapt!G$2:G$200=K530,adapt!A$2:A$200),0)))</f>
        <v>#N/A</v>
      </c>
      <c r="N530" s="52" t="e">
        <f t="array" ref="N530">IF(ISBLANK(B530),"",INDEX(adapt!J$2:J$1976,MATCH(B530,IF(adapt!G$2:G$1976=K530,adapt!B$2:B$1976),0)))</f>
        <v>#N/A</v>
      </c>
      <c r="O530" s="53" t="str">
        <f t="array" ref="O530">IF(A530="","",IF(ISNA(N530),"no",IF(N530=0,"no",IF(N530="","no", "yes"))))</f>
        <v>no</v>
      </c>
      <c r="P530" s="52" t="str">
        <f t="shared" si="25"/>
        <v>How much were you bothered by suddenly scared for no reason</v>
      </c>
      <c r="Q530" s="52">
        <f t="shared" si="26"/>
        <v>0</v>
      </c>
      <c r="R530" s="54" t="str">
        <f>IF(COUNTIFS(adapt!J:J,"yes",adapt!A:A,A530)&gt;1,"problem",IF(COUNTIFS(adapt!J:J,"yes",adapt!A:A,A530)=0,"","ok"))</f>
        <v/>
      </c>
      <c r="T530" s="5">
        <v>15</v>
      </c>
      <c r="U530" s="5">
        <v>45</v>
      </c>
      <c r="V530" s="5">
        <v>45</v>
      </c>
    </row>
    <row r="531" spans="1:22" ht="24">
      <c r="A531" s="48" t="str">
        <f t="shared" si="24"/>
        <v>scl9024</v>
      </c>
      <c r="B531" s="55" t="s">
        <v>978</v>
      </c>
      <c r="C531" s="9"/>
      <c r="D531" s="55" t="s">
        <v>661</v>
      </c>
      <c r="E531" s="27">
        <v>24</v>
      </c>
      <c r="F531" s="55"/>
      <c r="G531" s="55" t="s">
        <v>1738</v>
      </c>
      <c r="H531" s="55" t="s">
        <v>1738</v>
      </c>
      <c r="I531" s="55"/>
      <c r="J531" s="55"/>
      <c r="K531" s="51">
        <f t="array" ref="K531">IF(A531="","",MAX(IF(adapt!A$2:A$974=A531,adapt!G$2:G$974)))</f>
        <v>0</v>
      </c>
      <c r="L531" s="41" t="e">
        <f t="array" ref="L531">IF(ISBLANK(B531),"",INDEX(adapt!E$2:E$200,MATCH(A531,IF(adapt!G$2:G$200=K531,adapt!A$2:A$200),0)))</f>
        <v>#N/A</v>
      </c>
      <c r="M531" s="41" t="e">
        <f t="array" ref="M531">IF(ISBLANK(B531),"",INDEX(adapt!F$2:F$200,MATCH(A531,IF(adapt!G$2:G$200=K531,adapt!A$2:A$200),0)))</f>
        <v>#N/A</v>
      </c>
      <c r="N531" s="52" t="e">
        <f t="array" ref="N531">IF(ISBLANK(B531),"",INDEX(adapt!J$2:J$1976,MATCH(B531,IF(adapt!G$2:G$1976=K531,adapt!B$2:B$1976),0)))</f>
        <v>#N/A</v>
      </c>
      <c r="O531" s="53" t="str">
        <f t="array" ref="O531">IF(A531="","",IF(ISNA(N531),"no",IF(N531=0,"no",IF(N531="","no", "yes"))))</f>
        <v>no</v>
      </c>
      <c r="P531" s="52" t="str">
        <f t="shared" si="25"/>
        <v>How much were you bothered by temper outbursts that you could not control</v>
      </c>
      <c r="Q531" s="52">
        <f t="shared" si="26"/>
        <v>0</v>
      </c>
      <c r="R531" s="54" t="str">
        <f>IF(COUNTIFS(adapt!J:J,"yes",adapt!A:A,A531)&gt;1,"problem",IF(COUNTIFS(adapt!J:J,"yes",adapt!A:A,A531)=0,"","ok"))</f>
        <v/>
      </c>
      <c r="T531" s="5">
        <v>25</v>
      </c>
      <c r="U531" s="5">
        <v>34</v>
      </c>
      <c r="V531" s="5">
        <v>34</v>
      </c>
    </row>
    <row r="532" spans="1:22" ht="24">
      <c r="A532" s="48" t="str">
        <f t="shared" si="24"/>
        <v>scl9025</v>
      </c>
      <c r="B532" s="55" t="s">
        <v>979</v>
      </c>
      <c r="C532" s="9"/>
      <c r="D532" s="55" t="s">
        <v>661</v>
      </c>
      <c r="E532" s="27">
        <v>25</v>
      </c>
      <c r="F532" s="55"/>
      <c r="G532" s="55" t="s">
        <v>1720</v>
      </c>
      <c r="H532" s="55" t="s">
        <v>2161</v>
      </c>
      <c r="I532" s="55" t="s">
        <v>1789</v>
      </c>
      <c r="J532" s="55"/>
      <c r="K532" s="51">
        <f t="array" ref="K532">IF(A532="","",MAX(IF(adapt!A$2:A$974=A532,adapt!G$2:G$974)))</f>
        <v>0</v>
      </c>
      <c r="L532" s="41" t="e">
        <f t="array" ref="L532">IF(ISBLANK(B532),"",INDEX(adapt!E$2:E$200,MATCH(A532,IF(adapt!G$2:G$200=K532,adapt!A$2:A$200),0)))</f>
        <v>#N/A</v>
      </c>
      <c r="M532" s="41" t="e">
        <f t="array" ref="M532">IF(ISBLANK(B532),"",INDEX(adapt!F$2:F$200,MATCH(A532,IF(adapt!G$2:G$200=K532,adapt!A$2:A$200),0)))</f>
        <v>#N/A</v>
      </c>
      <c r="N532" s="52" t="e">
        <f t="array" ref="N532">IF(ISBLANK(B532),"",INDEX(adapt!J$2:J$1976,MATCH(B532,IF(adapt!G$2:G$1976=K532,adapt!B$2:B$1976),0)))</f>
        <v>#N/A</v>
      </c>
      <c r="O532" s="53" t="str">
        <f t="array" ref="O532">IF(A532="","",IF(ISNA(N532),"no",IF(N532=0,"no",IF(N532="","no", "yes"))))</f>
        <v>no</v>
      </c>
      <c r="P532" s="52" t="str">
        <f t="shared" si="25"/>
        <v>How much were you bothered by feeling afraid to go out of your house alone</v>
      </c>
      <c r="Q532" s="52">
        <f t="shared" si="26"/>
        <v>0</v>
      </c>
      <c r="R532" s="54" t="str">
        <f>IF(COUNTIFS(adapt!J:J,"yes",adapt!A:A,A532)&gt;1,"problem",IF(COUNTIFS(adapt!J:J,"yes",adapt!A:A,A532)=0,"","ok"))</f>
        <v/>
      </c>
      <c r="T532" s="5">
        <v>0</v>
      </c>
      <c r="U532" s="5">
        <v>0</v>
      </c>
      <c r="V532" s="5">
        <v>88</v>
      </c>
    </row>
    <row r="533" spans="1:22" ht="24">
      <c r="A533" s="48" t="str">
        <f t="shared" si="24"/>
        <v>scl9026</v>
      </c>
      <c r="B533" s="55" t="s">
        <v>980</v>
      </c>
      <c r="C533" s="9"/>
      <c r="D533" s="55" t="s">
        <v>661</v>
      </c>
      <c r="E533" s="27">
        <v>26</v>
      </c>
      <c r="F533" s="55"/>
      <c r="G533" s="55" t="s">
        <v>1719</v>
      </c>
      <c r="H533" s="55" t="s">
        <v>2152</v>
      </c>
      <c r="I533" s="55"/>
      <c r="J533" s="55"/>
      <c r="K533" s="51">
        <f t="array" ref="K533">IF(A533="","",MAX(IF(adapt!A$2:A$974=A533,adapt!G$2:G$974)))</f>
        <v>0</v>
      </c>
      <c r="L533" s="41" t="e">
        <f t="array" ref="L533">IF(ISBLANK(B533),"",INDEX(adapt!E$2:E$200,MATCH(A533,IF(adapt!G$2:G$200=K533,adapt!A$2:A$200),0)))</f>
        <v>#N/A</v>
      </c>
      <c r="M533" s="41" t="e">
        <f t="array" ref="M533">IF(ISBLANK(B533),"",INDEX(adapt!F$2:F$200,MATCH(A533,IF(adapt!G$2:G$200=K533,adapt!A$2:A$200),0)))</f>
        <v>#N/A</v>
      </c>
      <c r="N533" s="52" t="e">
        <f t="array" ref="N533">IF(ISBLANK(B533),"",INDEX(adapt!J$2:J$1976,MATCH(B533,IF(adapt!G$2:G$1976=K533,adapt!B$2:B$1976),0)))</f>
        <v>#N/A</v>
      </c>
      <c r="O533" s="53" t="str">
        <f t="array" ref="O533">IF(A533="","",IF(ISNA(N533),"no",IF(N533=0,"no",IF(N533="","no", "yes"))))</f>
        <v>no</v>
      </c>
      <c r="P533" s="52" t="str">
        <f t="shared" si="25"/>
        <v>How much were you bothered by blaming yourself for things</v>
      </c>
      <c r="Q533" s="52">
        <f t="shared" si="26"/>
        <v>0</v>
      </c>
      <c r="R533" s="54" t="str">
        <f>IF(COUNTIFS(adapt!J:J,"yes",adapt!A:A,A533)&gt;1,"problem",IF(COUNTIFS(adapt!J:J,"yes",adapt!A:A,A533)=0,"","ok"))</f>
        <v/>
      </c>
      <c r="T533" s="5">
        <v>49</v>
      </c>
      <c r="U533" s="5">
        <v>26</v>
      </c>
      <c r="V533" s="5">
        <v>26</v>
      </c>
    </row>
    <row r="534" spans="1:22" ht="24">
      <c r="A534" s="48" t="str">
        <f t="shared" si="24"/>
        <v>scl9027</v>
      </c>
      <c r="B534" s="55" t="s">
        <v>981</v>
      </c>
      <c r="C534" s="9"/>
      <c r="D534" s="55" t="s">
        <v>661</v>
      </c>
      <c r="E534" s="27">
        <v>27</v>
      </c>
      <c r="F534" s="55"/>
      <c r="G534" s="55" t="s">
        <v>1749</v>
      </c>
      <c r="H534" s="55" t="s">
        <v>2160</v>
      </c>
      <c r="I534" s="55" t="s">
        <v>1854</v>
      </c>
      <c r="J534" s="55"/>
      <c r="K534" s="51">
        <f t="array" ref="K534">IF(A534="","",MAX(IF(adapt!A$2:A$974=A534,adapt!G$2:G$974)))</f>
        <v>0</v>
      </c>
      <c r="L534" s="41" t="e">
        <f t="array" ref="L534">IF(ISBLANK(B534),"",INDEX(adapt!E$2:E$200,MATCH(A534,IF(adapt!G$2:G$200=K534,adapt!A$2:A$200),0)))</f>
        <v>#N/A</v>
      </c>
      <c r="M534" s="41" t="e">
        <f t="array" ref="M534">IF(ISBLANK(B534),"",INDEX(adapt!F$2:F$200,MATCH(A534,IF(adapt!G$2:G$200=K534,adapt!A$2:A$200),0)))</f>
        <v>#N/A</v>
      </c>
      <c r="N534" s="52" t="e">
        <f t="array" ref="N534">IF(ISBLANK(B534),"",INDEX(adapt!J$2:J$1976,MATCH(B534,IF(adapt!G$2:G$1976=K534,adapt!B$2:B$1976),0)))</f>
        <v>#N/A</v>
      </c>
      <c r="O534" s="53" t="str">
        <f t="array" ref="O534">IF(A534="","",IF(ISNA(N534),"no",IF(N534=0,"no",IF(N534="","no", "yes"))))</f>
        <v>no</v>
      </c>
      <c r="P534" s="52" t="str">
        <f t="shared" si="25"/>
        <v>How much were you bothered by pains in lower back</v>
      </c>
      <c r="Q534" s="52">
        <f t="shared" si="26"/>
        <v>0</v>
      </c>
      <c r="R534" s="54" t="str">
        <f>IF(COUNTIFS(adapt!J:J,"yes",adapt!A:A,A534)&gt;1,"problem",IF(COUNTIFS(adapt!J:J,"yes",adapt!A:A,A534)=0,"","ok"))</f>
        <v/>
      </c>
      <c r="T534" s="5">
        <v>0</v>
      </c>
      <c r="U534" s="5">
        <v>0</v>
      </c>
      <c r="V534" s="5">
        <v>148</v>
      </c>
    </row>
    <row r="535" spans="1:22" ht="24">
      <c r="A535" s="48" t="str">
        <f t="shared" si="24"/>
        <v>scl9028</v>
      </c>
      <c r="B535" s="55" t="s">
        <v>982</v>
      </c>
      <c r="C535" s="9"/>
      <c r="D535" s="55" t="s">
        <v>661</v>
      </c>
      <c r="E535" s="24">
        <v>28</v>
      </c>
      <c r="F535" s="55"/>
      <c r="G535" s="55" t="s">
        <v>1744</v>
      </c>
      <c r="H535" s="55" t="s">
        <v>2153</v>
      </c>
      <c r="I535" s="55"/>
      <c r="J535" s="55"/>
      <c r="K535" s="51">
        <f t="array" ref="K535">IF(A535="","",MAX(IF(adapt!A$2:A$974=A535,adapt!G$2:G$974)))</f>
        <v>0</v>
      </c>
      <c r="L535" s="41" t="e">
        <f t="array" ref="L535">IF(ISBLANK(B535),"",INDEX(adapt!E$2:E$200,MATCH(A535,IF(adapt!G$2:G$200=K535,adapt!A$2:A$200),0)))</f>
        <v>#N/A</v>
      </c>
      <c r="M535" s="41" t="e">
        <f t="array" ref="M535">IF(ISBLANK(B535),"",INDEX(adapt!F$2:F$200,MATCH(A535,IF(adapt!G$2:G$200=K535,adapt!A$2:A$200),0)))</f>
        <v>#N/A</v>
      </c>
      <c r="N535" s="52" t="e">
        <f t="array" ref="N535">IF(ISBLANK(B535),"",INDEX(adapt!J$2:J$1976,MATCH(B535,IF(adapt!G$2:G$1976=K535,adapt!B$2:B$1976),0)))</f>
        <v>#N/A</v>
      </c>
      <c r="O535" s="53" t="str">
        <f t="array" ref="O535">IF(A535="","",IF(ISNA(N535),"no",IF(N535=0,"no",IF(N535="","no", "yes"))))</f>
        <v>no</v>
      </c>
      <c r="P535" s="52" t="str">
        <f t="shared" si="25"/>
        <v>How much were you bothered by feeling blocked in getting things done</v>
      </c>
      <c r="Q535" s="52">
        <f t="shared" si="26"/>
        <v>0</v>
      </c>
      <c r="R535" s="54" t="str">
        <f>IF(COUNTIFS(adapt!J:J,"yes",adapt!A:A,A535)&gt;1,"problem",IF(COUNTIFS(adapt!J:J,"yes",adapt!A:A,A535)=0,"","ok"))</f>
        <v/>
      </c>
      <c r="T535" s="5">
        <v>0</v>
      </c>
      <c r="U535" s="5">
        <v>0</v>
      </c>
      <c r="V535" s="5">
        <v>78</v>
      </c>
    </row>
    <row r="536" spans="1:22">
      <c r="A536" s="48" t="str">
        <f t="shared" si="24"/>
        <v>scl9029</v>
      </c>
      <c r="B536" s="55" t="s">
        <v>983</v>
      </c>
      <c r="C536" s="9"/>
      <c r="D536" s="55" t="s">
        <v>661</v>
      </c>
      <c r="E536" s="24">
        <v>29</v>
      </c>
      <c r="F536" s="55"/>
      <c r="G536" s="55" t="s">
        <v>1739</v>
      </c>
      <c r="H536" s="55" t="s">
        <v>1739</v>
      </c>
      <c r="I536" s="55"/>
      <c r="J536" s="55"/>
      <c r="K536" s="51">
        <f t="array" ref="K536">IF(A536="","",MAX(IF(adapt!A$2:A$974=A536,adapt!G$2:G$974)))</f>
        <v>0</v>
      </c>
      <c r="L536" s="41" t="e">
        <f t="array" ref="L536">IF(ISBLANK(B536),"",INDEX(adapt!E$2:E$200,MATCH(A536,IF(adapt!G$2:G$200=K536,adapt!A$2:A$200),0)))</f>
        <v>#N/A</v>
      </c>
      <c r="M536" s="41" t="e">
        <f t="array" ref="M536">IF(ISBLANK(B536),"",INDEX(adapt!F$2:F$200,MATCH(A536,IF(adapt!G$2:G$200=K536,adapt!A$2:A$200),0)))</f>
        <v>#N/A</v>
      </c>
      <c r="N536" s="52" t="e">
        <f t="array" ref="N536">IF(ISBLANK(B536),"",INDEX(adapt!J$2:J$1976,MATCH(B536,IF(adapt!G$2:G$1976=K536,adapt!B$2:B$1976),0)))</f>
        <v>#N/A</v>
      </c>
      <c r="O536" s="53" t="str">
        <f t="array" ref="O536">IF(A536="","",IF(ISNA(N536),"no",IF(N536=0,"no",IF(N536="","no", "yes"))))</f>
        <v>no</v>
      </c>
      <c r="P536" s="52" t="str">
        <f t="shared" si="25"/>
        <v>How much were you bothered by feeling lonely</v>
      </c>
      <c r="Q536" s="52">
        <f t="shared" si="26"/>
        <v>0</v>
      </c>
      <c r="R536" s="54" t="str">
        <f>IF(COUNTIFS(adapt!J:J,"yes",adapt!A:A,A536)&gt;1,"problem",IF(COUNTIFS(adapt!J:J,"yes",adapt!A:A,A536)=0,"","ok"))</f>
        <v/>
      </c>
      <c r="T536" s="70">
        <v>27</v>
      </c>
      <c r="U536" s="5">
        <v>36</v>
      </c>
      <c r="V536" s="5">
        <v>36</v>
      </c>
    </row>
    <row r="537" spans="1:22" ht="36">
      <c r="A537" s="48" t="str">
        <f t="shared" si="24"/>
        <v>scl903</v>
      </c>
      <c r="B537" s="55" t="s">
        <v>1700</v>
      </c>
      <c r="C537" s="9"/>
      <c r="D537" s="55" t="s">
        <v>661</v>
      </c>
      <c r="E537" s="26">
        <v>3</v>
      </c>
      <c r="F537" s="55"/>
      <c r="G537" s="55" t="s">
        <v>1747</v>
      </c>
      <c r="H537" s="55" t="s">
        <v>2167</v>
      </c>
      <c r="I537" s="55" t="s">
        <v>1821</v>
      </c>
      <c r="J537" s="55"/>
      <c r="K537" s="51">
        <f t="array" ref="K537">IF(A537="","",MAX(IF(adapt!A$2:A$974=A537,adapt!G$2:G$974)))</f>
        <v>0</v>
      </c>
      <c r="L537" s="41" t="e">
        <f t="array" ref="L537">IF(ISBLANK(B537),"",INDEX(adapt!E$2:E$200,MATCH(A537,IF(adapt!G$2:G$200=K537,adapt!A$2:A$200),0)))</f>
        <v>#N/A</v>
      </c>
      <c r="M537" s="41" t="e">
        <f t="array" ref="M537">IF(ISBLANK(B537),"",INDEX(adapt!F$2:F$200,MATCH(A537,IF(adapt!G$2:G$200=K537,adapt!A$2:A$200),0)))</f>
        <v>#N/A</v>
      </c>
      <c r="N537" s="52" t="e">
        <f t="array" ref="N537">IF(ISBLANK(B537),"",INDEX(adapt!J$2:J$1976,MATCH(B537,IF(adapt!G$2:G$1976=K537,adapt!B$2:B$1976),0)))</f>
        <v>#N/A</v>
      </c>
      <c r="O537" s="53" t="str">
        <f t="array" ref="O537">IF(A537="","",IF(ISNA(N537),"no",IF(N537=0,"no",IF(N537="","no", "yes"))))</f>
        <v>no</v>
      </c>
      <c r="P537" s="52" t="str">
        <f t="shared" si="25"/>
        <v>How much were you bothered by unwanted thoughts, words, or ideas that won't leave your mind</v>
      </c>
      <c r="Q537" s="52">
        <f t="shared" si="26"/>
        <v>0</v>
      </c>
      <c r="R537" s="54" t="str">
        <f>IF(COUNTIFS(adapt!J:J,"yes",adapt!A:A,A537)&gt;1,"problem",IF(COUNTIFS(adapt!J:J,"yes",adapt!A:A,A537)=0,"","ok"))</f>
        <v/>
      </c>
      <c r="T537" s="5">
        <v>0</v>
      </c>
      <c r="U537" s="5">
        <v>0</v>
      </c>
      <c r="V537" s="5">
        <v>68</v>
      </c>
    </row>
    <row r="538" spans="1:22">
      <c r="A538" s="48" t="str">
        <f t="shared" si="24"/>
        <v>scl9030</v>
      </c>
      <c r="B538" s="55" t="s">
        <v>984</v>
      </c>
      <c r="C538" s="9"/>
      <c r="D538" s="55" t="s">
        <v>661</v>
      </c>
      <c r="E538" s="24">
        <v>30</v>
      </c>
      <c r="F538" s="55"/>
      <c r="G538" s="55" t="s">
        <v>1721</v>
      </c>
      <c r="H538" s="55" t="s">
        <v>2144</v>
      </c>
      <c r="I538" s="55"/>
      <c r="J538" s="55"/>
      <c r="K538" s="51">
        <f t="array" ref="K538">IF(A538="","",MAX(IF(adapt!A$2:A$974=A538,adapt!G$2:G$974)))</f>
        <v>0</v>
      </c>
      <c r="L538" s="41" t="e">
        <f t="array" ref="L538">IF(ISBLANK(B538),"",INDEX(adapt!E$2:E$200,MATCH(A538,IF(adapt!G$2:G$200=K538,adapt!A$2:A$200),0)))</f>
        <v>#N/A</v>
      </c>
      <c r="M538" s="41" t="e">
        <f t="array" ref="M538">IF(ISBLANK(B538),"",INDEX(adapt!F$2:F$200,MATCH(A538,IF(adapt!G$2:G$200=K538,adapt!A$2:A$200),0)))</f>
        <v>#N/A</v>
      </c>
      <c r="N538" s="52" t="e">
        <f t="array" ref="N538">IF(ISBLANK(B538),"",INDEX(adapt!J$2:J$1976,MATCH(B538,IF(adapt!G$2:G$1976=K538,adapt!B$2:B$1976),0)))</f>
        <v>#N/A</v>
      </c>
      <c r="O538" s="53" t="str">
        <f t="array" ref="O538">IF(A538="","",IF(ISNA(N538),"no",IF(N538=0,"no",IF(N538="","no", "yes"))))</f>
        <v>no</v>
      </c>
      <c r="P538" s="52" t="str">
        <f t="shared" si="25"/>
        <v>How much were you bothered by feeling blue</v>
      </c>
      <c r="Q538" s="52">
        <f t="shared" si="26"/>
        <v>0</v>
      </c>
      <c r="R538" s="54" t="str">
        <f>IF(COUNTIFS(adapt!J:J,"yes",adapt!A:A,A538)&gt;1,"problem",IF(COUNTIFS(adapt!J:J,"yes",adapt!A:A,A538)=0,"","ok"))</f>
        <v/>
      </c>
      <c r="T538" s="5">
        <v>48</v>
      </c>
      <c r="U538" s="5">
        <v>10</v>
      </c>
      <c r="V538" s="5">
        <v>10</v>
      </c>
    </row>
    <row r="539" spans="1:22" ht="24">
      <c r="A539" s="48" t="str">
        <f t="shared" si="24"/>
        <v>scl9031</v>
      </c>
      <c r="B539" s="55" t="s">
        <v>985</v>
      </c>
      <c r="C539" s="9"/>
      <c r="D539" s="55" t="s">
        <v>661</v>
      </c>
      <c r="E539" s="24">
        <v>31</v>
      </c>
      <c r="F539" s="55"/>
      <c r="G539" s="55" t="s">
        <v>2142</v>
      </c>
      <c r="H539" s="55" t="s">
        <v>2142</v>
      </c>
      <c r="I539" s="55" t="s">
        <v>1888</v>
      </c>
      <c r="J539" s="55"/>
      <c r="K539" s="51">
        <f t="array" ref="K539">IF(A539="","",MAX(IF(adapt!A$2:A$974=A539,adapt!G$2:G$974)))</f>
        <v>0</v>
      </c>
      <c r="L539" s="41" t="e">
        <f t="array" ref="L539">IF(ISBLANK(B539),"",INDEX(adapt!E$2:E$200,MATCH(A539,IF(adapt!G$2:G$200=K539,adapt!A$2:A$200),0)))</f>
        <v>#N/A</v>
      </c>
      <c r="M539" s="41" t="e">
        <f t="array" ref="M539">IF(ISBLANK(B539),"",INDEX(adapt!F$2:F$200,MATCH(A539,IF(adapt!G$2:G$200=K539,adapt!A$2:A$200),0)))</f>
        <v>#N/A</v>
      </c>
      <c r="N539" s="52" t="e">
        <f t="array" ref="N539">IF(ISBLANK(B539),"",INDEX(adapt!J$2:J$1976,MATCH(B539,IF(adapt!G$2:G$1976=K539,adapt!B$2:B$1976),0)))</f>
        <v>#N/A</v>
      </c>
      <c r="O539" s="53" t="str">
        <f t="array" ref="O539">IF(A539="","",IF(ISNA(N539),"no",IF(N539=0,"no",IF(N539="","no", "yes"))))</f>
        <v>no</v>
      </c>
      <c r="P539" s="52" t="str">
        <f t="shared" si="25"/>
        <v>How much were you bothered by worrying too much about things</v>
      </c>
      <c r="Q539" s="52">
        <f t="shared" si="26"/>
        <v>0</v>
      </c>
      <c r="R539" s="54" t="str">
        <f>IF(COUNTIFS(adapt!J:J,"yes",adapt!A:A,A539)&gt;1,"problem",IF(COUNTIFS(adapt!J:J,"yes",adapt!A:A,A539)=0,"","ok"))</f>
        <v/>
      </c>
      <c r="T539" s="5">
        <v>30</v>
      </c>
      <c r="U539" s="5">
        <v>1</v>
      </c>
      <c r="V539" s="5">
        <v>1</v>
      </c>
    </row>
    <row r="540" spans="1:22" ht="24">
      <c r="A540" s="48" t="str">
        <f t="shared" si="24"/>
        <v>scl9032</v>
      </c>
      <c r="B540" s="55" t="s">
        <v>986</v>
      </c>
      <c r="C540" s="9"/>
      <c r="D540" s="55" t="s">
        <v>661</v>
      </c>
      <c r="E540" s="24">
        <v>32</v>
      </c>
      <c r="F540" s="55"/>
      <c r="G540" s="55" t="s">
        <v>1751</v>
      </c>
      <c r="H540" s="55" t="s">
        <v>2145</v>
      </c>
      <c r="I540" s="55" t="s">
        <v>1813</v>
      </c>
      <c r="J540" s="55"/>
      <c r="K540" s="51">
        <f t="array" ref="K540">IF(A540="","",MAX(IF(adapt!A$2:A$974=A540,adapt!G$2:G$974)))</f>
        <v>0</v>
      </c>
      <c r="L540" s="41" t="e">
        <f t="array" ref="L540">IF(ISBLANK(B540),"",INDEX(adapt!E$2:E$200,MATCH(A540,IF(adapt!G$2:G$200=K540,adapt!A$2:A$200),0)))</f>
        <v>#N/A</v>
      </c>
      <c r="M540" s="41" t="e">
        <f t="array" ref="M540">IF(ISBLANK(B540),"",INDEX(adapt!F$2:F$200,MATCH(A540,IF(adapt!G$2:G$200=K540,adapt!A$2:A$200),0)))</f>
        <v>#N/A</v>
      </c>
      <c r="N540" s="52" t="e">
        <f t="array" ref="N540">IF(ISBLANK(B540),"",INDEX(adapt!J$2:J$1976,MATCH(B540,IF(adapt!G$2:G$1976=K540,adapt!B$2:B$1976),0)))</f>
        <v>#N/A</v>
      </c>
      <c r="O540" s="53" t="str">
        <f t="array" ref="O540">IF(A540="","",IF(ISNA(N540),"no",IF(N540=0,"no",IF(N540="","no", "yes"))))</f>
        <v>no</v>
      </c>
      <c r="P540" s="52" t="str">
        <f t="shared" si="25"/>
        <v>How much were you bothered by feeling no interest in things</v>
      </c>
      <c r="Q540" s="52">
        <f t="shared" si="26"/>
        <v>0</v>
      </c>
      <c r="R540" s="54" t="str">
        <f>IF(COUNTIFS(adapt!J:J,"yes",adapt!A:A,A540)&gt;1,"problem",IF(COUNTIFS(adapt!J:J,"yes",adapt!A:A,A540)=0,"","ok"))</f>
        <v/>
      </c>
      <c r="T540" s="5">
        <v>23</v>
      </c>
      <c r="U540" s="5">
        <v>15</v>
      </c>
      <c r="V540" s="5">
        <v>15</v>
      </c>
    </row>
    <row r="541" spans="1:22">
      <c r="A541" s="48" t="str">
        <f t="shared" si="24"/>
        <v>scl9033</v>
      </c>
      <c r="B541" s="55" t="s">
        <v>987</v>
      </c>
      <c r="C541" s="9"/>
      <c r="D541" s="55" t="s">
        <v>661</v>
      </c>
      <c r="E541" s="24">
        <v>33</v>
      </c>
      <c r="F541" s="55"/>
      <c r="G541" s="55" t="s">
        <v>1720</v>
      </c>
      <c r="H541" s="55" t="s">
        <v>2165</v>
      </c>
      <c r="I541" s="55" t="s">
        <v>1784</v>
      </c>
      <c r="J541" s="55"/>
      <c r="K541" s="51">
        <f t="array" ref="K541">IF(A541="","",MAX(IF(adapt!A$2:A$974=A541,adapt!G$2:G$974)))</f>
        <v>0</v>
      </c>
      <c r="L541" s="41" t="e">
        <f t="array" ref="L541">IF(ISBLANK(B541),"",INDEX(adapt!E$2:E$200,MATCH(A541,IF(adapt!G$2:G$200=K541,adapt!A$2:A$200),0)))</f>
        <v>#N/A</v>
      </c>
      <c r="M541" s="41" t="e">
        <f t="array" ref="M541">IF(ISBLANK(B541),"",INDEX(adapt!F$2:F$200,MATCH(A541,IF(adapt!G$2:G$200=K541,adapt!A$2:A$200),0)))</f>
        <v>#N/A</v>
      </c>
      <c r="N541" s="52" t="e">
        <f t="array" ref="N541">IF(ISBLANK(B541),"",INDEX(adapt!J$2:J$1976,MATCH(B541,IF(adapt!G$2:G$1976=K541,adapt!B$2:B$1976),0)))</f>
        <v>#N/A</v>
      </c>
      <c r="O541" s="53" t="str">
        <f t="array" ref="O541">IF(A541="","",IF(ISNA(N541),"no",IF(N541=0,"no",IF(N541="","no", "yes"))))</f>
        <v>no</v>
      </c>
      <c r="P541" s="52" t="str">
        <f t="shared" si="25"/>
        <v>How much were you bothered by feeling fearful</v>
      </c>
      <c r="Q541" s="52">
        <f t="shared" si="26"/>
        <v>0</v>
      </c>
      <c r="R541" s="54" t="str">
        <f>IF(COUNTIFS(adapt!J:J,"yes",adapt!A:A,A541)&gt;1,"problem",IF(COUNTIFS(adapt!J:J,"yes",adapt!A:A,A541)=0,"","ok"))</f>
        <v/>
      </c>
      <c r="T541" s="5">
        <v>16</v>
      </c>
      <c r="U541" s="5">
        <v>46</v>
      </c>
      <c r="V541" s="5">
        <v>46</v>
      </c>
    </row>
    <row r="542" spans="1:22" ht="24">
      <c r="A542" s="48" t="str">
        <f t="shared" si="24"/>
        <v>scl9034</v>
      </c>
      <c r="B542" s="55" t="s">
        <v>988</v>
      </c>
      <c r="C542" s="9"/>
      <c r="D542" s="55" t="s">
        <v>661</v>
      </c>
      <c r="E542" s="24">
        <v>34</v>
      </c>
      <c r="F542" s="55"/>
      <c r="G542" s="55" t="s">
        <v>1742</v>
      </c>
      <c r="H542" s="55" t="s">
        <v>2157</v>
      </c>
      <c r="I542" s="55" t="s">
        <v>1804</v>
      </c>
      <c r="J542" s="55"/>
      <c r="K542" s="51">
        <f t="array" ref="K542">IF(A542="","",MAX(IF(adapt!A$2:A$974=A542,adapt!G$2:G$974)))</f>
        <v>0</v>
      </c>
      <c r="L542" s="41" t="e">
        <f t="array" ref="L542">IF(ISBLANK(B542),"",INDEX(adapt!E$2:E$200,MATCH(A542,IF(adapt!G$2:G$200=K542,adapt!A$2:A$200),0)))</f>
        <v>#N/A</v>
      </c>
      <c r="M542" s="41" t="e">
        <f t="array" ref="M542">IF(ISBLANK(B542),"",INDEX(adapt!F$2:F$200,MATCH(A542,IF(adapt!G$2:G$200=K542,adapt!A$2:A$200),0)))</f>
        <v>#N/A</v>
      </c>
      <c r="N542" s="52" t="e">
        <f t="array" ref="N542">IF(ISBLANK(B542),"",INDEX(adapt!J$2:J$1976,MATCH(B542,IF(adapt!G$2:G$1976=K542,adapt!B$2:B$1976),0)))</f>
        <v>#N/A</v>
      </c>
      <c r="O542" s="53" t="str">
        <f t="array" ref="O542">IF(A542="","",IF(ISNA(N542),"no",IF(N542=0,"no",IF(N542="","no", "yes"))))</f>
        <v>no</v>
      </c>
      <c r="P542" s="52" t="str">
        <f t="shared" si="25"/>
        <v>How much were you bothered by your feelings being easily hurt</v>
      </c>
      <c r="Q542" s="52">
        <f t="shared" si="26"/>
        <v>0</v>
      </c>
      <c r="R542" s="54" t="str">
        <f>IF(COUNTIFS(adapt!J:J,"yes",adapt!A:A,A542)&gt;1,"problem",IF(COUNTIFS(adapt!J:J,"yes",adapt!A:A,A542)=0,"","ok"))</f>
        <v/>
      </c>
      <c r="T542" s="5">
        <v>0</v>
      </c>
      <c r="U542" s="5">
        <v>0</v>
      </c>
      <c r="V542" s="5">
        <v>120</v>
      </c>
    </row>
    <row r="543" spans="1:22" ht="24">
      <c r="A543" s="48" t="str">
        <f t="shared" si="24"/>
        <v>scl9035</v>
      </c>
      <c r="B543" s="55" t="s">
        <v>1703</v>
      </c>
      <c r="C543" s="9"/>
      <c r="D543" s="55" t="s">
        <v>661</v>
      </c>
      <c r="E543" s="24">
        <v>35</v>
      </c>
      <c r="F543" s="55"/>
      <c r="G543" s="55" t="s">
        <v>1747</v>
      </c>
      <c r="H543" s="55" t="s">
        <v>2167</v>
      </c>
      <c r="I543" s="55" t="s">
        <v>1822</v>
      </c>
      <c r="J543" s="55"/>
      <c r="K543" s="51">
        <f t="array" ref="K543">IF(A543="","",MAX(IF(adapt!A$2:A$974=A543,adapt!G$2:G$974)))</f>
        <v>0</v>
      </c>
      <c r="L543" s="41" t="e">
        <f t="array" ref="L543">IF(ISBLANK(B543),"",INDEX(adapt!E$2:E$200,MATCH(A543,IF(adapt!G$2:G$200=K543,adapt!A$2:A$200),0)))</f>
        <v>#N/A</v>
      </c>
      <c r="M543" s="41" t="e">
        <f t="array" ref="M543">IF(ISBLANK(B543),"",INDEX(adapt!F$2:F$200,MATCH(A543,IF(adapt!G$2:G$200=K543,adapt!A$2:A$200),0)))</f>
        <v>#N/A</v>
      </c>
      <c r="N543" s="52" t="e">
        <f t="array" ref="N543">IF(ISBLANK(B543),"",INDEX(adapt!J$2:J$1976,MATCH(B543,IF(adapt!G$2:G$1976=K543,adapt!B$2:B$1976),0)))</f>
        <v>#N/A</v>
      </c>
      <c r="O543" s="53" t="str">
        <f t="array" ref="O543">IF(A543="","",IF(ISNA(N543),"no",IF(N543=0,"no",IF(N543="","no", "yes"))))</f>
        <v>no</v>
      </c>
      <c r="P543" s="52" t="str">
        <f t="shared" si="25"/>
        <v>How much were you bothered by other people being aware of your private thoughts</v>
      </c>
      <c r="Q543" s="52">
        <f t="shared" si="26"/>
        <v>0</v>
      </c>
      <c r="R543" s="54" t="str">
        <f>IF(COUNTIFS(adapt!J:J,"yes",adapt!A:A,A543)&gt;1,"problem",IF(COUNTIFS(adapt!J:J,"yes",adapt!A:A,A543)=0,"","ok"))</f>
        <v/>
      </c>
      <c r="T543" s="5">
        <v>0</v>
      </c>
      <c r="U543" s="5">
        <v>0</v>
      </c>
      <c r="V543" s="5">
        <v>70</v>
      </c>
    </row>
    <row r="544" spans="1:22" ht="24">
      <c r="A544" s="48" t="str">
        <f t="shared" si="24"/>
        <v>scl9036</v>
      </c>
      <c r="B544" s="55" t="s">
        <v>989</v>
      </c>
      <c r="C544" s="9"/>
      <c r="D544" s="55" t="s">
        <v>661</v>
      </c>
      <c r="E544" s="24">
        <v>36</v>
      </c>
      <c r="F544" s="55"/>
      <c r="G544" s="55" t="s">
        <v>1742</v>
      </c>
      <c r="H544" s="55" t="s">
        <v>2157</v>
      </c>
      <c r="I544" s="55" t="s">
        <v>1805</v>
      </c>
      <c r="J544" s="55"/>
      <c r="K544" s="51">
        <f t="array" ref="K544">IF(A544="","",MAX(IF(adapt!A$2:A$974=A544,adapt!G$2:G$974)))</f>
        <v>0</v>
      </c>
      <c r="L544" s="41" t="e">
        <f t="array" ref="L544">IF(ISBLANK(B544),"",INDEX(adapt!E$2:E$200,MATCH(A544,IF(adapt!G$2:G$200=K544,adapt!A$2:A$200),0)))</f>
        <v>#N/A</v>
      </c>
      <c r="M544" s="41" t="e">
        <f t="array" ref="M544">IF(ISBLANK(B544),"",INDEX(adapt!F$2:F$200,MATCH(A544,IF(adapt!G$2:G$200=K544,adapt!A$2:A$200),0)))</f>
        <v>#N/A</v>
      </c>
      <c r="N544" s="52" t="e">
        <f t="array" ref="N544">IF(ISBLANK(B544),"",INDEX(adapt!J$2:J$1976,MATCH(B544,IF(adapt!G$2:G$1976=K544,adapt!B$2:B$1976),0)))</f>
        <v>#N/A</v>
      </c>
      <c r="O544" s="53" t="str">
        <f t="array" ref="O544">IF(A544="","",IF(ISNA(N544),"no",IF(N544=0,"no",IF(N544="","no", "yes"))))</f>
        <v>no</v>
      </c>
      <c r="P544" s="52" t="str">
        <f t="shared" si="25"/>
        <v>How much were you bothered by feeling others do not understand you or are unsympathetic</v>
      </c>
      <c r="Q544" s="52">
        <f t="shared" si="26"/>
        <v>0</v>
      </c>
      <c r="R544" s="54" t="str">
        <f>IF(COUNTIFS(adapt!J:J,"yes",adapt!A:A,A544)&gt;1,"problem",IF(COUNTIFS(adapt!J:J,"yes",adapt!A:A,A544)=0,"","ok"))</f>
        <v/>
      </c>
      <c r="T544" s="5">
        <v>28</v>
      </c>
      <c r="U544" s="5">
        <v>0</v>
      </c>
      <c r="V544" s="5">
        <v>126</v>
      </c>
    </row>
    <row r="545" spans="1:22" ht="24">
      <c r="A545" s="48" t="str">
        <f t="shared" si="24"/>
        <v>scl9037</v>
      </c>
      <c r="B545" s="55" t="s">
        <v>990</v>
      </c>
      <c r="C545" s="9"/>
      <c r="D545" s="55" t="s">
        <v>661</v>
      </c>
      <c r="E545" s="24">
        <v>37</v>
      </c>
      <c r="F545" s="55"/>
      <c r="G545" s="55" t="s">
        <v>1742</v>
      </c>
      <c r="H545" s="55" t="s">
        <v>2157</v>
      </c>
      <c r="I545" s="55" t="s">
        <v>1806</v>
      </c>
      <c r="J545" s="55"/>
      <c r="K545" s="51">
        <f t="array" ref="K545">IF(A545="","",MAX(IF(adapt!A$2:A$974=A545,adapt!G$2:G$974)))</f>
        <v>0</v>
      </c>
      <c r="L545" s="41" t="e">
        <f t="array" ref="L545">IF(ISBLANK(B545),"",INDEX(adapt!E$2:E$200,MATCH(A545,IF(adapt!G$2:G$200=K545,adapt!A$2:A$200),0)))</f>
        <v>#N/A</v>
      </c>
      <c r="M545" s="41" t="e">
        <f t="array" ref="M545">IF(ISBLANK(B545),"",INDEX(adapt!F$2:F$200,MATCH(A545,IF(adapt!G$2:G$200=K545,adapt!A$2:A$200),0)))</f>
        <v>#N/A</v>
      </c>
      <c r="N545" s="52" t="e">
        <f t="array" ref="N545">IF(ISBLANK(B545),"",INDEX(adapt!J$2:J$1976,MATCH(B545,IF(adapt!G$2:G$1976=K545,adapt!B$2:B$1976),0)))</f>
        <v>#N/A</v>
      </c>
      <c r="O545" s="53" t="str">
        <f t="array" ref="O545">IF(A545="","",IF(ISNA(N545),"no",IF(N545=0,"no",IF(N545="","no", "yes"))))</f>
        <v>no</v>
      </c>
      <c r="P545" s="52" t="str">
        <f t="shared" si="25"/>
        <v>How much were you bothered by feeling that people are unfriendly or dislike you</v>
      </c>
      <c r="Q545" s="52">
        <f t="shared" si="26"/>
        <v>0</v>
      </c>
      <c r="R545" s="54" t="str">
        <f>IF(COUNTIFS(adapt!J:J,"yes",adapt!A:A,A545)&gt;1,"problem",IF(COUNTIFS(adapt!J:J,"yes",adapt!A:A,A545)=0,"","ok"))</f>
        <v/>
      </c>
      <c r="T545" s="5">
        <v>0</v>
      </c>
      <c r="U545" s="5">
        <v>0</v>
      </c>
      <c r="V545" s="5">
        <v>121</v>
      </c>
    </row>
    <row r="546" spans="1:22" ht="24">
      <c r="A546" s="48" t="str">
        <f t="shared" si="24"/>
        <v>scl9038</v>
      </c>
      <c r="B546" s="55" t="s">
        <v>1704</v>
      </c>
      <c r="C546" s="9"/>
      <c r="D546" s="55" t="s">
        <v>661</v>
      </c>
      <c r="E546" s="24">
        <v>38</v>
      </c>
      <c r="F546" s="55"/>
      <c r="G546" s="55" t="s">
        <v>1749</v>
      </c>
      <c r="H546" s="55" t="s">
        <v>2162</v>
      </c>
      <c r="I546" s="55" t="s">
        <v>1839</v>
      </c>
      <c r="J546" s="55"/>
      <c r="K546" s="51">
        <f t="array" ref="K546">IF(A546="","",MAX(IF(adapt!A$2:A$974=A546,adapt!G$2:G$974)))</f>
        <v>0</v>
      </c>
      <c r="L546" s="41" t="e">
        <f t="array" ref="L546">IF(ISBLANK(B546),"",INDEX(adapt!E$2:E$200,MATCH(A546,IF(adapt!G$2:G$200=K546,adapt!A$2:A$200),0)))</f>
        <v>#N/A</v>
      </c>
      <c r="M546" s="41" t="e">
        <f t="array" ref="M546">IF(ISBLANK(B546),"",INDEX(adapt!F$2:F$200,MATCH(A546,IF(adapt!G$2:G$200=K546,adapt!A$2:A$200),0)))</f>
        <v>#N/A</v>
      </c>
      <c r="N546" s="52" t="e">
        <f t="array" ref="N546">IF(ISBLANK(B546),"",INDEX(adapt!J$2:J$1976,MATCH(B546,IF(adapt!G$2:G$1976=K546,adapt!B$2:B$1976),0)))</f>
        <v>#N/A</v>
      </c>
      <c r="O546" s="53" t="str">
        <f t="array" ref="O546">IF(A546="","",IF(ISNA(N546),"no",IF(N546=0,"no",IF(N546="","no", "yes"))))</f>
        <v>no</v>
      </c>
      <c r="P546" s="52" t="str">
        <f t="shared" si="25"/>
        <v>How much were you bothered by having to do things very slowly or ensure correctness</v>
      </c>
      <c r="Q546" s="52">
        <f t="shared" si="26"/>
        <v>0</v>
      </c>
      <c r="R546" s="54" t="str">
        <f>IF(COUNTIFS(adapt!J:J,"yes",adapt!A:A,A546)&gt;1,"problem",IF(COUNTIFS(adapt!J:J,"yes",adapt!A:A,A546)=0,"","ok"))</f>
        <v/>
      </c>
      <c r="T546" s="5">
        <v>0</v>
      </c>
      <c r="U546" s="5">
        <v>0</v>
      </c>
      <c r="V546" s="5">
        <v>109</v>
      </c>
    </row>
    <row r="547" spans="1:22" ht="24">
      <c r="A547" s="48" t="str">
        <f t="shared" si="24"/>
        <v>scl9039</v>
      </c>
      <c r="B547" s="55" t="s">
        <v>991</v>
      </c>
      <c r="C547" s="9"/>
      <c r="D547" s="55" t="s">
        <v>661</v>
      </c>
      <c r="E547" s="24">
        <v>39</v>
      </c>
      <c r="F547" s="55"/>
      <c r="G547" s="55" t="s">
        <v>1749</v>
      </c>
      <c r="H547" s="55" t="s">
        <v>2142</v>
      </c>
      <c r="I547" s="55" t="s">
        <v>1849</v>
      </c>
      <c r="J547" s="55"/>
      <c r="K547" s="51">
        <f t="array" ref="K547">IF(A547="","",MAX(IF(adapt!A$2:A$974=A547,adapt!G$2:G$974)))</f>
        <v>0</v>
      </c>
      <c r="L547" s="41" t="e">
        <f t="array" ref="L547">IF(ISBLANK(B547),"",INDEX(adapt!E$2:E$200,MATCH(A547,IF(adapt!G$2:G$200=K547,adapt!A$2:A$200),0)))</f>
        <v>#N/A</v>
      </c>
      <c r="M547" s="41" t="e">
        <f t="array" ref="M547">IF(ISBLANK(B547),"",INDEX(adapt!F$2:F$200,MATCH(A547,IF(adapt!G$2:G$200=K547,adapt!A$2:A$200),0)))</f>
        <v>#N/A</v>
      </c>
      <c r="N547" s="52" t="e">
        <f t="array" ref="N547">IF(ISBLANK(B547),"",INDEX(adapt!J$2:J$1976,MATCH(B547,IF(adapt!G$2:G$1976=K547,adapt!B$2:B$1976),0)))</f>
        <v>#N/A</v>
      </c>
      <c r="O547" s="53" t="str">
        <f t="array" ref="O547">IF(A547="","",IF(ISNA(N547),"no",IF(N547=0,"no",IF(N547="","no", "yes"))))</f>
        <v>no</v>
      </c>
      <c r="P547" s="52" t="str">
        <f t="shared" si="25"/>
        <v>How much were you bothered by heart pounding or racing</v>
      </c>
      <c r="Q547" s="52">
        <f t="shared" si="26"/>
        <v>0</v>
      </c>
      <c r="R547" s="54" t="str">
        <f>IF(COUNTIFS(adapt!J:J,"yes",adapt!A:A,A547)&gt;1,"problem",IF(COUNTIFS(adapt!J:J,"yes",adapt!A:A,A547)=0,"","ok"))</f>
        <v/>
      </c>
      <c r="T547" s="5">
        <v>42</v>
      </c>
      <c r="U547" s="5">
        <v>3</v>
      </c>
      <c r="V547" s="5">
        <v>3</v>
      </c>
    </row>
    <row r="548" spans="1:22" ht="24">
      <c r="A548" s="48" t="str">
        <f t="shared" si="24"/>
        <v>scl904</v>
      </c>
      <c r="B548" s="55" t="s">
        <v>960</v>
      </c>
      <c r="C548" s="9"/>
      <c r="D548" s="55" t="s">
        <v>661</v>
      </c>
      <c r="E548" s="26">
        <v>4</v>
      </c>
      <c r="F548" s="55"/>
      <c r="G548" s="55" t="s">
        <v>1749</v>
      </c>
      <c r="H548" s="55" t="s">
        <v>2160</v>
      </c>
      <c r="I548" s="55" t="s">
        <v>1847</v>
      </c>
      <c r="J548" s="55"/>
      <c r="K548" s="51">
        <f t="array" ref="K548">IF(A548="","",MAX(IF(adapt!A$2:A$974=A548,adapt!G$2:G$974)))</f>
        <v>0</v>
      </c>
      <c r="L548" s="41" t="e">
        <f t="array" ref="L548">IF(ISBLANK(B548),"",INDEX(adapt!E$2:E$200,MATCH(A548,IF(adapt!G$2:G$200=K548,adapt!A$2:A$200),0)))</f>
        <v>#N/A</v>
      </c>
      <c r="M548" s="41" t="e">
        <f t="array" ref="M548">IF(ISBLANK(B548),"",INDEX(adapt!F$2:F$200,MATCH(A548,IF(adapt!G$2:G$200=K548,adapt!A$2:A$200),0)))</f>
        <v>#N/A</v>
      </c>
      <c r="N548" s="52" t="e">
        <f t="array" ref="N548">IF(ISBLANK(B548),"",INDEX(adapt!J$2:J$1976,MATCH(B548,IF(adapt!G$2:G$1976=K548,adapt!B$2:B$1976),0)))</f>
        <v>#N/A</v>
      </c>
      <c r="O548" s="53" t="str">
        <f t="array" ref="O548">IF(A548="","",IF(ISNA(N548),"no",IF(N548=0,"no",IF(N548="","no", "yes"))))</f>
        <v>no</v>
      </c>
      <c r="P548" s="52" t="str">
        <f t="shared" si="25"/>
        <v>How much were you bothered by faintness or dizziness</v>
      </c>
      <c r="Q548" s="52">
        <f t="shared" si="26"/>
        <v>0</v>
      </c>
      <c r="R548" s="54" t="str">
        <f>IF(COUNTIFS(adapt!J:J,"yes",adapt!A:A,A548)&gt;1,"problem",IF(COUNTIFS(adapt!J:J,"yes",adapt!A:A,A548)=0,"","ok"))</f>
        <v/>
      </c>
      <c r="T548" s="5">
        <v>0</v>
      </c>
      <c r="U548" s="5">
        <v>40</v>
      </c>
      <c r="V548" s="5">
        <v>40</v>
      </c>
    </row>
    <row r="549" spans="1:22" ht="24">
      <c r="A549" s="48" t="str">
        <f t="shared" si="24"/>
        <v>scl9040</v>
      </c>
      <c r="B549" s="55" t="s">
        <v>992</v>
      </c>
      <c r="C549" s="9"/>
      <c r="D549" s="55" t="s">
        <v>661</v>
      </c>
      <c r="E549" s="24">
        <v>40</v>
      </c>
      <c r="F549" s="55"/>
      <c r="G549" s="55" t="s">
        <v>1749</v>
      </c>
      <c r="H549" s="55" t="s">
        <v>2160</v>
      </c>
      <c r="I549" s="55" t="s">
        <v>1848</v>
      </c>
      <c r="J549" s="55"/>
      <c r="K549" s="51">
        <f t="array" ref="K549">IF(A549="","",MAX(IF(adapt!A$2:A$974=A549,adapt!G$2:G$974)))</f>
        <v>0</v>
      </c>
      <c r="L549" s="41" t="e">
        <f t="array" ref="L549">IF(ISBLANK(B549),"",INDEX(adapt!E$2:E$200,MATCH(A549,IF(adapt!G$2:G$200=K549,adapt!A$2:A$200),0)))</f>
        <v>#N/A</v>
      </c>
      <c r="M549" s="41" t="e">
        <f t="array" ref="M549">IF(ISBLANK(B549),"",INDEX(adapt!F$2:F$200,MATCH(A549,IF(adapt!G$2:G$200=K549,adapt!A$2:A$200),0)))</f>
        <v>#N/A</v>
      </c>
      <c r="N549" s="52" t="e">
        <f t="array" ref="N549">IF(ISBLANK(B549),"",INDEX(adapt!J$2:J$1976,MATCH(B549,IF(adapt!G$2:G$1976=K549,adapt!B$2:B$1976),0)))</f>
        <v>#N/A</v>
      </c>
      <c r="O549" s="53" t="str">
        <f t="array" ref="O549">IF(A549="","",IF(ISNA(N549),"no",IF(N549=0,"no",IF(N549="","no", "yes"))))</f>
        <v>no</v>
      </c>
      <c r="P549" s="52" t="str">
        <f t="shared" si="25"/>
        <v>How much were you bothered by nausea or upset stomach</v>
      </c>
      <c r="Q549" s="52">
        <f t="shared" si="26"/>
        <v>0</v>
      </c>
      <c r="R549" s="54" t="str">
        <f>IF(COUNTIFS(adapt!J:J,"yes",adapt!A:A,A549)&gt;1,"problem",IF(COUNTIFS(adapt!J:J,"yes",adapt!A:A,A549)=0,"","ok"))</f>
        <v/>
      </c>
      <c r="T549" s="5">
        <v>0</v>
      </c>
      <c r="U549" s="5">
        <v>0</v>
      </c>
      <c r="V549" s="5">
        <v>149</v>
      </c>
    </row>
    <row r="550" spans="1:22" ht="24">
      <c r="A550" s="48" t="str">
        <f t="shared" si="24"/>
        <v>scl9041</v>
      </c>
      <c r="B550" s="55" t="s">
        <v>993</v>
      </c>
      <c r="C550" s="9"/>
      <c r="D550" s="55" t="s">
        <v>661</v>
      </c>
      <c r="E550" s="24">
        <v>41</v>
      </c>
      <c r="F550" s="55"/>
      <c r="G550" s="55" t="s">
        <v>1723</v>
      </c>
      <c r="H550" s="55" t="s">
        <v>2155</v>
      </c>
      <c r="I550" s="55" t="s">
        <v>1873</v>
      </c>
      <c r="J550" s="55"/>
      <c r="K550" s="51">
        <f t="array" ref="K550">IF(A550="","",MAX(IF(adapt!A$2:A$974=A550,adapt!G$2:G$974)))</f>
        <v>0</v>
      </c>
      <c r="L550" s="41" t="e">
        <f t="array" ref="L550">IF(ISBLANK(B550),"",INDEX(adapt!E$2:E$200,MATCH(A550,IF(adapt!G$2:G$200=K550,adapt!A$2:A$200),0)))</f>
        <v>#N/A</v>
      </c>
      <c r="M550" s="41" t="e">
        <f t="array" ref="M550">IF(ISBLANK(B550),"",INDEX(adapt!F$2:F$200,MATCH(A550,IF(adapt!G$2:G$200=K550,adapt!A$2:A$200),0)))</f>
        <v>#N/A</v>
      </c>
      <c r="N550" s="52" t="e">
        <f t="array" ref="N550">IF(ISBLANK(B550),"",INDEX(adapt!J$2:J$1976,MATCH(B550,IF(adapt!G$2:G$1976=K550,adapt!B$2:B$1976),0)))</f>
        <v>#N/A</v>
      </c>
      <c r="O550" s="53" t="str">
        <f t="array" ref="O550">IF(A550="","",IF(ISNA(N550),"no",IF(N550=0,"no",IF(N550="","no", "yes"))))</f>
        <v>no</v>
      </c>
      <c r="P550" s="52" t="str">
        <f t="shared" si="25"/>
        <v>How much were you bothered by feeling inferior to others</v>
      </c>
      <c r="Q550" s="52">
        <f t="shared" si="26"/>
        <v>0</v>
      </c>
      <c r="R550" s="54" t="str">
        <f>IF(COUNTIFS(adapt!J:J,"yes",adapt!A:A,A550)&gt;1,"problem",IF(COUNTIFS(adapt!J:J,"yes",adapt!A:A,A550)=0,"","ok"))</f>
        <v/>
      </c>
      <c r="T550" s="5">
        <v>56</v>
      </c>
      <c r="U550" s="5">
        <v>38</v>
      </c>
      <c r="V550" s="5">
        <v>38</v>
      </c>
    </row>
    <row r="551" spans="1:22" ht="24">
      <c r="A551" s="48" t="str">
        <f t="shared" si="24"/>
        <v>scl9042</v>
      </c>
      <c r="B551" s="55" t="s">
        <v>994</v>
      </c>
      <c r="C551" s="9"/>
      <c r="D551" s="55" t="s">
        <v>661</v>
      </c>
      <c r="E551" s="24">
        <v>42</v>
      </c>
      <c r="F551" s="55"/>
      <c r="G551" s="55" t="s">
        <v>1749</v>
      </c>
      <c r="H551" s="55" t="s">
        <v>2160</v>
      </c>
      <c r="I551" s="55" t="s">
        <v>1853</v>
      </c>
      <c r="J551" s="55"/>
      <c r="K551" s="51">
        <f t="array" ref="K551">IF(A551="","",MAX(IF(adapt!A$2:A$974=A551,adapt!G$2:G$974)))</f>
        <v>0</v>
      </c>
      <c r="L551" s="41" t="e">
        <f t="array" ref="L551">IF(ISBLANK(B551),"",INDEX(adapt!E$2:E$200,MATCH(A551,IF(adapt!G$2:G$200=K551,adapt!A$2:A$200),0)))</f>
        <v>#N/A</v>
      </c>
      <c r="M551" s="41" t="e">
        <f t="array" ref="M551">IF(ISBLANK(B551),"",INDEX(adapt!F$2:F$200,MATCH(A551,IF(adapt!G$2:G$200=K551,adapt!A$2:A$200),0)))</f>
        <v>#N/A</v>
      </c>
      <c r="N551" s="52" t="e">
        <f t="array" ref="N551">IF(ISBLANK(B551),"",INDEX(adapt!J$2:J$1976,MATCH(B551,IF(adapt!G$2:G$1976=K551,adapt!B$2:B$1976),0)))</f>
        <v>#N/A</v>
      </c>
      <c r="O551" s="53" t="str">
        <f t="array" ref="O551">IF(A551="","",IF(ISNA(N551),"no",IF(N551=0,"no",IF(N551="","no", "yes"))))</f>
        <v>no</v>
      </c>
      <c r="P551" s="52" t="str">
        <f t="shared" si="25"/>
        <v>How much were you bothered by soreness of your muscles</v>
      </c>
      <c r="Q551" s="52">
        <f t="shared" si="26"/>
        <v>0</v>
      </c>
      <c r="R551" s="54" t="str">
        <f>IF(COUNTIFS(adapt!J:J,"yes",adapt!A:A,A551)&gt;1,"problem",IF(COUNTIFS(adapt!J:J,"yes",adapt!A:A,A551)=0,"","ok"))</f>
        <v/>
      </c>
      <c r="T551" s="5">
        <v>0</v>
      </c>
      <c r="U551" s="5">
        <v>0</v>
      </c>
      <c r="V551" s="5">
        <v>150</v>
      </c>
    </row>
    <row r="552" spans="1:22" ht="24">
      <c r="A552" s="48" t="str">
        <f t="shared" si="24"/>
        <v>scl9043</v>
      </c>
      <c r="B552" s="55" t="s">
        <v>995</v>
      </c>
      <c r="C552" s="9"/>
      <c r="D552" s="55" t="s">
        <v>661</v>
      </c>
      <c r="E552" s="24">
        <v>43</v>
      </c>
      <c r="F552" s="55"/>
      <c r="G552" s="55" t="s">
        <v>1743</v>
      </c>
      <c r="H552" s="55" t="s">
        <v>2167</v>
      </c>
      <c r="I552" s="55" t="s">
        <v>1809</v>
      </c>
      <c r="J552" s="55"/>
      <c r="K552" s="51">
        <f t="array" ref="K552">IF(A552="","",MAX(IF(adapt!A$2:A$974=A552,adapt!G$2:G$974)))</f>
        <v>0</v>
      </c>
      <c r="L552" s="41" t="e">
        <f t="array" ref="L552">IF(ISBLANK(B552),"",INDEX(adapt!E$2:E$200,MATCH(A552,IF(adapt!G$2:G$200=K552,adapt!A$2:A$200),0)))</f>
        <v>#N/A</v>
      </c>
      <c r="M552" s="41" t="e">
        <f t="array" ref="M552">IF(ISBLANK(B552),"",INDEX(adapt!F$2:F$200,MATCH(A552,IF(adapt!G$2:G$200=K552,adapt!A$2:A$200),0)))</f>
        <v>#N/A</v>
      </c>
      <c r="N552" s="52" t="e">
        <f t="array" ref="N552">IF(ISBLANK(B552),"",INDEX(adapt!J$2:J$1976,MATCH(B552,IF(adapt!G$2:G$1976=K552,adapt!B$2:B$1976),0)))</f>
        <v>#N/A</v>
      </c>
      <c r="O552" s="53" t="str">
        <f t="array" ref="O552">IF(A552="","",IF(ISNA(N552),"no",IF(N552=0,"no",IF(N552="","no", "yes"))))</f>
        <v>no</v>
      </c>
      <c r="P552" s="52" t="str">
        <f t="shared" si="25"/>
        <v>How much were you bothered by feeling that you are watched or talked about by others</v>
      </c>
      <c r="Q552" s="52">
        <f t="shared" si="26"/>
        <v>0</v>
      </c>
      <c r="R552" s="54" t="str">
        <f>IF(COUNTIFS(adapt!J:J,"yes",adapt!A:A,A552)&gt;1,"problem",IF(COUNTIFS(adapt!J:J,"yes",adapt!A:A,A552)=0,"","ok"))</f>
        <v/>
      </c>
      <c r="T552" s="5">
        <v>33</v>
      </c>
      <c r="U552" s="5">
        <v>7</v>
      </c>
      <c r="V552" s="5">
        <v>7</v>
      </c>
    </row>
    <row r="553" spans="1:22" ht="24">
      <c r="A553" s="48" t="str">
        <f t="shared" si="24"/>
        <v>scl9044</v>
      </c>
      <c r="B553" s="55" t="s">
        <v>996</v>
      </c>
      <c r="C553" s="9"/>
      <c r="D553" s="55" t="s">
        <v>661</v>
      </c>
      <c r="E553" s="24">
        <v>44</v>
      </c>
      <c r="F553" s="55"/>
      <c r="G553" s="55" t="s">
        <v>1753</v>
      </c>
      <c r="H553" s="55" t="s">
        <v>2148</v>
      </c>
      <c r="I553" s="55" t="s">
        <v>1863</v>
      </c>
      <c r="J553" s="55"/>
      <c r="K553" s="51">
        <f t="array" ref="K553">IF(A553="","",MAX(IF(adapt!A$2:A$974=A553,adapt!G$2:G$974)))</f>
        <v>0</v>
      </c>
      <c r="L553" s="41" t="e">
        <f t="array" ref="L553">IF(ISBLANK(B553),"",INDEX(adapt!E$2:E$200,MATCH(A553,IF(adapt!G$2:G$200=K553,adapt!A$2:A$200),0)))</f>
        <v>#N/A</v>
      </c>
      <c r="M553" s="41" t="e">
        <f t="array" ref="M553">IF(ISBLANK(B553),"",INDEX(adapt!F$2:F$200,MATCH(A553,IF(adapt!G$2:G$200=K553,adapt!A$2:A$200),0)))</f>
        <v>#N/A</v>
      </c>
      <c r="N553" s="52" t="e">
        <f t="array" ref="N553">IF(ISBLANK(B553),"",INDEX(adapt!J$2:J$1976,MATCH(B553,IF(adapt!G$2:G$1976=K553,adapt!B$2:B$1976),0)))</f>
        <v>#N/A</v>
      </c>
      <c r="O553" s="53" t="str">
        <f t="array" ref="O553">IF(A553="","",IF(ISNA(N553),"no",IF(N553=0,"no",IF(N553="","no", "yes"))))</f>
        <v>no</v>
      </c>
      <c r="P553" s="52" t="str">
        <f t="shared" si="25"/>
        <v>How much were you bothered by trouble falling asleep</v>
      </c>
      <c r="Q553" s="52">
        <f t="shared" si="26"/>
        <v>0</v>
      </c>
      <c r="R553" s="54" t="str">
        <f>IF(COUNTIFS(adapt!J:J,"yes",adapt!A:A,A553)&gt;1,"problem",IF(COUNTIFS(adapt!J:J,"yes",adapt!A:A,A553)=0,"","ok"))</f>
        <v/>
      </c>
      <c r="T553" s="5">
        <v>61</v>
      </c>
      <c r="U553" s="5">
        <v>33</v>
      </c>
      <c r="V553" s="5">
        <v>33</v>
      </c>
    </row>
    <row r="554" spans="1:22" ht="24">
      <c r="A554" s="48" t="str">
        <f t="shared" si="24"/>
        <v>scl9045</v>
      </c>
      <c r="B554" s="55" t="s">
        <v>997</v>
      </c>
      <c r="C554" s="9"/>
      <c r="D554" s="55" t="s">
        <v>661</v>
      </c>
      <c r="E554" s="24">
        <v>45</v>
      </c>
      <c r="F554" s="55"/>
      <c r="G554" s="55" t="s">
        <v>2142</v>
      </c>
      <c r="H554" s="55" t="s">
        <v>2142</v>
      </c>
      <c r="I554" s="55" t="s">
        <v>1776</v>
      </c>
      <c r="J554" s="55"/>
      <c r="K554" s="51">
        <f t="array" ref="K554">IF(A554="","",MAX(IF(adapt!A$2:A$974=A554,adapt!G$2:G$974)))</f>
        <v>0</v>
      </c>
      <c r="L554" s="41" t="e">
        <f t="array" ref="L554">IF(ISBLANK(B554),"",INDEX(adapt!E$2:E$200,MATCH(A554,IF(adapt!G$2:G$200=K554,adapt!A$2:A$200),0)))</f>
        <v>#N/A</v>
      </c>
      <c r="M554" s="41" t="e">
        <f t="array" ref="M554">IF(ISBLANK(B554),"",INDEX(adapt!F$2:F$200,MATCH(A554,IF(adapt!G$2:G$200=K554,adapt!A$2:A$200),0)))</f>
        <v>#N/A</v>
      </c>
      <c r="N554" s="52" t="e">
        <f t="array" ref="N554">IF(ISBLANK(B554),"",INDEX(adapt!J$2:J$1976,MATCH(B554,IF(adapt!G$2:G$1976=K554,adapt!B$2:B$1976),0)))</f>
        <v>#N/A</v>
      </c>
      <c r="O554" s="53" t="str">
        <f t="array" ref="O554">IF(A554="","",IF(ISNA(N554),"no",IF(N554=0,"no",IF(N554="","no", "yes"))))</f>
        <v>no</v>
      </c>
      <c r="P554" s="52" t="str">
        <f t="shared" si="25"/>
        <v>How much were you bothered by having to check and double-check what you do</v>
      </c>
      <c r="Q554" s="52">
        <f t="shared" si="26"/>
        <v>0</v>
      </c>
      <c r="R554" s="54" t="str">
        <f>IF(COUNTIFS(adapt!J:J,"yes",adapt!A:A,A554)&gt;1,"problem",IF(COUNTIFS(adapt!J:J,"yes",adapt!A:A,A554)=0,"","ok"))</f>
        <v/>
      </c>
      <c r="T554" s="5">
        <v>0</v>
      </c>
      <c r="U554" s="5">
        <v>0</v>
      </c>
      <c r="V554" s="5">
        <v>62</v>
      </c>
    </row>
    <row r="555" spans="1:22" ht="24">
      <c r="A555" s="48" t="str">
        <f t="shared" si="24"/>
        <v>scl9046</v>
      </c>
      <c r="B555" s="55" t="s">
        <v>998</v>
      </c>
      <c r="C555" s="9"/>
      <c r="D555" s="55" t="s">
        <v>661</v>
      </c>
      <c r="E555" s="24">
        <v>46</v>
      </c>
      <c r="F555" s="55"/>
      <c r="G555" s="55" t="s">
        <v>1748</v>
      </c>
      <c r="H555" s="55" t="s">
        <v>2154</v>
      </c>
      <c r="I555" s="55" t="s">
        <v>1828</v>
      </c>
      <c r="J555" s="55"/>
      <c r="K555" s="51">
        <f t="array" ref="K555">IF(A555="","",MAX(IF(adapt!A$2:A$974=A555,adapt!G$2:G$974)))</f>
        <v>0</v>
      </c>
      <c r="L555" s="41" t="e">
        <f t="array" ref="L555">IF(ISBLANK(B555),"",INDEX(adapt!E$2:E$200,MATCH(A555,IF(adapt!G$2:G$200=K555,adapt!A$2:A$200),0)))</f>
        <v>#N/A</v>
      </c>
      <c r="M555" s="41" t="e">
        <f t="array" ref="M555">IF(ISBLANK(B555),"",INDEX(adapt!F$2:F$200,MATCH(A555,IF(adapt!G$2:G$200=K555,adapt!A$2:A$200),0)))</f>
        <v>#N/A</v>
      </c>
      <c r="N555" s="52" t="e">
        <f t="array" ref="N555">IF(ISBLANK(B555),"",INDEX(adapt!J$2:J$1976,MATCH(B555,IF(adapt!G$2:G$1976=K555,adapt!B$2:B$1976),0)))</f>
        <v>#N/A</v>
      </c>
      <c r="O555" s="53" t="str">
        <f t="array" ref="O555">IF(A555="","",IF(ISNA(N555),"no",IF(N555=0,"no",IF(N555="","no", "yes"))))</f>
        <v>no</v>
      </c>
      <c r="P555" s="52" t="str">
        <f t="shared" si="25"/>
        <v>How much were you bothered by difficulty making decisions</v>
      </c>
      <c r="Q555" s="52">
        <f t="shared" si="26"/>
        <v>0</v>
      </c>
      <c r="R555" s="54" t="str">
        <f>IF(COUNTIFS(adapt!J:J,"yes",adapt!A:A,A555)&gt;1,"problem",IF(COUNTIFS(adapt!J:J,"yes",adapt!A:A,A555)=0,"","ok"))</f>
        <v/>
      </c>
      <c r="T555" s="5">
        <v>8</v>
      </c>
      <c r="U555" s="5">
        <v>14</v>
      </c>
      <c r="V555" s="5">
        <v>14</v>
      </c>
    </row>
    <row r="556" spans="1:22" ht="24">
      <c r="A556" s="48" t="str">
        <f t="shared" si="24"/>
        <v>scl9047</v>
      </c>
      <c r="B556" s="55" t="s">
        <v>999</v>
      </c>
      <c r="C556" s="9"/>
      <c r="D556" s="55" t="s">
        <v>661</v>
      </c>
      <c r="E556" s="24">
        <v>47</v>
      </c>
      <c r="F556" s="55"/>
      <c r="G556" s="55" t="s">
        <v>1720</v>
      </c>
      <c r="H556" s="55" t="s">
        <v>2161</v>
      </c>
      <c r="I556" s="55" t="s">
        <v>1790</v>
      </c>
      <c r="J556" s="55"/>
      <c r="K556" s="51">
        <f t="array" ref="K556">IF(A556="","",MAX(IF(adapt!A$2:A$974=A556,adapt!G$2:G$974)))</f>
        <v>0</v>
      </c>
      <c r="L556" s="41" t="e">
        <f t="array" ref="L556">IF(ISBLANK(B556),"",INDEX(adapt!E$2:E$200,MATCH(A556,IF(adapt!G$2:G$200=K556,adapt!A$2:A$200),0)))</f>
        <v>#N/A</v>
      </c>
      <c r="M556" s="41" t="e">
        <f t="array" ref="M556">IF(ISBLANK(B556),"",INDEX(adapt!F$2:F$200,MATCH(A556,IF(adapt!G$2:G$200=K556,adapt!A$2:A$200),0)))</f>
        <v>#N/A</v>
      </c>
      <c r="N556" s="52" t="e">
        <f t="array" ref="N556">IF(ISBLANK(B556),"",INDEX(adapt!J$2:J$1976,MATCH(B556,IF(adapt!G$2:G$1976=K556,adapt!B$2:B$1976),0)))</f>
        <v>#N/A</v>
      </c>
      <c r="O556" s="53" t="str">
        <f t="array" ref="O556">IF(A556="","",IF(ISNA(N556),"no",IF(N556=0,"no",IF(N556="","no", "yes"))))</f>
        <v>no</v>
      </c>
      <c r="P556" s="52" t="str">
        <f t="shared" si="25"/>
        <v>How much were you bothered by feeling afraid to travel on buses, subways, trains</v>
      </c>
      <c r="Q556" s="52">
        <f t="shared" si="26"/>
        <v>0</v>
      </c>
      <c r="R556" s="54" t="str">
        <f>IF(COUNTIFS(adapt!J:J,"yes",adapt!A:A,A556)&gt;1,"problem",IF(COUNTIFS(adapt!J:J,"yes",adapt!A:A,A556)=0,"","ok"))</f>
        <v/>
      </c>
      <c r="T556" s="5">
        <v>0</v>
      </c>
      <c r="U556" s="5">
        <v>0</v>
      </c>
      <c r="V556" s="5">
        <v>89</v>
      </c>
    </row>
    <row r="557" spans="1:22" ht="24">
      <c r="A557" s="48" t="str">
        <f t="shared" si="24"/>
        <v>scl9048</v>
      </c>
      <c r="B557" s="55" t="s">
        <v>1000</v>
      </c>
      <c r="C557" s="9"/>
      <c r="D557" s="55" t="s">
        <v>661</v>
      </c>
      <c r="E557" s="24">
        <v>48</v>
      </c>
      <c r="F557" s="55"/>
      <c r="G557" s="55" t="s">
        <v>1749</v>
      </c>
      <c r="H557" s="55" t="s">
        <v>2160</v>
      </c>
      <c r="I557" s="55" t="s">
        <v>1855</v>
      </c>
      <c r="J557" s="55"/>
      <c r="K557" s="51">
        <f t="array" ref="K557">IF(A557="","",MAX(IF(adapt!A$2:A$974=A557,adapt!G$2:G$974)))</f>
        <v>0</v>
      </c>
      <c r="L557" s="41" t="e">
        <f t="array" ref="L557">IF(ISBLANK(B557),"",INDEX(adapt!E$2:E$200,MATCH(A557,IF(adapt!G$2:G$200=K557,adapt!A$2:A$200),0)))</f>
        <v>#N/A</v>
      </c>
      <c r="M557" s="41" t="e">
        <f t="array" ref="M557">IF(ISBLANK(B557),"",INDEX(adapt!F$2:F$200,MATCH(A557,IF(adapt!G$2:G$200=K557,adapt!A$2:A$200),0)))</f>
        <v>#N/A</v>
      </c>
      <c r="N557" s="52" t="e">
        <f t="array" ref="N557">IF(ISBLANK(B557),"",INDEX(adapt!J$2:J$1976,MATCH(B557,IF(adapt!G$2:G$1976=K557,adapt!B$2:B$1976),0)))</f>
        <v>#N/A</v>
      </c>
      <c r="O557" s="53" t="str">
        <f t="array" ref="O557">IF(A557="","",IF(ISNA(N557),"no",IF(N557=0,"no",IF(N557="","no", "yes"))))</f>
        <v>no</v>
      </c>
      <c r="P557" s="52" t="str">
        <f t="shared" si="25"/>
        <v>How much were you bothered by trouble getting your breath</v>
      </c>
      <c r="Q557" s="52">
        <f t="shared" si="26"/>
        <v>0</v>
      </c>
      <c r="R557" s="54" t="str">
        <f>IF(COUNTIFS(adapt!J:J,"yes",adapt!A:A,A557)&gt;1,"problem",IF(COUNTIFS(adapt!J:J,"yes",adapt!A:A,A557)=0,"","ok"))</f>
        <v/>
      </c>
      <c r="T557" s="5">
        <v>0</v>
      </c>
      <c r="U557" s="5">
        <v>0</v>
      </c>
      <c r="V557" s="5">
        <v>151</v>
      </c>
    </row>
    <row r="558" spans="1:22" ht="24">
      <c r="A558" s="48" t="str">
        <f t="shared" si="24"/>
        <v>scl9049</v>
      </c>
      <c r="B558" s="55" t="s">
        <v>1001</v>
      </c>
      <c r="C558" s="9"/>
      <c r="D558" s="55" t="s">
        <v>661</v>
      </c>
      <c r="E558" s="24">
        <v>49</v>
      </c>
      <c r="F558" s="55"/>
      <c r="G558" s="55" t="s">
        <v>1749</v>
      </c>
      <c r="H558" s="55" t="s">
        <v>2160</v>
      </c>
      <c r="I558" s="55" t="s">
        <v>1845</v>
      </c>
      <c r="J558" s="55"/>
      <c r="K558" s="51">
        <f t="array" ref="K558">IF(A558="","",MAX(IF(adapt!A$2:A$974=A558,adapt!G$2:G$974)))</f>
        <v>0</v>
      </c>
      <c r="L558" s="41" t="e">
        <f t="array" ref="L558">IF(ISBLANK(B558),"",INDEX(adapt!E$2:E$200,MATCH(A558,IF(adapt!G$2:G$200=K558,adapt!A$2:A$200),0)))</f>
        <v>#N/A</v>
      </c>
      <c r="M558" s="41" t="e">
        <f t="array" ref="M558">IF(ISBLANK(B558),"",INDEX(adapt!F$2:F$200,MATCH(A558,IF(adapt!G$2:G$200=K558,adapt!A$2:A$200),0)))</f>
        <v>#N/A</v>
      </c>
      <c r="N558" s="52" t="e">
        <f t="array" ref="N558">IF(ISBLANK(B558),"",INDEX(adapt!J$2:J$1976,MATCH(B558,IF(adapt!G$2:G$1976=K558,adapt!B$2:B$1976),0)))</f>
        <v>#N/A</v>
      </c>
      <c r="O558" s="53" t="str">
        <f t="array" ref="O558">IF(A558="","",IF(ISNA(N558),"no",IF(N558=0,"no",IF(N558="","no", "yes"))))</f>
        <v>no</v>
      </c>
      <c r="P558" s="52" t="str">
        <f t="shared" si="25"/>
        <v>How much were you bothered by hot or cold spells</v>
      </c>
      <c r="Q558" s="52">
        <f t="shared" si="26"/>
        <v>0</v>
      </c>
      <c r="R558" s="54" t="str">
        <f>IF(COUNTIFS(adapt!J:J,"yes",adapt!A:A,A558)&gt;1,"problem",IF(COUNTIFS(adapt!J:J,"yes",adapt!A:A,A558)=0,"","ok"))</f>
        <v/>
      </c>
      <c r="T558" s="5">
        <v>40</v>
      </c>
      <c r="U558" s="5">
        <v>43</v>
      </c>
      <c r="V558" s="5">
        <v>43</v>
      </c>
    </row>
    <row r="559" spans="1:22" ht="24">
      <c r="A559" s="48" t="str">
        <f t="shared" si="24"/>
        <v>scl905</v>
      </c>
      <c r="B559" s="55" t="s">
        <v>961</v>
      </c>
      <c r="C559" s="9"/>
      <c r="D559" s="55" t="s">
        <v>661</v>
      </c>
      <c r="E559" s="26">
        <v>5</v>
      </c>
      <c r="F559" s="55"/>
      <c r="G559" s="55" t="s">
        <v>1754</v>
      </c>
      <c r="H559" s="55" t="s">
        <v>2145</v>
      </c>
      <c r="I559" s="55" t="s">
        <v>1866</v>
      </c>
      <c r="J559" s="55"/>
      <c r="K559" s="51">
        <f t="array" ref="K559">IF(A559="","",MAX(IF(adapt!A$2:A$974=A559,adapt!G$2:G$974)))</f>
        <v>0</v>
      </c>
      <c r="L559" s="41" t="e">
        <f t="array" ref="L559">IF(ISBLANK(B559),"",INDEX(adapt!E$2:E$200,MATCH(A559,IF(adapt!G$2:G$200=K559,adapt!A$2:A$200),0)))</f>
        <v>#N/A</v>
      </c>
      <c r="M559" s="41" t="e">
        <f t="array" ref="M559">IF(ISBLANK(B559),"",INDEX(adapt!F$2:F$200,MATCH(A559,IF(adapt!G$2:G$200=K559,adapt!A$2:A$200),0)))</f>
        <v>#N/A</v>
      </c>
      <c r="N559" s="52" t="e">
        <f t="array" ref="N559">IF(ISBLANK(B559),"",INDEX(adapt!J$2:J$1976,MATCH(B559,IF(adapt!G$2:G$1976=K559,adapt!B$2:B$1976),0)))</f>
        <v>#N/A</v>
      </c>
      <c r="O559" s="53" t="str">
        <f t="array" ref="O559">IF(A559="","",IF(ISNA(N559),"no",IF(N559=0,"no",IF(N559="","no", "yes"))))</f>
        <v>no</v>
      </c>
      <c r="P559" s="52" t="str">
        <f t="shared" si="25"/>
        <v>How much were you bothered by loss of sexual interest or pleasure</v>
      </c>
      <c r="Q559" s="52">
        <f t="shared" si="26"/>
        <v>0</v>
      </c>
      <c r="R559" s="54" t="str">
        <f>IF(COUNTIFS(adapt!J:J,"yes",adapt!A:A,A559)&gt;1,"problem",IF(COUNTIFS(adapt!J:J,"yes",adapt!A:A,A559)=0,"","ok"))</f>
        <v/>
      </c>
      <c r="T559" s="5">
        <v>58</v>
      </c>
      <c r="U559" s="5">
        <v>17</v>
      </c>
      <c r="V559" s="5">
        <v>17</v>
      </c>
    </row>
    <row r="560" spans="1:22" ht="36">
      <c r="A560" s="48" t="str">
        <f t="shared" si="24"/>
        <v>scl9050</v>
      </c>
      <c r="B560" s="55" t="s">
        <v>1002</v>
      </c>
      <c r="C560" s="9"/>
      <c r="D560" s="55" t="s">
        <v>661</v>
      </c>
      <c r="E560" s="24">
        <v>50</v>
      </c>
      <c r="F560" s="55"/>
      <c r="G560" s="55" t="s">
        <v>1720</v>
      </c>
      <c r="H560" s="55" t="s">
        <v>2161</v>
      </c>
      <c r="I560" s="55" t="s">
        <v>1791</v>
      </c>
      <c r="J560" s="55"/>
      <c r="K560" s="51">
        <f t="array" ref="K560">IF(A560="","",MAX(IF(adapt!A$2:A$974=A560,adapt!G$2:G$974)))</f>
        <v>0</v>
      </c>
      <c r="L560" s="41" t="e">
        <f t="array" ref="L560">IF(ISBLANK(B560),"",INDEX(adapt!E$2:E$200,MATCH(A560,IF(adapt!G$2:G$200=K560,adapt!A$2:A$200),0)))</f>
        <v>#N/A</v>
      </c>
      <c r="M560" s="41" t="e">
        <f t="array" ref="M560">IF(ISBLANK(B560),"",INDEX(adapt!F$2:F$200,MATCH(A560,IF(adapt!G$2:G$200=K560,adapt!A$2:A$200),0)))</f>
        <v>#N/A</v>
      </c>
      <c r="N560" s="52" t="e">
        <f t="array" ref="N560">IF(ISBLANK(B560),"",INDEX(adapt!J$2:J$1976,MATCH(B560,IF(adapt!G$2:G$1976=K560,adapt!B$2:B$1976),0)))</f>
        <v>#N/A</v>
      </c>
      <c r="O560" s="53" t="str">
        <f t="array" ref="O560">IF(A560="","",IF(ISNA(N560),"no",IF(N560=0,"no",IF(N560="","no", "yes"))))</f>
        <v>no</v>
      </c>
      <c r="P560" s="52" t="str">
        <f t="shared" si="25"/>
        <v>How much were you bothered by having to avoid certain things, places, or activities because they frighten you</v>
      </c>
      <c r="Q560" s="52">
        <f t="shared" si="26"/>
        <v>0</v>
      </c>
      <c r="R560" s="54" t="str">
        <f>IF(COUNTIFS(adapt!J:J,"yes",adapt!A:A,A560)&gt;1,"problem",IF(COUNTIFS(adapt!J:J,"yes",adapt!A:A,A560)=0,"","ok"))</f>
        <v/>
      </c>
      <c r="T560" s="5">
        <v>0</v>
      </c>
      <c r="U560" s="5">
        <v>0</v>
      </c>
      <c r="V560" s="5">
        <v>90</v>
      </c>
    </row>
    <row r="561" spans="1:22" ht="24">
      <c r="A561" s="48" t="str">
        <f t="shared" si="24"/>
        <v>scl9051</v>
      </c>
      <c r="B561" s="55" t="s">
        <v>1003</v>
      </c>
      <c r="C561" s="9"/>
      <c r="D561" s="55" t="s">
        <v>661</v>
      </c>
      <c r="E561" s="24">
        <v>51</v>
      </c>
      <c r="F561" s="55"/>
      <c r="G561" s="55" t="s">
        <v>1746</v>
      </c>
      <c r="H561" s="55" t="s">
        <v>2153</v>
      </c>
      <c r="I561" s="55" t="s">
        <v>1819</v>
      </c>
      <c r="J561" s="55"/>
      <c r="K561" s="51">
        <f t="array" ref="K561">IF(A561="","",MAX(IF(adapt!A$2:A$974=A561,adapt!G$2:G$974)))</f>
        <v>0</v>
      </c>
      <c r="L561" s="41" t="e">
        <f t="array" ref="L561">IF(ISBLANK(B561),"",INDEX(adapt!E$2:E$200,MATCH(A561,IF(adapt!G$2:G$200=K561,adapt!A$2:A$200),0)))</f>
        <v>#N/A</v>
      </c>
      <c r="M561" s="41" t="e">
        <f t="array" ref="M561">IF(ISBLANK(B561),"",INDEX(adapt!F$2:F$200,MATCH(A561,IF(adapt!G$2:G$200=K561,adapt!A$2:A$200),0)))</f>
        <v>#N/A</v>
      </c>
      <c r="N561" s="52" t="e">
        <f t="array" ref="N561">IF(ISBLANK(B561),"",INDEX(adapt!J$2:J$1976,MATCH(B561,IF(adapt!G$2:G$1976=K561,adapt!B$2:B$1976),0)))</f>
        <v>#N/A</v>
      </c>
      <c r="O561" s="53" t="str">
        <f t="array" ref="O561">IF(A561="","",IF(ISNA(N561),"no",IF(N561=0,"no",IF(N561="","no", "yes"))))</f>
        <v>no</v>
      </c>
      <c r="P561" s="52" t="str">
        <f t="shared" si="25"/>
        <v>How much were you bothered by your mind going blank</v>
      </c>
      <c r="Q561" s="52">
        <f t="shared" si="26"/>
        <v>0</v>
      </c>
      <c r="R561" s="54" t="str">
        <f>IF(COUNTIFS(adapt!J:J,"yes",adapt!A:A,A561)&gt;1,"problem",IF(COUNTIFS(adapt!J:J,"yes",adapt!A:A,A561)=0,"","ok"))</f>
        <v/>
      </c>
      <c r="T561" s="5">
        <v>0</v>
      </c>
      <c r="U561" s="5">
        <v>0</v>
      </c>
      <c r="V561" s="5">
        <v>80</v>
      </c>
    </row>
    <row r="562" spans="1:22" ht="24">
      <c r="A562" s="48" t="str">
        <f t="shared" si="24"/>
        <v>scl9052</v>
      </c>
      <c r="B562" s="55" t="s">
        <v>1004</v>
      </c>
      <c r="C562" s="9"/>
      <c r="D562" s="55" t="s">
        <v>661</v>
      </c>
      <c r="E562" s="24">
        <v>52</v>
      </c>
      <c r="F562" s="55"/>
      <c r="G562" s="55" t="s">
        <v>1749</v>
      </c>
      <c r="H562" s="55" t="s">
        <v>2160</v>
      </c>
      <c r="I562" s="55" t="s">
        <v>1856</v>
      </c>
      <c r="J562" s="55"/>
      <c r="K562" s="51">
        <f t="array" ref="K562">IF(A562="","",MAX(IF(adapt!A$2:A$974=A562,adapt!G$2:G$974)))</f>
        <v>0</v>
      </c>
      <c r="L562" s="41" t="e">
        <f t="array" ref="L562">IF(ISBLANK(B562),"",INDEX(adapt!E$2:E$200,MATCH(A562,IF(adapt!G$2:G$200=K562,adapt!A$2:A$200),0)))</f>
        <v>#N/A</v>
      </c>
      <c r="M562" s="41" t="e">
        <f t="array" ref="M562">IF(ISBLANK(B562),"",INDEX(adapt!F$2:F$200,MATCH(A562,IF(adapt!G$2:G$200=K562,adapt!A$2:A$200),0)))</f>
        <v>#N/A</v>
      </c>
      <c r="N562" s="52" t="e">
        <f t="array" ref="N562">IF(ISBLANK(B562),"",INDEX(adapt!J$2:J$1976,MATCH(B562,IF(adapt!G$2:G$1976=K562,adapt!B$2:B$1976),0)))</f>
        <v>#N/A</v>
      </c>
      <c r="O562" s="53" t="str">
        <f t="array" ref="O562">IF(A562="","",IF(ISNA(N562),"no",IF(N562=0,"no",IF(N562="","no", "yes"))))</f>
        <v>no</v>
      </c>
      <c r="P562" s="52" t="str">
        <f t="shared" si="25"/>
        <v>How much were you bothered by numbness or tingling in parts of your body</v>
      </c>
      <c r="Q562" s="52">
        <f t="shared" si="26"/>
        <v>0</v>
      </c>
      <c r="R562" s="54" t="str">
        <f>IF(COUNTIFS(adapt!J:J,"yes",adapt!A:A,A562)&gt;1,"problem",IF(COUNTIFS(adapt!J:J,"yes",adapt!A:A,A562)=0,"","ok"))</f>
        <v/>
      </c>
      <c r="T562" s="5">
        <v>0</v>
      </c>
      <c r="U562" s="5">
        <v>0</v>
      </c>
      <c r="V562" s="5">
        <v>152</v>
      </c>
    </row>
    <row r="563" spans="1:22" ht="24">
      <c r="A563" s="48" t="str">
        <f t="shared" si="24"/>
        <v>scl9053</v>
      </c>
      <c r="B563" s="55" t="s">
        <v>1005</v>
      </c>
      <c r="C563" s="9"/>
      <c r="D563" s="55" t="s">
        <v>661</v>
      </c>
      <c r="E563" s="24">
        <v>53</v>
      </c>
      <c r="F563" s="55"/>
      <c r="G563" s="55" t="s">
        <v>1749</v>
      </c>
      <c r="H563" s="55" t="s">
        <v>2160</v>
      </c>
      <c r="I563" s="55" t="s">
        <v>1857</v>
      </c>
      <c r="J563" s="55"/>
      <c r="K563" s="51">
        <f t="array" ref="K563">IF(A563="","",MAX(IF(adapt!A$2:A$974=A563,adapt!G$2:G$974)))</f>
        <v>0</v>
      </c>
      <c r="L563" s="41" t="e">
        <f t="array" ref="L563">IF(ISBLANK(B563),"",INDEX(adapt!E$2:E$200,MATCH(A563,IF(adapt!G$2:G$200=K563,adapt!A$2:A$200),0)))</f>
        <v>#N/A</v>
      </c>
      <c r="M563" s="41" t="e">
        <f t="array" ref="M563">IF(ISBLANK(B563),"",INDEX(adapt!F$2:F$200,MATCH(A563,IF(adapt!G$2:G$200=K563,adapt!A$2:A$200),0)))</f>
        <v>#N/A</v>
      </c>
      <c r="N563" s="52" t="e">
        <f t="array" ref="N563">IF(ISBLANK(B563),"",INDEX(adapt!J$2:J$1976,MATCH(B563,IF(adapt!G$2:G$1976=K563,adapt!B$2:B$1976),0)))</f>
        <v>#N/A</v>
      </c>
      <c r="O563" s="53" t="str">
        <f t="array" ref="O563">IF(A563="","",IF(ISNA(N563),"no",IF(N563=0,"no",IF(N563="","no", "yes"))))</f>
        <v>no</v>
      </c>
      <c r="P563" s="52" t="str">
        <f t="shared" si="25"/>
        <v>How much were you bothered by a lump in your throat</v>
      </c>
      <c r="Q563" s="52">
        <f t="shared" si="26"/>
        <v>0</v>
      </c>
      <c r="R563" s="54" t="str">
        <f>IF(COUNTIFS(adapt!J:J,"yes",adapt!A:A,A563)&gt;1,"problem",IF(COUNTIFS(adapt!J:J,"yes",adapt!A:A,A563)=0,"","ok"))</f>
        <v/>
      </c>
      <c r="T563" s="5">
        <v>0</v>
      </c>
      <c r="U563" s="5">
        <v>0</v>
      </c>
      <c r="V563" s="5">
        <v>153</v>
      </c>
    </row>
    <row r="564" spans="1:22" ht="24">
      <c r="A564" s="48" t="str">
        <f t="shared" si="24"/>
        <v>scl9054</v>
      </c>
      <c r="B564" s="55" t="s">
        <v>1006</v>
      </c>
      <c r="C564" s="9"/>
      <c r="D564" s="55" t="s">
        <v>661</v>
      </c>
      <c r="E564" s="24">
        <v>54</v>
      </c>
      <c r="F564" s="55"/>
      <c r="G564" s="55" t="s">
        <v>1715</v>
      </c>
      <c r="H564" s="55" t="s">
        <v>2158</v>
      </c>
      <c r="I564" s="55" t="s">
        <v>1891</v>
      </c>
      <c r="J564" s="55"/>
      <c r="K564" s="51">
        <f t="array" ref="K564">IF(A564="","",MAX(IF(adapt!A$2:A$974=A564,adapt!G$2:G$974)))</f>
        <v>0</v>
      </c>
      <c r="L564" s="41" t="e">
        <f t="array" ref="L564">IF(ISBLANK(B564),"",INDEX(adapt!E$2:E$200,MATCH(A564,IF(adapt!G$2:G$200=K564,adapt!A$2:A$200),0)))</f>
        <v>#N/A</v>
      </c>
      <c r="M564" s="41" t="e">
        <f t="array" ref="M564">IF(ISBLANK(B564),"",INDEX(adapt!F$2:F$200,MATCH(A564,IF(adapt!G$2:G$200=K564,adapt!A$2:A$200),0)))</f>
        <v>#N/A</v>
      </c>
      <c r="N564" s="52" t="e">
        <f t="array" ref="N564">IF(ISBLANK(B564),"",INDEX(adapt!J$2:J$1976,MATCH(B564,IF(adapt!G$2:G$1976=K564,adapt!B$2:B$1976),0)))</f>
        <v>#N/A</v>
      </c>
      <c r="O564" s="53" t="str">
        <f t="array" ref="O564">IF(A564="","",IF(ISNA(N564),"no",IF(N564=0,"no",IF(N564="","no", "yes"))))</f>
        <v>no</v>
      </c>
      <c r="P564" s="52" t="str">
        <f t="shared" si="25"/>
        <v>How much were you bothered by feeling hopeless about the future</v>
      </c>
      <c r="Q564" s="52">
        <f t="shared" si="26"/>
        <v>0</v>
      </c>
      <c r="R564" s="54" t="str">
        <f>IF(COUNTIFS(adapt!J:J,"yes",adapt!A:A,A564)&gt;1,"problem",IF(COUNTIFS(adapt!J:J,"yes",adapt!A:A,A564)=0,"","ok"))</f>
        <v/>
      </c>
      <c r="T564" s="5">
        <v>21</v>
      </c>
      <c r="U564" s="5">
        <v>27</v>
      </c>
      <c r="V564" s="5">
        <v>27</v>
      </c>
    </row>
    <row r="565" spans="1:22" ht="24">
      <c r="A565" s="48" t="str">
        <f t="shared" si="24"/>
        <v>scl9055</v>
      </c>
      <c r="B565" s="55" t="s">
        <v>1007</v>
      </c>
      <c r="C565" s="9"/>
      <c r="D565" s="55" t="s">
        <v>661</v>
      </c>
      <c r="E565" s="24">
        <v>55</v>
      </c>
      <c r="F565" s="55"/>
      <c r="G565" s="55" t="s">
        <v>1746</v>
      </c>
      <c r="H565" s="55" t="s">
        <v>2153</v>
      </c>
      <c r="I565" s="55" t="s">
        <v>1814</v>
      </c>
      <c r="J565" s="55"/>
      <c r="K565" s="51">
        <f t="array" ref="K565">IF(A565="","",MAX(IF(adapt!A$2:A$974=A565,adapt!G$2:G$974)))</f>
        <v>0</v>
      </c>
      <c r="L565" s="41" t="e">
        <f t="array" ref="L565">IF(ISBLANK(B565),"",INDEX(adapt!E$2:E$200,MATCH(A565,IF(adapt!G$2:G$200=K565,adapt!A$2:A$200),0)))</f>
        <v>#N/A</v>
      </c>
      <c r="M565" s="41" t="e">
        <f t="array" ref="M565">IF(ISBLANK(B565),"",INDEX(adapt!F$2:F$200,MATCH(A565,IF(adapt!G$2:G$200=K565,adapt!A$2:A$200),0)))</f>
        <v>#N/A</v>
      </c>
      <c r="N565" s="52" t="e">
        <f t="array" ref="N565">IF(ISBLANK(B565),"",INDEX(adapt!J$2:J$1976,MATCH(B565,IF(adapt!G$2:G$1976=K565,adapt!B$2:B$1976),0)))</f>
        <v>#N/A</v>
      </c>
      <c r="O565" s="53" t="str">
        <f t="array" ref="O565">IF(A565="","",IF(ISNA(N565),"no",IF(N565=0,"no",IF(N565="","no", "yes"))))</f>
        <v>no</v>
      </c>
      <c r="P565" s="52" t="str">
        <f t="shared" si="25"/>
        <v>How much were you bothered by trouble concentrating</v>
      </c>
      <c r="Q565" s="52">
        <f t="shared" si="26"/>
        <v>0</v>
      </c>
      <c r="R565" s="54" t="str">
        <f>IF(COUNTIFS(adapt!J:J,"yes",adapt!A:A,A565)&gt;1,"problem",IF(COUNTIFS(adapt!J:J,"yes",adapt!A:A,A565)=0,"","ok"))</f>
        <v/>
      </c>
      <c r="T565" s="5">
        <v>64</v>
      </c>
      <c r="U565" s="5">
        <v>11</v>
      </c>
      <c r="V565" s="5">
        <v>11</v>
      </c>
    </row>
    <row r="566" spans="1:22" ht="24">
      <c r="A566" s="48" t="str">
        <f t="shared" si="24"/>
        <v>scl9056</v>
      </c>
      <c r="B566" s="55" t="s">
        <v>1008</v>
      </c>
      <c r="C566" s="9"/>
      <c r="D566" s="55" t="s">
        <v>661</v>
      </c>
      <c r="E566" s="24">
        <v>56</v>
      </c>
      <c r="F566" s="55"/>
      <c r="G566" s="55" t="s">
        <v>1749</v>
      </c>
      <c r="H566" s="55" t="s">
        <v>2160</v>
      </c>
      <c r="I566" s="55" t="s">
        <v>1847</v>
      </c>
      <c r="J566" s="55"/>
      <c r="K566" s="51">
        <f t="array" ref="K566">IF(A566="","",MAX(IF(adapt!A$2:A$974=A566,adapt!G$2:G$974)))</f>
        <v>0</v>
      </c>
      <c r="L566" s="41" t="e">
        <f t="array" ref="L566">IF(ISBLANK(B566),"",INDEX(adapt!E$2:E$200,MATCH(A566,IF(adapt!G$2:G$200=K566,adapt!A$2:A$200),0)))</f>
        <v>#N/A</v>
      </c>
      <c r="M566" s="41" t="e">
        <f t="array" ref="M566">IF(ISBLANK(B566),"",INDEX(adapt!F$2:F$200,MATCH(A566,IF(adapt!G$2:G$200=K566,adapt!A$2:A$200),0)))</f>
        <v>#N/A</v>
      </c>
      <c r="N566" s="52" t="e">
        <f t="array" ref="N566">IF(ISBLANK(B566),"",INDEX(adapt!J$2:J$1976,MATCH(B566,IF(adapt!G$2:G$1976=K566,adapt!B$2:B$1976),0)))</f>
        <v>#N/A</v>
      </c>
      <c r="O566" s="53" t="str">
        <f t="array" ref="O566">IF(A566="","",IF(ISNA(N566),"no",IF(N566=0,"no",IF(N566="","no", "yes"))))</f>
        <v>no</v>
      </c>
      <c r="P566" s="52" t="str">
        <f t="shared" si="25"/>
        <v>How much were you bothered by feeling weak in parts of your body</v>
      </c>
      <c r="Q566" s="52">
        <f t="shared" si="26"/>
        <v>0</v>
      </c>
      <c r="R566" s="54" t="str">
        <f>IF(COUNTIFS(adapt!J:J,"yes",adapt!A:A,A566)&gt;1,"problem",IF(COUNTIFS(adapt!J:J,"yes",adapt!A:A,A566)=0,"","ok"))</f>
        <v/>
      </c>
      <c r="T566" s="5">
        <v>0</v>
      </c>
      <c r="U566" s="5">
        <v>0</v>
      </c>
      <c r="V566" s="5">
        <v>154</v>
      </c>
    </row>
    <row r="567" spans="1:22" ht="24">
      <c r="A567" s="48" t="str">
        <f t="shared" si="24"/>
        <v>scl9057</v>
      </c>
      <c r="B567" s="55" t="s">
        <v>1009</v>
      </c>
      <c r="C567" s="9"/>
      <c r="D567" s="55" t="s">
        <v>661</v>
      </c>
      <c r="E567" s="24">
        <v>57</v>
      </c>
      <c r="F567" s="55"/>
      <c r="G567" s="55" t="s">
        <v>2142</v>
      </c>
      <c r="H567" s="55" t="s">
        <v>2142</v>
      </c>
      <c r="I567" s="55" t="s">
        <v>1893</v>
      </c>
      <c r="J567" s="55"/>
      <c r="K567" s="51">
        <f t="array" ref="K567">IF(A567="","",MAX(IF(adapt!A$2:A$974=A567,adapt!G$2:G$974)))</f>
        <v>0</v>
      </c>
      <c r="L567" s="41" t="e">
        <f t="array" ref="L567">IF(ISBLANK(B567),"",INDEX(adapt!E$2:E$200,MATCH(A567,IF(adapt!G$2:G$200=K567,adapt!A$2:A$200),0)))</f>
        <v>#N/A</v>
      </c>
      <c r="M567" s="41" t="e">
        <f t="array" ref="M567">IF(ISBLANK(B567),"",INDEX(adapt!F$2:F$200,MATCH(A567,IF(adapt!G$2:G$200=K567,adapt!A$2:A$200),0)))</f>
        <v>#N/A</v>
      </c>
      <c r="N567" s="52" t="e">
        <f t="array" ref="N567">IF(ISBLANK(B567),"",INDEX(adapt!J$2:J$1976,MATCH(B567,IF(adapt!G$2:G$1976=K567,adapt!B$2:B$1976),0)))</f>
        <v>#N/A</v>
      </c>
      <c r="O567" s="53" t="str">
        <f t="array" ref="O567">IF(A567="","",IF(ISNA(N567),"no",IF(N567=0,"no",IF(N567="","no", "yes"))))</f>
        <v>no</v>
      </c>
      <c r="P567" s="52" t="str">
        <f t="shared" si="25"/>
        <v>How much were you bothered by feeling tense or keyed up</v>
      </c>
      <c r="Q567" s="52">
        <f t="shared" si="26"/>
        <v>0</v>
      </c>
      <c r="R567" s="54" t="str">
        <f>IF(COUNTIFS(adapt!J:J,"yes",adapt!A:A,A567)&gt;1,"problem",IF(COUNTIFS(adapt!J:J,"yes",adapt!A:A,A567)=0,"","ok"))</f>
        <v/>
      </c>
      <c r="T567" s="5">
        <v>29</v>
      </c>
      <c r="U567" s="5">
        <v>2</v>
      </c>
      <c r="V567" s="5">
        <v>2</v>
      </c>
    </row>
    <row r="568" spans="1:22" ht="24">
      <c r="A568" s="48" t="str">
        <f t="shared" si="24"/>
        <v>scl9058</v>
      </c>
      <c r="B568" s="55" t="s">
        <v>1010</v>
      </c>
      <c r="C568" s="9"/>
      <c r="D568" s="55" t="s">
        <v>661</v>
      </c>
      <c r="E568" s="24">
        <v>58</v>
      </c>
      <c r="F568" s="55"/>
      <c r="G568" s="55" t="s">
        <v>1749</v>
      </c>
      <c r="H568" s="55" t="s">
        <v>2160</v>
      </c>
      <c r="I568" s="55" t="s">
        <v>1858</v>
      </c>
      <c r="J568" s="55"/>
      <c r="K568" s="51">
        <f t="array" ref="K568">IF(A568="","",MAX(IF(adapt!A$2:A$974=A568,adapt!G$2:G$974)))</f>
        <v>0</v>
      </c>
      <c r="L568" s="41" t="e">
        <f t="array" ref="L568">IF(ISBLANK(B568),"",INDEX(adapt!E$2:E$200,MATCH(A568,IF(adapt!G$2:G$200=K568,adapt!A$2:A$200),0)))</f>
        <v>#N/A</v>
      </c>
      <c r="M568" s="41" t="e">
        <f t="array" ref="M568">IF(ISBLANK(B568),"",INDEX(adapt!F$2:F$200,MATCH(A568,IF(adapt!G$2:G$200=K568,adapt!A$2:A$200),0)))</f>
        <v>#N/A</v>
      </c>
      <c r="N568" s="52" t="e">
        <f t="array" ref="N568">IF(ISBLANK(B568),"",INDEX(adapt!J$2:J$1976,MATCH(B568,IF(adapt!G$2:G$1976=K568,adapt!B$2:B$1976),0)))</f>
        <v>#N/A</v>
      </c>
      <c r="O568" s="53" t="str">
        <f t="array" ref="O568">IF(A568="","",IF(ISNA(N568),"no",IF(N568=0,"no",IF(N568="","no", "yes"))))</f>
        <v>no</v>
      </c>
      <c r="P568" s="52" t="str">
        <f t="shared" si="25"/>
        <v>How much were you bothered by heavy feelings in your arms or legs</v>
      </c>
      <c r="Q568" s="52">
        <f t="shared" si="26"/>
        <v>0</v>
      </c>
      <c r="R568" s="54" t="str">
        <f>IF(COUNTIFS(adapt!J:J,"yes",adapt!A:A,A568)&gt;1,"problem",IF(COUNTIFS(adapt!J:J,"yes",adapt!A:A,A568)=0,"","ok"))</f>
        <v/>
      </c>
      <c r="T568" s="5">
        <v>0</v>
      </c>
      <c r="U568" s="5">
        <v>0</v>
      </c>
      <c r="V568" s="5">
        <v>155</v>
      </c>
    </row>
    <row r="569" spans="1:22" ht="24">
      <c r="A569" s="48" t="str">
        <f t="shared" si="24"/>
        <v>scl9059</v>
      </c>
      <c r="B569" s="55" t="s">
        <v>1011</v>
      </c>
      <c r="C569" s="9"/>
      <c r="D569" s="55" t="s">
        <v>661</v>
      </c>
      <c r="E569" s="24">
        <v>59</v>
      </c>
      <c r="F569" s="55"/>
      <c r="G569" s="55" t="s">
        <v>1694</v>
      </c>
      <c r="H569" s="55" t="s">
        <v>2140</v>
      </c>
      <c r="I569" s="55" t="s">
        <v>1882</v>
      </c>
      <c r="J569" s="55"/>
      <c r="K569" s="51">
        <f t="array" ref="K569">IF(A569="","",MAX(IF(adapt!A$2:A$974=A569,adapt!G$2:G$974)))</f>
        <v>0</v>
      </c>
      <c r="L569" s="41" t="e">
        <f t="array" ref="L569">IF(ISBLANK(B569),"",INDEX(adapt!E$2:E$200,MATCH(A569,IF(adapt!G$2:G$200=K569,adapt!A$2:A$200),0)))</f>
        <v>#N/A</v>
      </c>
      <c r="M569" s="41" t="e">
        <f t="array" ref="M569">IF(ISBLANK(B569),"",INDEX(adapt!F$2:F$200,MATCH(A569,IF(adapt!G$2:G$200=K569,adapt!A$2:A$200),0)))</f>
        <v>#N/A</v>
      </c>
      <c r="N569" s="52" t="e">
        <f t="array" ref="N569">IF(ISBLANK(B569),"",INDEX(adapt!J$2:J$1976,MATCH(B569,IF(adapt!G$2:G$1976=K569,adapt!B$2:B$1976),0)))</f>
        <v>#N/A</v>
      </c>
      <c r="O569" s="53" t="str">
        <f t="array" ref="O569">IF(A569="","",IF(ISNA(N569),"no",IF(N569=0,"no",IF(N569="","no", "yes"))))</f>
        <v>no</v>
      </c>
      <c r="P569" s="52" t="str">
        <f t="shared" si="25"/>
        <v>How much were you bothered by thoughts of death or dying</v>
      </c>
      <c r="Q569" s="52">
        <f t="shared" si="26"/>
        <v>0</v>
      </c>
      <c r="R569" s="54" t="str">
        <f>IF(COUNTIFS(adapt!J:J,"yes",adapt!A:A,A569)&gt;1,"problem",IF(COUNTIFS(adapt!J:J,"yes",adapt!A:A,A569)=0,"","ok"))</f>
        <v/>
      </c>
      <c r="T569" s="5">
        <v>52</v>
      </c>
      <c r="U569" s="5">
        <v>53</v>
      </c>
      <c r="V569" s="5">
        <v>53</v>
      </c>
    </row>
    <row r="570" spans="1:22" ht="24">
      <c r="A570" s="48" t="str">
        <f t="shared" si="24"/>
        <v>scl906</v>
      </c>
      <c r="B570" s="55" t="s">
        <v>1701</v>
      </c>
      <c r="C570" s="9"/>
      <c r="D570" s="55" t="s">
        <v>661</v>
      </c>
      <c r="E570" s="26">
        <v>6</v>
      </c>
      <c r="F570" s="55"/>
      <c r="G570" s="55" t="s">
        <v>1742</v>
      </c>
      <c r="H570" s="55" t="s">
        <v>2157</v>
      </c>
      <c r="I570" s="55" t="s">
        <v>1802</v>
      </c>
      <c r="J570" s="55"/>
      <c r="K570" s="51">
        <f t="array" ref="K570">IF(A570="","",MAX(IF(adapt!A$2:A$974=A570,adapt!G$2:G$974)))</f>
        <v>0</v>
      </c>
      <c r="L570" s="41" t="e">
        <f t="array" ref="L570">IF(ISBLANK(B570),"",INDEX(adapt!E$2:E$200,MATCH(A570,IF(adapt!G$2:G$200=K570,adapt!A$2:A$200),0)))</f>
        <v>#N/A</v>
      </c>
      <c r="M570" s="41" t="e">
        <f t="array" ref="M570">IF(ISBLANK(B570),"",INDEX(adapt!F$2:F$200,MATCH(A570,IF(adapt!G$2:G$200=K570,adapt!A$2:A$200),0)))</f>
        <v>#N/A</v>
      </c>
      <c r="N570" s="52" t="e">
        <f t="array" ref="N570">IF(ISBLANK(B570),"",INDEX(adapt!J$2:J$1976,MATCH(B570,IF(adapt!G$2:G$1976=K570,adapt!B$2:B$1976),0)))</f>
        <v>#N/A</v>
      </c>
      <c r="O570" s="53" t="str">
        <f t="array" ref="O570">IF(A570="","",IF(ISNA(N570),"no",IF(N570=0,"no",IF(N570="","no", "yes"))))</f>
        <v>no</v>
      </c>
      <c r="P570" s="52" t="str">
        <f t="shared" si="25"/>
        <v>How much were you bothered by feeling critical of others</v>
      </c>
      <c r="Q570" s="52">
        <f t="shared" si="26"/>
        <v>0</v>
      </c>
      <c r="R570" s="54" t="str">
        <f>IF(COUNTIFS(adapt!J:J,"yes",adapt!A:A,A570)&gt;1,"problem",IF(COUNTIFS(adapt!J:J,"yes",adapt!A:A,A570)=0,"","ok"))</f>
        <v/>
      </c>
      <c r="T570" s="5">
        <v>0</v>
      </c>
      <c r="U570" s="5">
        <v>0</v>
      </c>
      <c r="V570" s="5">
        <v>117</v>
      </c>
    </row>
    <row r="571" spans="1:22">
      <c r="A571" s="48" t="str">
        <f t="shared" si="24"/>
        <v>scl9060</v>
      </c>
      <c r="B571" s="55" t="s">
        <v>1012</v>
      </c>
      <c r="C571" s="9"/>
      <c r="D571" s="55" t="s">
        <v>661</v>
      </c>
      <c r="E571" s="24">
        <v>60</v>
      </c>
      <c r="F571" s="55"/>
      <c r="G571" s="55" t="s">
        <v>1718</v>
      </c>
      <c r="H571" s="55" t="s">
        <v>1718</v>
      </c>
      <c r="I571" s="55" t="s">
        <v>1871</v>
      </c>
      <c r="J571" s="55"/>
      <c r="K571" s="51">
        <f t="array" ref="K571">IF(A571="","",MAX(IF(adapt!A$2:A$974=A571,adapt!G$2:G$974)))</f>
        <v>0</v>
      </c>
      <c r="L571" s="41" t="e">
        <f t="array" ref="L571">IF(ISBLANK(B571),"",INDEX(adapt!E$2:E$200,MATCH(A571,IF(adapt!G$2:G$200=K571,adapt!A$2:A$200),0)))</f>
        <v>#N/A</v>
      </c>
      <c r="M571" s="41" t="e">
        <f t="array" ref="M571">IF(ISBLANK(B571),"",INDEX(adapt!F$2:F$200,MATCH(A571,IF(adapt!G$2:G$200=K571,adapt!A$2:A$200),0)))</f>
        <v>#N/A</v>
      </c>
      <c r="N571" s="52" t="e">
        <f t="array" ref="N571">IF(ISBLANK(B571),"",INDEX(adapt!J$2:J$1976,MATCH(B571,IF(adapt!G$2:G$1976=K571,adapt!B$2:B$1976),0)))</f>
        <v>#N/A</v>
      </c>
      <c r="O571" s="53" t="str">
        <f t="array" ref="O571">IF(A571="","",IF(ISNA(N571),"no",IF(N571=0,"no",IF(N571="","no", "yes"))))</f>
        <v>no</v>
      </c>
      <c r="P571" s="52" t="str">
        <f t="shared" si="25"/>
        <v>How much were you bothered by overeating</v>
      </c>
      <c r="Q571" s="52">
        <f t="shared" si="26"/>
        <v>0</v>
      </c>
      <c r="R571" s="54" t="str">
        <f>IF(COUNTIFS(adapt!J:J,"yes",adapt!A:A,A571)&gt;1,"problem",IF(COUNTIFS(adapt!J:J,"yes",adapt!A:A,A571)=0,"","ok"))</f>
        <v/>
      </c>
      <c r="T571" s="5">
        <v>0</v>
      </c>
      <c r="U571" s="5">
        <v>0</v>
      </c>
      <c r="V571" s="5">
        <v>64</v>
      </c>
    </row>
    <row r="572" spans="1:22" ht="24">
      <c r="A572" s="48" t="str">
        <f t="shared" si="24"/>
        <v>scl9061</v>
      </c>
      <c r="B572" s="55" t="s">
        <v>1013</v>
      </c>
      <c r="C572" s="9"/>
      <c r="D572" s="55" t="s">
        <v>661</v>
      </c>
      <c r="E572" s="24">
        <v>61</v>
      </c>
      <c r="F572" s="55"/>
      <c r="G572" s="55" t="s">
        <v>1743</v>
      </c>
      <c r="H572" s="55" t="s">
        <v>2167</v>
      </c>
      <c r="I572" s="55" t="s">
        <v>1809</v>
      </c>
      <c r="J572" s="55"/>
      <c r="K572" s="51">
        <f t="array" ref="K572">IF(A572="","",MAX(IF(adapt!A$2:A$974=A572,adapt!G$2:G$974)))</f>
        <v>0</v>
      </c>
      <c r="L572" s="41" t="e">
        <f t="array" ref="L572">IF(ISBLANK(B572),"",INDEX(adapt!E$2:E$200,MATCH(A572,IF(adapt!G$2:G$200=K572,adapt!A$2:A$200),0)))</f>
        <v>#N/A</v>
      </c>
      <c r="M572" s="41" t="e">
        <f t="array" ref="M572">IF(ISBLANK(B572),"",INDEX(adapt!F$2:F$200,MATCH(A572,IF(adapt!G$2:G$200=K572,adapt!A$2:A$200),0)))</f>
        <v>#N/A</v>
      </c>
      <c r="N572" s="52" t="e">
        <f t="array" ref="N572">IF(ISBLANK(B572),"",INDEX(adapt!J$2:J$1976,MATCH(B572,IF(adapt!G$2:G$1976=K572,adapt!B$2:B$1976),0)))</f>
        <v>#N/A</v>
      </c>
      <c r="O572" s="53" t="str">
        <f t="array" ref="O572">IF(A572="","",IF(ISNA(N572),"no",IF(N572=0,"no",IF(N572="","no", "yes"))))</f>
        <v>no</v>
      </c>
      <c r="P572" s="52" t="str">
        <f t="shared" si="25"/>
        <v>How much were you bothered by feeling uneasy when people are watching or talking about you</v>
      </c>
      <c r="Q572" s="52">
        <f t="shared" si="26"/>
        <v>0</v>
      </c>
      <c r="R572" s="54" t="str">
        <f>IF(COUNTIFS(adapt!J:J,"yes",adapt!A:A,A572)&gt;1,"problem",IF(COUNTIFS(adapt!J:J,"yes",adapt!A:A,A572)=0,"","ok"))</f>
        <v/>
      </c>
      <c r="T572" s="5">
        <v>33</v>
      </c>
      <c r="U572" s="5">
        <v>7</v>
      </c>
      <c r="V572" s="5">
        <v>7</v>
      </c>
    </row>
    <row r="573" spans="1:22" ht="24">
      <c r="A573" s="48" t="str">
        <f t="shared" si="24"/>
        <v>scl9062</v>
      </c>
      <c r="B573" s="55" t="s">
        <v>1014</v>
      </c>
      <c r="C573" s="9"/>
      <c r="D573" s="55" t="s">
        <v>661</v>
      </c>
      <c r="E573" s="24">
        <v>62</v>
      </c>
      <c r="F573" s="55"/>
      <c r="G573" s="55" t="s">
        <v>1747</v>
      </c>
      <c r="H573" s="55" t="s">
        <v>2167</v>
      </c>
      <c r="I573" s="55" t="s">
        <v>1823</v>
      </c>
      <c r="J573" s="55"/>
      <c r="K573" s="51">
        <f t="array" ref="K573">IF(A573="","",MAX(IF(adapt!A$2:A$974=A573,adapt!G$2:G$974)))</f>
        <v>0</v>
      </c>
      <c r="L573" s="41" t="e">
        <f t="array" ref="L573">IF(ISBLANK(B573),"",INDEX(adapt!E$2:E$200,MATCH(A573,IF(adapt!G$2:G$200=K573,adapt!A$2:A$200),0)))</f>
        <v>#N/A</v>
      </c>
      <c r="M573" s="41" t="e">
        <f t="array" ref="M573">IF(ISBLANK(B573),"",INDEX(adapt!F$2:F$200,MATCH(A573,IF(adapt!G$2:G$200=K573,adapt!A$2:A$200),0)))</f>
        <v>#N/A</v>
      </c>
      <c r="N573" s="52" t="e">
        <f t="array" ref="N573">IF(ISBLANK(B573),"",INDEX(adapt!J$2:J$1976,MATCH(B573,IF(adapt!G$2:G$1976=K573,adapt!B$2:B$1976),0)))</f>
        <v>#N/A</v>
      </c>
      <c r="O573" s="53" t="str">
        <f t="array" ref="O573">IF(A573="","",IF(ISNA(N573),"no",IF(N573=0,"no",IF(N573="","no", "yes"))))</f>
        <v>no</v>
      </c>
      <c r="P573" s="52" t="str">
        <f t="shared" si="25"/>
        <v>How much were you bothered by having thoughts that are not your own</v>
      </c>
      <c r="Q573" s="52">
        <f t="shared" si="26"/>
        <v>0</v>
      </c>
      <c r="R573" s="54" t="str">
        <f>IF(COUNTIFS(adapt!J:J,"yes",adapt!A:A,A573)&gt;1,"problem",IF(COUNTIFS(adapt!J:J,"yes",adapt!A:A,A573)=0,"","ok"))</f>
        <v/>
      </c>
      <c r="T573" s="5">
        <v>0</v>
      </c>
      <c r="U573" s="5">
        <v>0</v>
      </c>
      <c r="V573" s="5">
        <v>71</v>
      </c>
    </row>
    <row r="574" spans="1:22" ht="24">
      <c r="A574" s="48" t="str">
        <f t="shared" si="24"/>
        <v>scl9063</v>
      </c>
      <c r="B574" s="55" t="s">
        <v>1015</v>
      </c>
      <c r="C574" s="9"/>
      <c r="D574" s="55" t="s">
        <v>661</v>
      </c>
      <c r="E574" s="24">
        <v>63</v>
      </c>
      <c r="F574" s="55"/>
      <c r="G574" s="55" t="s">
        <v>1747</v>
      </c>
      <c r="H574" s="55" t="s">
        <v>2167</v>
      </c>
      <c r="I574" s="55" t="s">
        <v>1825</v>
      </c>
      <c r="J574" s="55"/>
      <c r="K574" s="51">
        <f t="array" ref="K574">IF(A574="","",MAX(IF(adapt!A$2:A$974=A574,adapt!G$2:G$974)))</f>
        <v>0</v>
      </c>
      <c r="L574" s="41" t="e">
        <f t="array" ref="L574">IF(ISBLANK(B574),"",INDEX(adapt!E$2:E$200,MATCH(A574,IF(adapt!G$2:G$200=K574,adapt!A$2:A$200),0)))</f>
        <v>#N/A</v>
      </c>
      <c r="M574" s="41" t="e">
        <f t="array" ref="M574">IF(ISBLANK(B574),"",INDEX(adapt!F$2:F$200,MATCH(A574,IF(adapt!G$2:G$200=K574,adapt!A$2:A$200),0)))</f>
        <v>#N/A</v>
      </c>
      <c r="N574" s="52" t="e">
        <f t="array" ref="N574">IF(ISBLANK(B574),"",INDEX(adapt!J$2:J$1976,MATCH(B574,IF(adapt!G$2:G$1976=K574,adapt!B$2:B$1976),0)))</f>
        <v>#N/A</v>
      </c>
      <c r="O574" s="53" t="str">
        <f t="array" ref="O574">IF(A574="","",IF(ISNA(N574),"no",IF(N574=0,"no",IF(N574="","no", "yes"))))</f>
        <v>no</v>
      </c>
      <c r="P574" s="52" t="str">
        <f t="shared" si="25"/>
        <v>How much were you bothered by having urges to beat, injure, or harm someone</v>
      </c>
      <c r="Q574" s="52">
        <f t="shared" si="26"/>
        <v>0</v>
      </c>
      <c r="R574" s="54" t="str">
        <f>IF(COUNTIFS(adapt!J:J,"yes",adapt!A:A,A574)&gt;1,"problem",IF(COUNTIFS(adapt!J:J,"yes",adapt!A:A,A574)=0,"","ok"))</f>
        <v/>
      </c>
      <c r="T574" s="5">
        <v>0</v>
      </c>
      <c r="U574" s="5">
        <v>0</v>
      </c>
      <c r="V574" s="5">
        <v>72</v>
      </c>
    </row>
    <row r="575" spans="1:22" ht="24">
      <c r="A575" s="48" t="str">
        <f t="shared" si="24"/>
        <v>scl9064</v>
      </c>
      <c r="B575" s="55" t="s">
        <v>1016</v>
      </c>
      <c r="C575" s="9"/>
      <c r="D575" s="55" t="s">
        <v>661</v>
      </c>
      <c r="E575" s="24">
        <v>64</v>
      </c>
      <c r="F575" s="55"/>
      <c r="G575" s="55" t="s">
        <v>1753</v>
      </c>
      <c r="H575" s="55" t="s">
        <v>2148</v>
      </c>
      <c r="I575" s="55" t="s">
        <v>1862</v>
      </c>
      <c r="J575" s="55"/>
      <c r="K575" s="51">
        <f t="array" ref="K575">IF(A575="","",MAX(IF(adapt!A$2:A$974=A575,adapt!G$2:G$974)))</f>
        <v>0</v>
      </c>
      <c r="L575" s="41" t="e">
        <f t="array" ref="L575">IF(ISBLANK(B575),"",INDEX(adapt!E$2:E$200,MATCH(A575,IF(adapt!G$2:G$200=K575,adapt!A$2:A$200),0)))</f>
        <v>#N/A</v>
      </c>
      <c r="M575" s="41" t="e">
        <f t="array" ref="M575">IF(ISBLANK(B575),"",INDEX(adapt!F$2:F$200,MATCH(A575,IF(adapt!G$2:G$200=K575,adapt!A$2:A$200),0)))</f>
        <v>#N/A</v>
      </c>
      <c r="N575" s="52" t="e">
        <f t="array" ref="N575">IF(ISBLANK(B575),"",INDEX(adapt!J$2:J$1976,MATCH(B575,IF(adapt!G$2:G$1976=K575,adapt!B$2:B$1976),0)))</f>
        <v>#N/A</v>
      </c>
      <c r="O575" s="53" t="str">
        <f t="array" ref="O575">IF(A575="","",IF(ISNA(N575),"no",IF(N575=0,"no",IF(N575="","no", "yes"))))</f>
        <v>no</v>
      </c>
      <c r="P575" s="52" t="str">
        <f t="shared" si="25"/>
        <v>How much were you bothered by awakening in the early morning</v>
      </c>
      <c r="Q575" s="52">
        <f t="shared" si="26"/>
        <v>0</v>
      </c>
      <c r="R575" s="54" t="str">
        <f>IF(COUNTIFS(adapt!J:J,"yes",adapt!A:A,A575)&gt;1,"problem",IF(COUNTIFS(adapt!J:J,"yes",adapt!A:A,A575)=0,"","ok"))</f>
        <v/>
      </c>
      <c r="T575" s="5">
        <v>60</v>
      </c>
      <c r="U575" s="5">
        <v>33</v>
      </c>
      <c r="V575" s="5">
        <v>33</v>
      </c>
    </row>
    <row r="576" spans="1:22" ht="36">
      <c r="A576" s="48" t="str">
        <f t="shared" si="24"/>
        <v>scl9065</v>
      </c>
      <c r="B576" s="55" t="s">
        <v>1017</v>
      </c>
      <c r="C576" s="9"/>
      <c r="D576" s="55" t="s">
        <v>661</v>
      </c>
      <c r="E576" s="24">
        <v>65</v>
      </c>
      <c r="F576" s="55"/>
      <c r="G576" s="55" t="s">
        <v>2142</v>
      </c>
      <c r="H576" s="55" t="s">
        <v>2142</v>
      </c>
      <c r="I576" s="55" t="s">
        <v>1776</v>
      </c>
      <c r="J576" s="55"/>
      <c r="K576" s="51">
        <f t="array" ref="K576">IF(A576="","",MAX(IF(adapt!A$2:A$974=A576,adapt!G$2:G$974)))</f>
        <v>0</v>
      </c>
      <c r="L576" s="41" t="e">
        <f t="array" ref="L576">IF(ISBLANK(B576),"",INDEX(adapt!E$2:E$200,MATCH(A576,IF(adapt!G$2:G$200=K576,adapt!A$2:A$200),0)))</f>
        <v>#N/A</v>
      </c>
      <c r="M576" s="41" t="e">
        <f t="array" ref="M576">IF(ISBLANK(B576),"",INDEX(adapt!F$2:F$200,MATCH(A576,IF(adapt!G$2:G$200=K576,adapt!A$2:A$200),0)))</f>
        <v>#N/A</v>
      </c>
      <c r="N576" s="52" t="e">
        <f t="array" ref="N576">IF(ISBLANK(B576),"",INDEX(adapt!J$2:J$1976,MATCH(B576,IF(adapt!G$2:G$1976=K576,adapt!B$2:B$1976),0)))</f>
        <v>#N/A</v>
      </c>
      <c r="O576" s="53" t="str">
        <f t="array" ref="O576">IF(A576="","",IF(ISNA(N576),"no",IF(N576=0,"no",IF(N576="","no", "yes"))))</f>
        <v>no</v>
      </c>
      <c r="P576" s="52" t="str">
        <f t="shared" si="25"/>
        <v>How much were you bothered by having to repeat the same actions such as touching, counting, washing</v>
      </c>
      <c r="Q576" s="52">
        <f t="shared" si="26"/>
        <v>0</v>
      </c>
      <c r="R576" s="54" t="str">
        <f>IF(COUNTIFS(adapt!J:J,"yes",adapt!A:A,A576)&gt;1,"problem",IF(COUNTIFS(adapt!J:J,"yes",adapt!A:A,A576)=0,"","ok"))</f>
        <v/>
      </c>
      <c r="T576" s="5">
        <v>0</v>
      </c>
      <c r="U576" s="5">
        <v>0</v>
      </c>
      <c r="V576" s="5">
        <v>63</v>
      </c>
    </row>
    <row r="577" spans="1:22" ht="24">
      <c r="A577" s="48" t="str">
        <f t="shared" si="24"/>
        <v>scl9066</v>
      </c>
      <c r="B577" s="55" t="s">
        <v>1018</v>
      </c>
      <c r="C577" s="9"/>
      <c r="D577" s="55" t="s">
        <v>661</v>
      </c>
      <c r="E577" s="24">
        <v>66</v>
      </c>
      <c r="F577" s="55"/>
      <c r="G577" s="55" t="s">
        <v>1753</v>
      </c>
      <c r="H577" s="55" t="s">
        <v>2148</v>
      </c>
      <c r="I577" s="55" t="s">
        <v>1862</v>
      </c>
      <c r="J577" s="55"/>
      <c r="K577" s="51">
        <f t="array" ref="K577">IF(A577="","",MAX(IF(adapt!A$2:A$974=A577,adapt!G$2:G$974)))</f>
        <v>0</v>
      </c>
      <c r="L577" s="41" t="e">
        <f t="array" ref="L577">IF(ISBLANK(B577),"",INDEX(adapt!E$2:E$200,MATCH(A577,IF(adapt!G$2:G$200=K577,adapt!A$2:A$200),0)))</f>
        <v>#N/A</v>
      </c>
      <c r="M577" s="41" t="e">
        <f t="array" ref="M577">IF(ISBLANK(B577),"",INDEX(adapt!F$2:F$200,MATCH(A577,IF(adapt!G$2:G$200=K577,adapt!A$2:A$200),0)))</f>
        <v>#N/A</v>
      </c>
      <c r="N577" s="52" t="e">
        <f t="array" ref="N577">IF(ISBLANK(B577),"",INDEX(adapt!J$2:J$1976,MATCH(B577,IF(adapt!G$2:G$1976=K577,adapt!B$2:B$1976),0)))</f>
        <v>#N/A</v>
      </c>
      <c r="O577" s="53" t="str">
        <f t="array" ref="O577">IF(A577="","",IF(ISNA(N577),"no",IF(N577=0,"no",IF(N577="","no", "yes"))))</f>
        <v>no</v>
      </c>
      <c r="P577" s="52" t="str">
        <f t="shared" si="25"/>
        <v>How much were you bothered by sleep that is restless or disturbed</v>
      </c>
      <c r="Q577" s="52">
        <f t="shared" si="26"/>
        <v>0</v>
      </c>
      <c r="R577" s="54" t="str">
        <f>IF(COUNTIFS(adapt!J:J,"yes",adapt!A:A,A577)&gt;1,"problem",IF(COUNTIFS(adapt!J:J,"yes",adapt!A:A,A577)=0,"","ok"))</f>
        <v/>
      </c>
      <c r="T577" s="5">
        <v>62</v>
      </c>
      <c r="U577" s="5">
        <v>32</v>
      </c>
      <c r="V577" s="5">
        <v>32</v>
      </c>
    </row>
    <row r="578" spans="1:22" ht="24">
      <c r="A578" s="48" t="str">
        <f t="shared" ref="A578:A644" si="27">CONCATENATE(D578,E578)</f>
        <v>scl9067</v>
      </c>
      <c r="B578" s="55" t="s">
        <v>1019</v>
      </c>
      <c r="C578" s="9"/>
      <c r="D578" s="55" t="s">
        <v>661</v>
      </c>
      <c r="E578" s="24">
        <v>67</v>
      </c>
      <c r="F578" s="55"/>
      <c r="G578" s="55" t="s">
        <v>1747</v>
      </c>
      <c r="H578" s="55" t="s">
        <v>2167</v>
      </c>
      <c r="I578" s="55" t="s">
        <v>1825</v>
      </c>
      <c r="J578" s="55"/>
      <c r="K578" s="51">
        <f t="array" ref="K578">IF(A578="","",MAX(IF(adapt!A$2:A$974=A578,adapt!G$2:G$974)))</f>
        <v>0</v>
      </c>
      <c r="L578" s="41" t="e">
        <f t="array" ref="L578">IF(ISBLANK(B578),"",INDEX(adapt!E$2:E$200,MATCH(A578,IF(adapt!G$2:G$200=K578,adapt!A$2:A$200),0)))</f>
        <v>#N/A</v>
      </c>
      <c r="M578" s="41" t="e">
        <f t="array" ref="M578">IF(ISBLANK(B578),"",INDEX(adapt!F$2:F$200,MATCH(A578,IF(adapt!G$2:G$200=K578,adapt!A$2:A$200),0)))</f>
        <v>#N/A</v>
      </c>
      <c r="N578" s="52" t="e">
        <f t="array" ref="N578">IF(ISBLANK(B578),"",INDEX(adapt!J$2:J$1976,MATCH(B578,IF(adapt!G$2:G$1976=K578,adapt!B$2:B$1976),0)))</f>
        <v>#N/A</v>
      </c>
      <c r="O578" s="53" t="str">
        <f t="array" ref="O578">IF(A578="","",IF(ISNA(N578),"no",IF(N578=0,"no",IF(N578="","no", "yes"))))</f>
        <v>no</v>
      </c>
      <c r="P578" s="52" t="str">
        <f t="shared" ref="P578:P641" si="28">IF(ISBLANK(B578),"",IF(O578="no",B578,L578))</f>
        <v>How much were you bothered by having urges to break or smash things</v>
      </c>
      <c r="Q578" s="52">
        <f t="shared" ref="Q578:Q644" si="29">IF(ISBLANK(B578),"",IF(O578="no",C578,M578))</f>
        <v>0</v>
      </c>
      <c r="R578" s="54" t="str">
        <f>IF(COUNTIFS(adapt!J:J,"yes",adapt!A:A,A578)&gt;1,"problem",IF(COUNTIFS(adapt!J:J,"yes",adapt!A:A,A578)=0,"","ok"))</f>
        <v/>
      </c>
      <c r="T578" s="5">
        <v>0</v>
      </c>
      <c r="U578" s="5">
        <v>0</v>
      </c>
      <c r="V578" s="5">
        <v>73</v>
      </c>
    </row>
    <row r="579" spans="1:22" ht="24">
      <c r="A579" s="48" t="str">
        <f t="shared" si="27"/>
        <v>scl9068</v>
      </c>
      <c r="B579" s="55" t="s">
        <v>1020</v>
      </c>
      <c r="C579" s="9"/>
      <c r="D579" s="55" t="s">
        <v>661</v>
      </c>
      <c r="E579" s="24">
        <v>68</v>
      </c>
      <c r="F579" s="55"/>
      <c r="G579" s="55" t="s">
        <v>1742</v>
      </c>
      <c r="H579" s="55" t="s">
        <v>2157</v>
      </c>
      <c r="I579" s="55" t="s">
        <v>1805</v>
      </c>
      <c r="J579" s="55"/>
      <c r="K579" s="51">
        <f t="array" ref="K579">IF(A579="","",MAX(IF(adapt!A$2:A$974=A579,adapt!G$2:G$974)))</f>
        <v>0</v>
      </c>
      <c r="L579" s="41" t="e">
        <f t="array" ref="L579">IF(ISBLANK(B579),"",INDEX(adapt!E$2:E$200,MATCH(A579,IF(adapt!G$2:G$200=K579,adapt!A$2:A$200),0)))</f>
        <v>#N/A</v>
      </c>
      <c r="M579" s="41" t="e">
        <f t="array" ref="M579">IF(ISBLANK(B579),"",INDEX(adapt!F$2:F$200,MATCH(A579,IF(adapt!G$2:G$200=K579,adapt!A$2:A$200),0)))</f>
        <v>#N/A</v>
      </c>
      <c r="N579" s="52" t="e">
        <f t="array" ref="N579">IF(ISBLANK(B579),"",INDEX(adapt!J$2:J$1976,MATCH(B579,IF(adapt!G$2:G$1976=K579,adapt!B$2:B$1976),0)))</f>
        <v>#N/A</v>
      </c>
      <c r="O579" s="53" t="str">
        <f t="array" ref="O579">IF(A579="","",IF(ISNA(N579),"no",IF(N579=0,"no",IF(N579="","no", "yes"))))</f>
        <v>no</v>
      </c>
      <c r="P579" s="52" t="str">
        <f t="shared" si="28"/>
        <v>How much were you bothered by having ideas or beliefs that others do not share</v>
      </c>
      <c r="Q579" s="52">
        <f t="shared" si="29"/>
        <v>0</v>
      </c>
      <c r="R579" s="54" t="str">
        <f>IF(COUNTIFS(adapt!J:J,"yes",adapt!A:A,A579)&gt;1,"problem",IF(COUNTIFS(adapt!J:J,"yes",adapt!A:A,A579)=0,"","ok"))</f>
        <v/>
      </c>
      <c r="T579" s="5">
        <v>0</v>
      </c>
      <c r="U579" s="5">
        <v>0</v>
      </c>
      <c r="V579" s="5">
        <v>122</v>
      </c>
    </row>
    <row r="580" spans="1:22" ht="24">
      <c r="A580" s="48" t="str">
        <f t="shared" si="27"/>
        <v>scl9069</v>
      </c>
      <c r="B580" s="55" t="s">
        <v>1021</v>
      </c>
      <c r="C580" s="9"/>
      <c r="D580" s="55" t="s">
        <v>661</v>
      </c>
      <c r="E580" s="24">
        <v>69</v>
      </c>
      <c r="F580" s="55"/>
      <c r="G580" s="55" t="s">
        <v>1755</v>
      </c>
      <c r="H580" s="55" t="s">
        <v>2155</v>
      </c>
      <c r="I580" s="55"/>
      <c r="J580" s="55"/>
      <c r="K580" s="51">
        <f t="array" ref="K580">IF(A580="","",MAX(IF(adapt!A$2:A$974=A580,adapt!G$2:G$974)))</f>
        <v>0</v>
      </c>
      <c r="L580" s="41" t="e">
        <f t="array" ref="L580">IF(ISBLANK(B580),"",INDEX(adapt!E$2:E$200,MATCH(A580,IF(adapt!G$2:G$200=K580,adapt!A$2:A$200),0)))</f>
        <v>#N/A</v>
      </c>
      <c r="M580" s="41" t="e">
        <f t="array" ref="M580">IF(ISBLANK(B580),"",INDEX(adapt!F$2:F$200,MATCH(A580,IF(adapt!G$2:G$200=K580,adapt!A$2:A$200),0)))</f>
        <v>#N/A</v>
      </c>
      <c r="N580" s="52" t="e">
        <f t="array" ref="N580">IF(ISBLANK(B580),"",INDEX(adapt!J$2:J$1976,MATCH(B580,IF(adapt!G$2:G$1976=K580,adapt!B$2:B$1976),0)))</f>
        <v>#N/A</v>
      </c>
      <c r="O580" s="53" t="str">
        <f t="array" ref="O580">IF(A580="","",IF(ISNA(N580),"no",IF(N580=0,"no",IF(N580="","no", "yes"))))</f>
        <v>no</v>
      </c>
      <c r="P580" s="52" t="str">
        <f t="shared" si="28"/>
        <v>How much were you bothered by feeling very self-conscious with others</v>
      </c>
      <c r="Q580" s="52">
        <f t="shared" si="29"/>
        <v>0</v>
      </c>
      <c r="R580" s="54" t="str">
        <f>IF(COUNTIFS(adapt!J:J,"yes",adapt!A:A,A580)&gt;1,"problem",IF(COUNTIFS(adapt!J:J,"yes",adapt!A:A,A580)=0,"","ok"))</f>
        <v/>
      </c>
      <c r="T580" s="5">
        <v>0</v>
      </c>
      <c r="U580" s="5">
        <v>0</v>
      </c>
      <c r="V580" s="5">
        <v>131</v>
      </c>
    </row>
    <row r="581" spans="1:22" ht="24">
      <c r="A581" s="48" t="str">
        <f t="shared" si="27"/>
        <v>scl907</v>
      </c>
      <c r="B581" s="55" t="s">
        <v>962</v>
      </c>
      <c r="C581" s="9"/>
      <c r="D581" s="55" t="s">
        <v>661</v>
      </c>
      <c r="E581" s="26">
        <v>7</v>
      </c>
      <c r="F581" s="55"/>
      <c r="G581" s="55" t="s">
        <v>1747</v>
      </c>
      <c r="H581" s="55" t="s">
        <v>2167</v>
      </c>
      <c r="I581" s="55" t="s">
        <v>1821</v>
      </c>
      <c r="J581" s="55"/>
      <c r="K581" s="51">
        <f t="array" ref="K581">IF(A581="","",MAX(IF(adapt!A$2:A$974=A581,adapt!G$2:G$974)))</f>
        <v>0</v>
      </c>
      <c r="L581" s="41" t="e">
        <f t="array" ref="L581">IF(ISBLANK(B581),"",INDEX(adapt!E$2:E$200,MATCH(A581,IF(adapt!G$2:G$200=K581,adapt!A$2:A$200),0)))</f>
        <v>#N/A</v>
      </c>
      <c r="M581" s="41" t="e">
        <f t="array" ref="M581">IF(ISBLANK(B581),"",INDEX(adapt!F$2:F$200,MATCH(A581,IF(adapt!G$2:G$200=K581,adapt!A$2:A$200),0)))</f>
        <v>#N/A</v>
      </c>
      <c r="N581" s="52" t="e">
        <f t="array" ref="N581">IF(ISBLANK(B581),"",INDEX(adapt!J$2:J$1976,MATCH(B581,IF(adapt!G$2:G$1976=K581,adapt!B$2:B$1976),0)))</f>
        <v>#N/A</v>
      </c>
      <c r="O581" s="53" t="str">
        <f t="array" ref="O581">IF(A581="","",IF(ISNA(N581),"no",IF(N581=0,"no",IF(N581="","no", "yes"))))</f>
        <v>no</v>
      </c>
      <c r="P581" s="52" t="str">
        <f t="shared" si="28"/>
        <v>How much were you bothered by the idea that someone else can control your thoughts</v>
      </c>
      <c r="Q581" s="52">
        <f t="shared" si="29"/>
        <v>0</v>
      </c>
      <c r="R581" s="54" t="str">
        <f>IF(COUNTIFS(adapt!J:J,"yes",adapt!A:A,A581)&gt;1,"problem",IF(COUNTIFS(adapt!J:J,"yes",adapt!A:A,A581)=0,"","ok"))</f>
        <v/>
      </c>
      <c r="T581" s="5">
        <v>0</v>
      </c>
      <c r="U581" s="5">
        <v>0</v>
      </c>
      <c r="V581" s="5">
        <v>69</v>
      </c>
    </row>
    <row r="582" spans="1:22" ht="24">
      <c r="A582" s="48" t="str">
        <f t="shared" si="27"/>
        <v>scl9070</v>
      </c>
      <c r="B582" s="55" t="s">
        <v>1022</v>
      </c>
      <c r="C582" s="9"/>
      <c r="D582" s="55" t="s">
        <v>661</v>
      </c>
      <c r="E582" s="24">
        <v>70</v>
      </c>
      <c r="F582" s="55"/>
      <c r="G582" s="55" t="s">
        <v>1720</v>
      </c>
      <c r="H582" s="55" t="s">
        <v>2161</v>
      </c>
      <c r="I582" s="55" t="s">
        <v>1787</v>
      </c>
      <c r="J582" s="55"/>
      <c r="K582" s="51">
        <f t="array" ref="K582">IF(A582="","",MAX(IF(adapt!A$2:A$974=A582,adapt!G$2:G$974)))</f>
        <v>0</v>
      </c>
      <c r="L582" s="41" t="e">
        <f t="array" ref="L582">IF(ISBLANK(B582),"",INDEX(adapt!E$2:E$200,MATCH(A582,IF(adapt!G$2:G$200=K582,adapt!A$2:A$200),0)))</f>
        <v>#N/A</v>
      </c>
      <c r="M582" s="41" t="e">
        <f t="array" ref="M582">IF(ISBLANK(B582),"",INDEX(adapt!F$2:F$200,MATCH(A582,IF(adapt!G$2:G$200=K582,adapt!A$2:A$200),0)))</f>
        <v>#N/A</v>
      </c>
      <c r="N582" s="52" t="e">
        <f t="array" ref="N582">IF(ISBLANK(B582),"",INDEX(adapt!J$2:J$1976,MATCH(B582,IF(adapt!G$2:G$1976=K582,adapt!B$2:B$1976),0)))</f>
        <v>#N/A</v>
      </c>
      <c r="O582" s="53" t="str">
        <f t="array" ref="O582">IF(A582="","",IF(ISNA(N582),"no",IF(N582=0,"no",IF(N582="","no", "yes"))))</f>
        <v>no</v>
      </c>
      <c r="P582" s="52" t="str">
        <f t="shared" si="28"/>
        <v>How much were you bothered by feeling uneasy in crowds, such as shopping or at a movie</v>
      </c>
      <c r="Q582" s="52">
        <f t="shared" si="29"/>
        <v>0</v>
      </c>
      <c r="R582" s="54" t="str">
        <f>IF(COUNTIFS(adapt!J:J,"yes",adapt!A:A,A582)&gt;1,"problem",IF(COUNTIFS(adapt!J:J,"yes",adapt!A:A,A582)=0,"","ok"))</f>
        <v/>
      </c>
      <c r="T582" s="5">
        <v>0</v>
      </c>
      <c r="U582" s="5">
        <v>0</v>
      </c>
      <c r="V582" s="5">
        <v>91</v>
      </c>
    </row>
    <row r="583" spans="1:22" ht="24">
      <c r="A583" s="48" t="str">
        <f t="shared" si="27"/>
        <v>scl9071</v>
      </c>
      <c r="B583" s="55" t="s">
        <v>1023</v>
      </c>
      <c r="C583" s="9"/>
      <c r="D583" s="55" t="s">
        <v>661</v>
      </c>
      <c r="E583" s="24">
        <v>71</v>
      </c>
      <c r="F583" s="55"/>
      <c r="G583" s="55" t="s">
        <v>1717</v>
      </c>
      <c r="H583" s="55" t="s">
        <v>2150</v>
      </c>
      <c r="I583" s="55" t="s">
        <v>1812</v>
      </c>
      <c r="J583" s="55"/>
      <c r="K583" s="51">
        <f t="array" ref="K583">IF(A583="","",MAX(IF(adapt!A$2:A$974=A583,adapt!G$2:G$974)))</f>
        <v>0</v>
      </c>
      <c r="L583" s="41" t="e">
        <f t="array" ref="L583">IF(ISBLANK(B583),"",INDEX(adapt!E$2:E$200,MATCH(A583,IF(adapt!G$2:G$200=K583,adapt!A$2:A$200),0)))</f>
        <v>#N/A</v>
      </c>
      <c r="M583" s="41" t="e">
        <f t="array" ref="M583">IF(ISBLANK(B583),"",INDEX(adapt!F$2:F$200,MATCH(A583,IF(adapt!G$2:G$200=K583,adapt!A$2:A$200),0)))</f>
        <v>#N/A</v>
      </c>
      <c r="N583" s="52" t="e">
        <f t="array" ref="N583">IF(ISBLANK(B583),"",INDEX(adapt!J$2:J$1976,MATCH(B583,IF(adapt!G$2:G$1976=K583,adapt!B$2:B$1976),0)))</f>
        <v>#N/A</v>
      </c>
      <c r="O583" s="53" t="str">
        <f t="array" ref="O583">IF(A583="","",IF(ISNA(N583),"no",IF(N583=0,"no",IF(N583="","no", "yes"))))</f>
        <v>no</v>
      </c>
      <c r="P583" s="52" t="str">
        <f t="shared" si="28"/>
        <v>How much were you bothered by feeling everything is an effort</v>
      </c>
      <c r="Q583" s="52">
        <f t="shared" si="29"/>
        <v>0</v>
      </c>
      <c r="R583" s="54" t="str">
        <f>IF(COUNTIFS(adapt!J:J,"yes",adapt!A:A,A583)&gt;1,"problem",IF(COUNTIFS(adapt!J:J,"yes",adapt!A:A,A583)=0,"","ok"))</f>
        <v/>
      </c>
      <c r="T583" s="5">
        <v>10</v>
      </c>
      <c r="U583" s="5">
        <v>21</v>
      </c>
      <c r="V583" s="5">
        <v>21</v>
      </c>
    </row>
    <row r="584" spans="1:22" ht="24">
      <c r="A584" s="48" t="str">
        <f t="shared" si="27"/>
        <v>scl9072</v>
      </c>
      <c r="B584" s="55" t="s">
        <v>1024</v>
      </c>
      <c r="C584" s="9"/>
      <c r="D584" s="55" t="s">
        <v>661</v>
      </c>
      <c r="E584" s="24">
        <v>72</v>
      </c>
      <c r="F584" s="55"/>
      <c r="G584" s="55" t="s">
        <v>1720</v>
      </c>
      <c r="H584" s="55" t="s">
        <v>2165</v>
      </c>
      <c r="I584" s="55" t="s">
        <v>1783</v>
      </c>
      <c r="J584" s="55"/>
      <c r="K584" s="51">
        <f t="array" ref="K584">IF(A584="","",MAX(IF(adapt!A$2:A$974=A584,adapt!G$2:G$974)))</f>
        <v>0</v>
      </c>
      <c r="L584" s="41" t="e">
        <f t="array" ref="L584">IF(ISBLANK(B584),"",INDEX(adapt!E$2:E$200,MATCH(A584,IF(adapt!G$2:G$200=K584,adapt!A$2:A$200),0)))</f>
        <v>#N/A</v>
      </c>
      <c r="M584" s="41" t="e">
        <f t="array" ref="M584">IF(ISBLANK(B584),"",INDEX(adapt!F$2:F$200,MATCH(A584,IF(adapt!G$2:G$200=K584,adapt!A$2:A$200),0)))</f>
        <v>#N/A</v>
      </c>
      <c r="N584" s="52" t="e">
        <f t="array" ref="N584">IF(ISBLANK(B584),"",INDEX(adapt!J$2:J$1976,MATCH(B584,IF(adapt!G$2:G$1976=K584,adapt!B$2:B$1976),0)))</f>
        <v>#N/A</v>
      </c>
      <c r="O584" s="53" t="str">
        <f t="array" ref="O584">IF(A584="","",IF(ISNA(N584),"no",IF(N584=0,"no",IF(N584="","no", "yes"))))</f>
        <v>no</v>
      </c>
      <c r="P584" s="52" t="str">
        <f t="shared" si="28"/>
        <v>How much were you bothered by spells of terror or panic</v>
      </c>
      <c r="Q584" s="52">
        <f t="shared" si="29"/>
        <v>0</v>
      </c>
      <c r="R584" s="54" t="str">
        <f>IF(COUNTIFS(adapt!J:J,"yes",adapt!A:A,A584)&gt;1,"problem",IF(COUNTIFS(adapt!J:J,"yes",adapt!A:A,A584)=0,"","ok"))</f>
        <v/>
      </c>
      <c r="T584" s="5">
        <v>15</v>
      </c>
      <c r="U584" s="5">
        <v>45</v>
      </c>
      <c r="V584" s="5">
        <v>45</v>
      </c>
    </row>
    <row r="585" spans="1:22" ht="24">
      <c r="A585" s="48" t="str">
        <f t="shared" si="27"/>
        <v>scl9073</v>
      </c>
      <c r="B585" s="55" t="s">
        <v>1025</v>
      </c>
      <c r="C585" s="9"/>
      <c r="D585" s="55" t="s">
        <v>661</v>
      </c>
      <c r="E585" s="24">
        <v>73</v>
      </c>
      <c r="F585" s="55"/>
      <c r="G585" s="55" t="s">
        <v>1720</v>
      </c>
      <c r="H585" s="55" t="s">
        <v>2161</v>
      </c>
      <c r="I585" s="55" t="s">
        <v>1788</v>
      </c>
      <c r="J585" s="55"/>
      <c r="K585" s="51">
        <f t="array" ref="K585">IF(A585="","",MAX(IF(adapt!A$2:A$974=A585,adapt!G$2:G$974)))</f>
        <v>0</v>
      </c>
      <c r="L585" s="41" t="e">
        <f t="array" ref="L585">IF(ISBLANK(B585),"",INDEX(adapt!E$2:E$200,MATCH(A585,IF(adapt!G$2:G$200=K585,adapt!A$2:A$200),0)))</f>
        <v>#N/A</v>
      </c>
      <c r="M585" s="41" t="e">
        <f t="array" ref="M585">IF(ISBLANK(B585),"",INDEX(adapt!F$2:F$200,MATCH(A585,IF(adapt!G$2:G$200=K585,adapt!A$2:A$200),0)))</f>
        <v>#N/A</v>
      </c>
      <c r="N585" s="52" t="e">
        <f t="array" ref="N585">IF(ISBLANK(B585),"",INDEX(adapt!J$2:J$1976,MATCH(B585,IF(adapt!G$2:G$1976=K585,adapt!B$2:B$1976),0)))</f>
        <v>#N/A</v>
      </c>
      <c r="O585" s="53" t="str">
        <f t="array" ref="O585">IF(A585="","",IF(ISNA(N585),"no",IF(N585=0,"no",IF(N585="","no", "yes"))))</f>
        <v>no</v>
      </c>
      <c r="P585" s="52" t="str">
        <f t="shared" si="28"/>
        <v>How much were you bothered by feeling uncomfortable about eating or drinking in public</v>
      </c>
      <c r="Q585" s="52">
        <f t="shared" si="29"/>
        <v>0</v>
      </c>
      <c r="R585" s="54" t="str">
        <f>IF(COUNTIFS(adapt!J:J,"yes",adapt!A:A,A585)&gt;1,"problem",IF(COUNTIFS(adapt!J:J,"yes",adapt!A:A,A585)=0,"","ok"))</f>
        <v/>
      </c>
      <c r="T585" s="5">
        <v>0</v>
      </c>
      <c r="U585" s="5">
        <v>0</v>
      </c>
      <c r="V585" s="5">
        <v>92</v>
      </c>
    </row>
    <row r="586" spans="1:22" ht="24">
      <c r="A586" s="48" t="str">
        <f t="shared" si="27"/>
        <v>scl9074</v>
      </c>
      <c r="B586" s="55" t="s">
        <v>1026</v>
      </c>
      <c r="C586" s="9"/>
      <c r="D586" s="55" t="s">
        <v>661</v>
      </c>
      <c r="E586" s="24">
        <v>74</v>
      </c>
      <c r="F586" s="55"/>
      <c r="G586" s="55" t="s">
        <v>1742</v>
      </c>
      <c r="H586" s="55" t="s">
        <v>2157</v>
      </c>
      <c r="I586" s="55" t="s">
        <v>1807</v>
      </c>
      <c r="J586" s="55"/>
      <c r="K586" s="51">
        <f t="array" ref="K586">IF(A586="","",MAX(IF(adapt!A$2:A$974=A586,adapt!G$2:G$974)))</f>
        <v>0</v>
      </c>
      <c r="L586" s="41" t="e">
        <f t="array" ref="L586">IF(ISBLANK(B586),"",INDEX(adapt!E$2:E$200,MATCH(A586,IF(adapt!G$2:G$200=K586,adapt!A$2:A$200),0)))</f>
        <v>#N/A</v>
      </c>
      <c r="M586" s="41" t="e">
        <f t="array" ref="M586">IF(ISBLANK(B586),"",INDEX(adapt!F$2:F$200,MATCH(A586,IF(adapt!G$2:G$200=K586,adapt!A$2:A$200),0)))</f>
        <v>#N/A</v>
      </c>
      <c r="N586" s="52" t="e">
        <f t="array" ref="N586">IF(ISBLANK(B586),"",INDEX(adapt!J$2:J$1976,MATCH(B586,IF(adapt!G$2:G$1976=K586,adapt!B$2:B$1976),0)))</f>
        <v>#N/A</v>
      </c>
      <c r="O586" s="53" t="str">
        <f t="array" ref="O586">IF(A586="","",IF(ISNA(N586),"no",IF(N586=0,"no",IF(N586="","no", "yes"))))</f>
        <v>no</v>
      </c>
      <c r="P586" s="52" t="str">
        <f t="shared" si="28"/>
        <v>How much were you bothered by getting into frequent arguments</v>
      </c>
      <c r="Q586" s="52">
        <f t="shared" si="29"/>
        <v>0</v>
      </c>
      <c r="R586" s="54" t="str">
        <f>IF(COUNTIFS(adapt!J:J,"yes",adapt!A:A,A586)&gt;1,"problem",IF(COUNTIFS(adapt!J:J,"yes",adapt!A:A,A586)=0,"","ok"))</f>
        <v/>
      </c>
      <c r="T586" s="5">
        <v>0</v>
      </c>
      <c r="U586" s="5">
        <v>0</v>
      </c>
      <c r="V586" s="5">
        <v>123</v>
      </c>
    </row>
    <row r="587" spans="1:22" ht="24">
      <c r="A587" s="48" t="str">
        <f t="shared" si="27"/>
        <v>scl9075</v>
      </c>
      <c r="B587" s="55" t="s">
        <v>1027</v>
      </c>
      <c r="C587" s="9"/>
      <c r="D587" s="55" t="s">
        <v>661</v>
      </c>
      <c r="E587" s="24">
        <v>75</v>
      </c>
      <c r="F587" s="55"/>
      <c r="G587" s="55" t="s">
        <v>1739</v>
      </c>
      <c r="H587" s="55" t="s">
        <v>2161</v>
      </c>
      <c r="I587" s="55" t="s">
        <v>1795</v>
      </c>
      <c r="J587" s="55"/>
      <c r="K587" s="51">
        <f t="array" ref="K587">IF(A587="","",MAX(IF(adapt!A$2:A$974=A587,adapt!G$2:G$974)))</f>
        <v>0</v>
      </c>
      <c r="L587" s="41" t="e">
        <f t="array" ref="L587">IF(ISBLANK(B587),"",INDEX(adapt!E$2:E$200,MATCH(A587,IF(adapt!G$2:G$200=K587,adapt!A$2:A$200),0)))</f>
        <v>#N/A</v>
      </c>
      <c r="M587" s="41" t="e">
        <f t="array" ref="M587">IF(ISBLANK(B587),"",INDEX(adapt!F$2:F$200,MATCH(A587,IF(adapt!G$2:G$200=K587,adapt!A$2:A$200),0)))</f>
        <v>#N/A</v>
      </c>
      <c r="N587" s="52" t="e">
        <f t="array" ref="N587">IF(ISBLANK(B587),"",INDEX(adapt!J$2:J$1976,MATCH(B587,IF(adapt!G$2:G$1976=K587,adapt!B$2:B$1976),0)))</f>
        <v>#N/A</v>
      </c>
      <c r="O587" s="53" t="str">
        <f t="array" ref="O587">IF(A587="","",IF(ISNA(N587),"no",IF(N587=0,"no",IF(N587="","no", "yes"))))</f>
        <v>no</v>
      </c>
      <c r="P587" s="52" t="str">
        <f t="shared" si="28"/>
        <v>How much were you bothered by feeling nervous when you are left alone</v>
      </c>
      <c r="Q587" s="52">
        <f t="shared" si="29"/>
        <v>0</v>
      </c>
      <c r="R587" s="54" t="str">
        <f>IF(COUNTIFS(adapt!J:J,"yes",adapt!A:A,A587)&gt;1,"problem",IF(COUNTIFS(adapt!J:J,"yes",adapt!A:A,A587)=0,"","ok"))</f>
        <v/>
      </c>
      <c r="T587" s="5">
        <v>0</v>
      </c>
      <c r="U587" s="5">
        <v>0</v>
      </c>
      <c r="V587" s="5">
        <v>95</v>
      </c>
    </row>
    <row r="588" spans="1:22" ht="24">
      <c r="A588" s="48" t="str">
        <f t="shared" si="27"/>
        <v>scl9076</v>
      </c>
      <c r="B588" s="55" t="s">
        <v>1028</v>
      </c>
      <c r="C588" s="9"/>
      <c r="D588" s="55" t="s">
        <v>661</v>
      </c>
      <c r="E588" s="24">
        <v>76</v>
      </c>
      <c r="F588" s="55"/>
      <c r="G588" s="55" t="s">
        <v>1743</v>
      </c>
      <c r="H588" s="55" t="s">
        <v>2167</v>
      </c>
      <c r="I588" s="55" t="s">
        <v>1810</v>
      </c>
      <c r="J588" s="55"/>
      <c r="K588" s="51">
        <f t="array" ref="K588">IF(A588="","",MAX(IF(adapt!A$2:A$974=A588,adapt!G$2:G$974)))</f>
        <v>0</v>
      </c>
      <c r="L588" s="41" t="e">
        <f t="array" ref="L588">IF(ISBLANK(B588),"",INDEX(adapt!E$2:E$200,MATCH(A588,IF(adapt!G$2:G$200=K588,adapt!A$2:A$200),0)))</f>
        <v>#N/A</v>
      </c>
      <c r="M588" s="41" t="e">
        <f t="array" ref="M588">IF(ISBLANK(B588),"",INDEX(adapt!F$2:F$200,MATCH(A588,IF(adapt!G$2:G$200=K588,adapt!A$2:A$200),0)))</f>
        <v>#N/A</v>
      </c>
      <c r="N588" s="52" t="e">
        <f t="array" ref="N588">IF(ISBLANK(B588),"",INDEX(adapt!J$2:J$1976,MATCH(B588,IF(adapt!G$2:G$1976=K588,adapt!B$2:B$1976),0)))</f>
        <v>#N/A</v>
      </c>
      <c r="O588" s="53" t="str">
        <f t="array" ref="O588">IF(A588="","",IF(ISNA(N588),"no",IF(N588=0,"no",IF(N588="","no", "yes"))))</f>
        <v>no</v>
      </c>
      <c r="P588" s="52" t="str">
        <f t="shared" si="28"/>
        <v>How much were you bothered by others not giving your proper credit for your achievements</v>
      </c>
      <c r="Q588" s="52">
        <f t="shared" si="29"/>
        <v>0</v>
      </c>
      <c r="R588" s="54" t="str">
        <f>IF(COUNTIFS(adapt!J:J,"yes",adapt!A:A,A588)&gt;1,"problem",IF(COUNTIFS(adapt!J:J,"yes",adapt!A:A,A588)=0,"","ok"))</f>
        <v/>
      </c>
      <c r="T588" s="5">
        <v>0</v>
      </c>
      <c r="U588" s="5">
        <v>0</v>
      </c>
      <c r="V588" s="5">
        <v>67</v>
      </c>
    </row>
    <row r="589" spans="1:22" ht="24">
      <c r="A589" s="48" t="str">
        <f t="shared" si="27"/>
        <v>scl9077</v>
      </c>
      <c r="B589" s="55" t="s">
        <v>1029</v>
      </c>
      <c r="C589" s="9"/>
      <c r="D589" s="55" t="s">
        <v>661</v>
      </c>
      <c r="E589" s="24">
        <v>77</v>
      </c>
      <c r="F589" s="55"/>
      <c r="G589" s="55" t="s">
        <v>1739</v>
      </c>
      <c r="H589" s="55" t="s">
        <v>1739</v>
      </c>
      <c r="I589" s="55" t="s">
        <v>1794</v>
      </c>
      <c r="J589" s="55"/>
      <c r="K589" s="51">
        <f t="array" ref="K589">IF(A589="","",MAX(IF(adapt!A$2:A$974=A589,adapt!G$2:G$974)))</f>
        <v>0</v>
      </c>
      <c r="L589" s="41" t="e">
        <f t="array" ref="L589">IF(ISBLANK(B589),"",INDEX(adapt!E$2:E$200,MATCH(A589,IF(adapt!G$2:G$200=K589,adapt!A$2:A$200),0)))</f>
        <v>#N/A</v>
      </c>
      <c r="M589" s="41" t="e">
        <f t="array" ref="M589">IF(ISBLANK(B589),"",INDEX(adapt!F$2:F$200,MATCH(A589,IF(adapt!G$2:G$200=K589,adapt!A$2:A$200),0)))</f>
        <v>#N/A</v>
      </c>
      <c r="N589" s="52" t="e">
        <f t="array" ref="N589">IF(ISBLANK(B589),"",INDEX(adapt!J$2:J$1976,MATCH(B589,IF(adapt!G$2:G$1976=K589,adapt!B$2:B$1976),0)))</f>
        <v>#N/A</v>
      </c>
      <c r="O589" s="53" t="str">
        <f t="array" ref="O589">IF(A589="","",IF(ISNA(N589),"no",IF(N589=0,"no",IF(N589="","no", "yes"))))</f>
        <v>no</v>
      </c>
      <c r="P589" s="52" t="str">
        <f t="shared" si="28"/>
        <v>How much were you bothered by feeling lonely even when you are with people</v>
      </c>
      <c r="Q589" s="52">
        <f t="shared" si="29"/>
        <v>0</v>
      </c>
      <c r="R589" s="54" t="str">
        <f>IF(COUNTIFS(adapt!J:J,"yes",adapt!A:A,A589)&gt;1,"problem",IF(COUNTIFS(adapt!J:J,"yes",adapt!A:A,A589)=0,"","ok"))</f>
        <v/>
      </c>
      <c r="T589" s="5">
        <v>0</v>
      </c>
      <c r="U589" s="5">
        <v>0</v>
      </c>
      <c r="V589" s="5">
        <v>128</v>
      </c>
    </row>
    <row r="590" spans="1:22" ht="24">
      <c r="A590" s="48" t="str">
        <f t="shared" si="27"/>
        <v>scl9078</v>
      </c>
      <c r="B590" s="55" t="s">
        <v>1030</v>
      </c>
      <c r="C590" s="9"/>
      <c r="D590" s="55" t="s">
        <v>661</v>
      </c>
      <c r="E590" s="24">
        <v>78</v>
      </c>
      <c r="F590" s="55"/>
      <c r="G590" s="55" t="s">
        <v>1749</v>
      </c>
      <c r="H590" s="55" t="s">
        <v>2149</v>
      </c>
      <c r="I590" s="55" t="s">
        <v>1840</v>
      </c>
      <c r="J590" s="55"/>
      <c r="K590" s="51">
        <f t="array" ref="K590">IF(A590="","",MAX(IF(adapt!A$2:A$974=A590,adapt!G$2:G$974)))</f>
        <v>0</v>
      </c>
      <c r="L590" s="41" t="e">
        <f t="array" ref="L590">IF(ISBLANK(B590),"",INDEX(adapt!E$2:E$200,MATCH(A590,IF(adapt!G$2:G$200=K590,adapt!A$2:A$200),0)))</f>
        <v>#N/A</v>
      </c>
      <c r="M590" s="41" t="e">
        <f t="array" ref="M590">IF(ISBLANK(B590),"",INDEX(adapt!F$2:F$200,MATCH(A590,IF(adapt!G$2:G$200=K590,adapt!A$2:A$200),0)))</f>
        <v>#N/A</v>
      </c>
      <c r="N590" s="52" t="e">
        <f t="array" ref="N590">IF(ISBLANK(B590),"",INDEX(adapt!J$2:J$1976,MATCH(B590,IF(adapt!G$2:G$1976=K590,adapt!B$2:B$1976),0)))</f>
        <v>#N/A</v>
      </c>
      <c r="O590" s="53" t="str">
        <f t="array" ref="O590">IF(A590="","",IF(ISNA(N590),"no",IF(N590=0,"no",IF(N590="","no", "yes"))))</f>
        <v>no</v>
      </c>
      <c r="P590" s="52" t="str">
        <f t="shared" si="28"/>
        <v>How much were you bothered by feeling so restless you couldn't sit still</v>
      </c>
      <c r="Q590" s="52">
        <f t="shared" si="29"/>
        <v>0</v>
      </c>
      <c r="R590" s="54" t="str">
        <f>IF(COUNTIFS(adapt!J:J,"yes",adapt!A:A,A590)&gt;1,"problem",IF(COUNTIFS(adapt!J:J,"yes",adapt!A:A,A590)=0,"","ok"))</f>
        <v/>
      </c>
      <c r="T590" s="5">
        <v>38</v>
      </c>
      <c r="U590" s="5">
        <v>44</v>
      </c>
      <c r="V590" s="5">
        <v>44</v>
      </c>
    </row>
    <row r="591" spans="1:22" ht="24">
      <c r="A591" s="48" t="str">
        <f t="shared" si="27"/>
        <v>scl9079</v>
      </c>
      <c r="B591" s="55" t="s">
        <v>1031</v>
      </c>
      <c r="C591" s="9"/>
      <c r="D591" s="55" t="s">
        <v>661</v>
      </c>
      <c r="E591" s="24">
        <v>79</v>
      </c>
      <c r="F591" s="55"/>
      <c r="G591" s="55" t="s">
        <v>1723</v>
      </c>
      <c r="H591" s="55" t="s">
        <v>2151</v>
      </c>
      <c r="I591" s="55" t="s">
        <v>1875</v>
      </c>
      <c r="J591" s="55"/>
      <c r="K591" s="51">
        <f t="array" ref="K591">IF(A591="","",MAX(IF(adapt!A$2:A$974=A591,adapt!G$2:G$974)))</f>
        <v>0</v>
      </c>
      <c r="L591" s="41" t="e">
        <f t="array" ref="L591">IF(ISBLANK(B591),"",INDEX(adapt!E$2:E$200,MATCH(A591,IF(adapt!G$2:G$200=K591,adapt!A$2:A$200),0)))</f>
        <v>#N/A</v>
      </c>
      <c r="M591" s="41" t="e">
        <f t="array" ref="M591">IF(ISBLANK(B591),"",INDEX(adapt!F$2:F$200,MATCH(A591,IF(adapt!G$2:G$200=K591,adapt!A$2:A$200),0)))</f>
        <v>#N/A</v>
      </c>
      <c r="N591" s="52" t="e">
        <f t="array" ref="N591">IF(ISBLANK(B591),"",INDEX(adapt!J$2:J$1976,MATCH(B591,IF(adapt!G$2:G$1976=K591,adapt!B$2:B$1976),0)))</f>
        <v>#N/A</v>
      </c>
      <c r="O591" s="53" t="str">
        <f t="array" ref="O591">IF(A591="","",IF(ISNA(N591),"no",IF(N591=0,"no",IF(N591="","no", "yes"))))</f>
        <v>no</v>
      </c>
      <c r="P591" s="52" t="str">
        <f t="shared" si="28"/>
        <v>How much were you bothered by feelings of worthlessness</v>
      </c>
      <c r="Q591" s="52">
        <f t="shared" si="29"/>
        <v>0</v>
      </c>
      <c r="R591" s="54" t="str">
        <f>IF(COUNTIFS(adapt!J:J,"yes",adapt!A:A,A591)&gt;1,"problem",IF(COUNTIFS(adapt!J:J,"yes",adapt!A:A,A591)=0,"","ok"))</f>
        <v/>
      </c>
      <c r="T591" s="5">
        <v>53</v>
      </c>
      <c r="U591" s="5">
        <v>28</v>
      </c>
      <c r="V591" s="5">
        <v>28</v>
      </c>
    </row>
    <row r="592" spans="1:22" ht="24">
      <c r="A592" s="48" t="str">
        <f t="shared" si="27"/>
        <v>scl908</v>
      </c>
      <c r="B592" s="55" t="s">
        <v>963</v>
      </c>
      <c r="C592" s="9"/>
      <c r="D592" s="55" t="s">
        <v>661</v>
      </c>
      <c r="E592" s="26">
        <v>8</v>
      </c>
      <c r="F592" s="55"/>
      <c r="G592" s="55" t="s">
        <v>1742</v>
      </c>
      <c r="H592" s="55" t="s">
        <v>2157</v>
      </c>
      <c r="I592" s="55" t="s">
        <v>1803</v>
      </c>
      <c r="J592" s="55"/>
      <c r="K592" s="51">
        <f t="array" ref="K592">IF(A592="","",MAX(IF(adapt!A$2:A$974=A592,adapt!G$2:G$974)))</f>
        <v>0</v>
      </c>
      <c r="L592" s="41" t="e">
        <f t="array" ref="L592">IF(ISBLANK(B592),"",INDEX(adapt!E$2:E$200,MATCH(A592,IF(adapt!G$2:G$200=K592,adapt!A$2:A$200),0)))</f>
        <v>#N/A</v>
      </c>
      <c r="M592" s="41" t="e">
        <f t="array" ref="M592">IF(ISBLANK(B592),"",INDEX(adapt!F$2:F$200,MATCH(A592,IF(adapt!G$2:G$200=K592,adapt!A$2:A$200),0)))</f>
        <v>#N/A</v>
      </c>
      <c r="N592" s="52" t="e">
        <f t="array" ref="N592">IF(ISBLANK(B592),"",INDEX(adapt!J$2:J$1976,MATCH(B592,IF(adapt!G$2:G$1976=K592,adapt!B$2:B$1976),0)))</f>
        <v>#N/A</v>
      </c>
      <c r="O592" s="53" t="str">
        <f t="array" ref="O592">IF(A592="","",IF(ISNA(N592),"no",IF(N592=0,"no",IF(N592="","no", "yes"))))</f>
        <v>no</v>
      </c>
      <c r="P592" s="52" t="str">
        <f t="shared" si="28"/>
        <v>How much were you bothered by feeling others are to blame for most of your troubles</v>
      </c>
      <c r="Q592" s="52">
        <f t="shared" si="29"/>
        <v>0</v>
      </c>
      <c r="R592" s="54" t="str">
        <f>IF(COUNTIFS(adapt!J:J,"yes",adapt!A:A,A592)&gt;1,"problem",IF(COUNTIFS(adapt!J:J,"yes",adapt!A:A,A592)=0,"","ok"))</f>
        <v/>
      </c>
      <c r="T592" s="5">
        <v>0</v>
      </c>
      <c r="U592" s="5">
        <v>0</v>
      </c>
      <c r="V592" s="5">
        <v>118</v>
      </c>
    </row>
    <row r="593" spans="1:22" ht="24">
      <c r="A593" s="48" t="str">
        <f t="shared" si="27"/>
        <v>scl9080</v>
      </c>
      <c r="B593" s="55" t="s">
        <v>1032</v>
      </c>
      <c r="C593" s="9"/>
      <c r="D593" s="55" t="s">
        <v>661</v>
      </c>
      <c r="E593" s="24">
        <v>80</v>
      </c>
      <c r="F593" s="55"/>
      <c r="G593" s="55" t="s">
        <v>1747</v>
      </c>
      <c r="H593" s="55" t="s">
        <v>2167</v>
      </c>
      <c r="I593" s="55" t="s">
        <v>1826</v>
      </c>
      <c r="J593" s="55"/>
      <c r="K593" s="51">
        <f t="array" ref="K593">IF(A593="","",MAX(IF(adapt!A$2:A$974=A593,adapt!G$2:G$974)))</f>
        <v>0</v>
      </c>
      <c r="L593" s="41" t="e">
        <f t="array" ref="L593">IF(ISBLANK(B593),"",INDEX(adapt!E$2:E$200,MATCH(A593,IF(adapt!G$2:G$200=K593,adapt!A$2:A$200),0)))</f>
        <v>#N/A</v>
      </c>
      <c r="M593" s="41" t="e">
        <f t="array" ref="M593">IF(ISBLANK(B593),"",INDEX(adapt!F$2:F$200,MATCH(A593,IF(adapt!G$2:G$200=K593,adapt!A$2:A$200),0)))</f>
        <v>#N/A</v>
      </c>
      <c r="N593" s="52" t="e">
        <f t="array" ref="N593">IF(ISBLANK(B593),"",INDEX(adapt!J$2:J$1976,MATCH(B593,IF(adapt!G$2:G$1976=K593,adapt!B$2:B$1976),0)))</f>
        <v>#N/A</v>
      </c>
      <c r="O593" s="53" t="str">
        <f t="array" ref="O593">IF(A593="","",IF(ISNA(N593),"no",IF(N593=0,"no",IF(N593="","no", "yes"))))</f>
        <v>no</v>
      </c>
      <c r="P593" s="52" t="str">
        <f t="shared" si="28"/>
        <v>How much were you bothered by feeling that familiar things are strange or unreal</v>
      </c>
      <c r="Q593" s="52">
        <f t="shared" si="29"/>
        <v>0</v>
      </c>
      <c r="R593" s="54" t="str">
        <f>IF(COUNTIFS(adapt!J:J,"yes",adapt!A:A,A593)&gt;1,"problem",IF(COUNTIFS(adapt!J:J,"yes",adapt!A:A,A593)=0,"","ok"))</f>
        <v/>
      </c>
      <c r="T593" s="5">
        <v>0</v>
      </c>
      <c r="U593" s="5">
        <v>0</v>
      </c>
      <c r="V593" s="5">
        <v>74</v>
      </c>
    </row>
    <row r="594" spans="1:22" ht="24">
      <c r="A594" s="48" t="str">
        <f t="shared" si="27"/>
        <v>scl9081</v>
      </c>
      <c r="B594" s="55" t="s">
        <v>1033</v>
      </c>
      <c r="C594" s="9"/>
      <c r="D594" s="55" t="s">
        <v>661</v>
      </c>
      <c r="E594" s="24">
        <v>81</v>
      </c>
      <c r="F594" s="55"/>
      <c r="G594" s="55" t="s">
        <v>1747</v>
      </c>
      <c r="H594" s="55" t="s">
        <v>1738</v>
      </c>
      <c r="I594" s="55" t="s">
        <v>1825</v>
      </c>
      <c r="J594" s="55"/>
      <c r="K594" s="51">
        <f t="array" ref="K594">IF(A594="","",MAX(IF(adapt!A$2:A$974=A594,adapt!G$2:G$974)))</f>
        <v>0</v>
      </c>
      <c r="L594" s="41" t="e">
        <f t="array" ref="L594">IF(ISBLANK(B594),"",INDEX(adapt!E$2:E$200,MATCH(A594,IF(adapt!G$2:G$200=K594,adapt!A$2:A$200),0)))</f>
        <v>#N/A</v>
      </c>
      <c r="M594" s="41" t="e">
        <f t="array" ref="M594">IF(ISBLANK(B594),"",INDEX(adapt!F$2:F$200,MATCH(A594,IF(adapt!G$2:G$200=K594,adapt!A$2:A$200),0)))</f>
        <v>#N/A</v>
      </c>
      <c r="N594" s="52" t="e">
        <f t="array" ref="N594">IF(ISBLANK(B594),"",INDEX(adapt!J$2:J$1976,MATCH(B594,IF(adapt!G$2:G$1976=K594,adapt!B$2:B$1976),0)))</f>
        <v>#N/A</v>
      </c>
      <c r="O594" s="53" t="str">
        <f t="array" ref="O594">IF(A594="","",IF(ISNA(N594),"no",IF(N594=0,"no",IF(N594="","no", "yes"))))</f>
        <v>no</v>
      </c>
      <c r="P594" s="52" t="str">
        <f t="shared" si="28"/>
        <v>How much were you bothered by shouting or throwing things</v>
      </c>
      <c r="Q594" s="52">
        <f t="shared" si="29"/>
        <v>0</v>
      </c>
      <c r="R594" s="54" t="str">
        <f>IF(COUNTIFS(adapt!J:J,"yes",adapt!A:A,A594)&gt;1,"problem",IF(COUNTIFS(adapt!J:J,"yes",adapt!A:A,A594)=0,"","ok"))</f>
        <v/>
      </c>
      <c r="T594" s="5">
        <v>0</v>
      </c>
      <c r="U594" s="5">
        <v>0</v>
      </c>
      <c r="V594" s="5">
        <v>127</v>
      </c>
    </row>
    <row r="595" spans="1:22" ht="24">
      <c r="A595" s="48" t="str">
        <f t="shared" si="27"/>
        <v>scl9082</v>
      </c>
      <c r="B595" s="55" t="s">
        <v>1034</v>
      </c>
      <c r="C595" s="9"/>
      <c r="D595" s="55" t="s">
        <v>661</v>
      </c>
      <c r="E595" s="24">
        <v>82</v>
      </c>
      <c r="F595" s="55"/>
      <c r="G595" s="55" t="s">
        <v>2142</v>
      </c>
      <c r="H595" s="55" t="s">
        <v>2161</v>
      </c>
      <c r="I595" s="55" t="s">
        <v>1780</v>
      </c>
      <c r="J595" s="55"/>
      <c r="K595" s="51">
        <f t="array" ref="K595">IF(A595="","",MAX(IF(adapt!A$2:A$974=A595,adapt!G$2:G$974)))</f>
        <v>0</v>
      </c>
      <c r="L595" s="41" t="e">
        <f t="array" ref="L595">IF(ISBLANK(B595),"",INDEX(adapt!E$2:E$200,MATCH(A595,IF(adapt!G$2:G$200=K595,adapt!A$2:A$200),0)))</f>
        <v>#N/A</v>
      </c>
      <c r="M595" s="41" t="e">
        <f t="array" ref="M595">IF(ISBLANK(B595),"",INDEX(adapt!F$2:F$200,MATCH(A595,IF(adapt!G$2:G$200=K595,adapt!A$2:A$200),0)))</f>
        <v>#N/A</v>
      </c>
      <c r="N595" s="52" t="e">
        <f t="array" ref="N595">IF(ISBLANK(B595),"",INDEX(adapt!J$2:J$1976,MATCH(B595,IF(adapt!G$2:G$1976=K595,adapt!B$2:B$1976),0)))</f>
        <v>#N/A</v>
      </c>
      <c r="O595" s="53" t="str">
        <f t="array" ref="O595">IF(A595="","",IF(ISNA(N595),"no",IF(N595=0,"no",IF(N595="","no", "yes"))))</f>
        <v>no</v>
      </c>
      <c r="P595" s="52" t="str">
        <f t="shared" si="28"/>
        <v>How much were you bothered by feeling afraid you will faint in public</v>
      </c>
      <c r="Q595" s="52">
        <f t="shared" si="29"/>
        <v>0</v>
      </c>
      <c r="R595" s="54" t="str">
        <f>IF(COUNTIFS(adapt!J:J,"yes",adapt!A:A,A595)&gt;1,"problem",IF(COUNTIFS(adapt!J:J,"yes",adapt!A:A,A595)=0,"","ok"))</f>
        <v/>
      </c>
      <c r="T595" s="5">
        <v>32</v>
      </c>
      <c r="U595" s="5">
        <v>0</v>
      </c>
      <c r="V595" s="5">
        <v>101</v>
      </c>
    </row>
    <row r="596" spans="1:22" ht="24">
      <c r="A596" s="48" t="str">
        <f t="shared" si="27"/>
        <v>scl9083</v>
      </c>
      <c r="B596" s="55" t="s">
        <v>1035</v>
      </c>
      <c r="C596" s="9"/>
      <c r="D596" s="55" t="s">
        <v>661</v>
      </c>
      <c r="E596" s="24">
        <v>83</v>
      </c>
      <c r="F596" s="55"/>
      <c r="G596" s="55" t="s">
        <v>2142</v>
      </c>
      <c r="H596" s="55" t="s">
        <v>2157</v>
      </c>
      <c r="I596" s="55" t="s">
        <v>1781</v>
      </c>
      <c r="J596" s="55"/>
      <c r="K596" s="51">
        <f t="array" ref="K596">IF(A596="","",MAX(IF(adapt!A$2:A$974=A596,adapt!G$2:G$974)))</f>
        <v>0</v>
      </c>
      <c r="L596" s="41" t="e">
        <f t="array" ref="L596">IF(ISBLANK(B596),"",INDEX(adapt!E$2:E$200,MATCH(A596,IF(adapt!G$2:G$200=K596,adapt!A$2:A$200),0)))</f>
        <v>#N/A</v>
      </c>
      <c r="M596" s="41" t="e">
        <f t="array" ref="M596">IF(ISBLANK(B596),"",INDEX(adapt!F$2:F$200,MATCH(A596,IF(adapt!G$2:G$200=K596,adapt!A$2:A$200),0)))</f>
        <v>#N/A</v>
      </c>
      <c r="N596" s="52" t="e">
        <f t="array" ref="N596">IF(ISBLANK(B596),"",INDEX(adapt!J$2:J$1976,MATCH(B596,IF(adapt!G$2:G$1976=K596,adapt!B$2:B$1976),0)))</f>
        <v>#N/A</v>
      </c>
      <c r="O596" s="53" t="str">
        <f t="array" ref="O596">IF(A596="","",IF(ISNA(N596),"no",IF(N596=0,"no",IF(N596="","no", "yes"))))</f>
        <v>no</v>
      </c>
      <c r="P596" s="52" t="str">
        <f t="shared" si="28"/>
        <v>How much were you bothered by feeling that people will take advantage of you if you let them</v>
      </c>
      <c r="Q596" s="52">
        <f t="shared" si="29"/>
        <v>0</v>
      </c>
      <c r="R596" s="54" t="str">
        <f>IF(COUNTIFS(adapt!J:J,"yes",adapt!A:A,A596)&gt;1,"problem",IF(COUNTIFS(adapt!J:J,"yes",adapt!A:A,A596)=0,"","ok"))</f>
        <v/>
      </c>
      <c r="T596" s="5">
        <v>0</v>
      </c>
      <c r="U596" s="5">
        <v>0</v>
      </c>
      <c r="V596" s="5">
        <v>124</v>
      </c>
    </row>
    <row r="597" spans="1:22" ht="24">
      <c r="A597" s="48" t="str">
        <f t="shared" si="27"/>
        <v>scl9084</v>
      </c>
      <c r="B597" s="55" t="s">
        <v>1036</v>
      </c>
      <c r="C597" s="9"/>
      <c r="D597" s="55" t="s">
        <v>661</v>
      </c>
      <c r="E597" s="24">
        <v>84</v>
      </c>
      <c r="F597" s="55"/>
      <c r="G597" s="55" t="s">
        <v>1754</v>
      </c>
      <c r="H597" s="55" t="s">
        <v>2166</v>
      </c>
      <c r="I597" s="55" t="s">
        <v>1868</v>
      </c>
      <c r="J597" s="55"/>
      <c r="K597" s="51">
        <f t="array" ref="K597">IF(A597="","",MAX(IF(adapt!A$2:A$974=A597,adapt!G$2:G$974)))</f>
        <v>0</v>
      </c>
      <c r="L597" s="41" t="e">
        <f t="array" ref="L597">IF(ISBLANK(B597),"",INDEX(adapt!E$2:E$200,MATCH(A597,IF(adapt!G$2:G$200=K597,adapt!A$2:A$200),0)))</f>
        <v>#N/A</v>
      </c>
      <c r="M597" s="41" t="e">
        <f t="array" ref="M597">IF(ISBLANK(B597),"",INDEX(adapt!F$2:F$200,MATCH(A597,IF(adapt!G$2:G$200=K597,adapt!A$2:A$200),0)))</f>
        <v>#N/A</v>
      </c>
      <c r="N597" s="52" t="e">
        <f t="array" ref="N597">IF(ISBLANK(B597),"",INDEX(adapt!J$2:J$1976,MATCH(B597,IF(adapt!G$2:G$1976=K597,adapt!B$2:B$1976),0)))</f>
        <v>#N/A</v>
      </c>
      <c r="O597" s="53" t="str">
        <f t="array" ref="O597">IF(A597="","",IF(ISNA(N597),"no",IF(N597=0,"no",IF(N597="","no", "yes"))))</f>
        <v>no</v>
      </c>
      <c r="P597" s="52" t="str">
        <f t="shared" si="28"/>
        <v xml:space="preserve">How much were you bothered by having thoughts about sex that bother you a lot </v>
      </c>
      <c r="Q597" s="52">
        <f t="shared" si="29"/>
        <v>0</v>
      </c>
      <c r="R597" s="54" t="str">
        <f>IF(COUNTIFS(adapt!J:J,"yes",adapt!A:A,A597)&gt;1,"problem",IF(COUNTIFS(adapt!J:J,"yes",adapt!A:A,A597)=0,"","ok"))</f>
        <v/>
      </c>
      <c r="T597" s="5">
        <v>0</v>
      </c>
      <c r="U597" s="5">
        <v>0</v>
      </c>
      <c r="V597" s="5">
        <v>134</v>
      </c>
    </row>
    <row r="598" spans="1:22" ht="24">
      <c r="A598" s="48" t="str">
        <f t="shared" si="27"/>
        <v>scl9085</v>
      </c>
      <c r="B598" s="55" t="s">
        <v>1037</v>
      </c>
      <c r="C598" s="9"/>
      <c r="D598" s="55" t="s">
        <v>661</v>
      </c>
      <c r="E598" s="24">
        <v>85</v>
      </c>
      <c r="F598" s="55"/>
      <c r="G598" s="55" t="s">
        <v>1759</v>
      </c>
      <c r="H598" s="55" t="s">
        <v>2152</v>
      </c>
      <c r="I598" s="55" t="s">
        <v>1881</v>
      </c>
      <c r="J598" s="55"/>
      <c r="K598" s="51">
        <f t="array" ref="K598">IF(A598="","",MAX(IF(adapt!A$2:A$974=A598,adapt!G$2:G$974)))</f>
        <v>0</v>
      </c>
      <c r="L598" s="41" t="e">
        <f t="array" ref="L598">IF(ISBLANK(B598),"",INDEX(adapt!E$2:E$200,MATCH(A598,IF(adapt!G$2:G$200=K598,adapt!A$2:A$200),0)))</f>
        <v>#N/A</v>
      </c>
      <c r="M598" s="41" t="e">
        <f t="array" ref="M598">IF(ISBLANK(B598),"",INDEX(adapt!F$2:F$200,MATCH(A598,IF(adapt!G$2:G$200=K598,adapt!A$2:A$200),0)))</f>
        <v>#N/A</v>
      </c>
      <c r="N598" s="52" t="e">
        <f t="array" ref="N598">IF(ISBLANK(B598),"",INDEX(adapt!J$2:J$1976,MATCH(B598,IF(adapt!G$2:G$1976=K598,adapt!B$2:B$1976),0)))</f>
        <v>#N/A</v>
      </c>
      <c r="O598" s="53" t="str">
        <f t="array" ref="O598">IF(A598="","",IF(ISNA(N598),"no",IF(N598=0,"no",IF(N598="","no", "yes"))))</f>
        <v>no</v>
      </c>
      <c r="P598" s="52" t="str">
        <f t="shared" si="28"/>
        <v>How much were you bothered by the idea that you should be punished for your sins</v>
      </c>
      <c r="Q598" s="52">
        <f t="shared" si="29"/>
        <v>0</v>
      </c>
      <c r="R598" s="54" t="str">
        <f>IF(COUNTIFS(adapt!J:J,"yes",adapt!A:A,A598)&gt;1,"problem",IF(COUNTIFS(adapt!J:J,"yes",adapt!A:A,A598)=0,"","ok"))</f>
        <v/>
      </c>
      <c r="T598" s="5">
        <v>18</v>
      </c>
      <c r="U598" s="5">
        <v>25</v>
      </c>
      <c r="V598" s="5">
        <v>25</v>
      </c>
    </row>
    <row r="599" spans="1:22" ht="24">
      <c r="A599" s="48" t="str">
        <f t="shared" si="27"/>
        <v>scl9086</v>
      </c>
      <c r="B599" s="55" t="s">
        <v>1038</v>
      </c>
      <c r="C599" s="9"/>
      <c r="D599" s="55" t="s">
        <v>661</v>
      </c>
      <c r="E599" s="24">
        <v>86</v>
      </c>
      <c r="F599" s="55"/>
      <c r="G599" s="55" t="s">
        <v>1745</v>
      </c>
      <c r="H599" s="55" t="s">
        <v>1737</v>
      </c>
      <c r="I599" s="55"/>
      <c r="J599" s="55"/>
      <c r="K599" s="51">
        <f t="array" ref="K599">IF(A599="","",MAX(IF(adapt!A$2:A$974=A599,adapt!G$2:G$974)))</f>
        <v>0</v>
      </c>
      <c r="L599" s="41" t="e">
        <f t="array" ref="L599">IF(ISBLANK(B599),"",INDEX(adapt!E$2:E$200,MATCH(A599,IF(adapt!G$2:G$200=K599,adapt!A$2:A$200),0)))</f>
        <v>#N/A</v>
      </c>
      <c r="M599" s="41" t="e">
        <f t="array" ref="M599">IF(ISBLANK(B599),"",INDEX(adapt!F$2:F$200,MATCH(A599,IF(adapt!G$2:G$200=K599,adapt!A$2:A$200),0)))</f>
        <v>#N/A</v>
      </c>
      <c r="N599" s="52" t="e">
        <f t="array" ref="N599">IF(ISBLANK(B599),"",INDEX(adapt!J$2:J$1976,MATCH(B599,IF(adapt!G$2:G$1976=K599,adapt!B$2:B$1976),0)))</f>
        <v>#N/A</v>
      </c>
      <c r="O599" s="53" t="str">
        <f t="array" ref="O599">IF(A599="","",IF(ISNA(N599),"no",IF(N599=0,"no",IF(N599="","no", "yes"))))</f>
        <v>no</v>
      </c>
      <c r="P599" s="52" t="str">
        <f t="shared" si="28"/>
        <v>How much were you bothered by feeling pushed to get things done</v>
      </c>
      <c r="Q599" s="52">
        <f t="shared" si="29"/>
        <v>0</v>
      </c>
      <c r="R599" s="54" t="str">
        <f>IF(COUNTIFS(adapt!J:J,"yes",adapt!A:A,A599)&gt;1,"problem",IF(COUNTIFS(adapt!J:J,"yes",adapt!A:A,A599)=0,"","ok"))</f>
        <v/>
      </c>
      <c r="T599" s="5">
        <v>0</v>
      </c>
      <c r="U599" s="5">
        <v>0</v>
      </c>
      <c r="V599" s="5">
        <v>141</v>
      </c>
    </row>
    <row r="600" spans="1:22" ht="24">
      <c r="A600" s="48" t="str">
        <f t="shared" si="27"/>
        <v>scl9087</v>
      </c>
      <c r="B600" s="55" t="s">
        <v>1705</v>
      </c>
      <c r="C600" s="9"/>
      <c r="D600" s="55" t="s">
        <v>661</v>
      </c>
      <c r="E600" s="24">
        <v>87</v>
      </c>
      <c r="F600" s="55"/>
      <c r="G600" s="55" t="s">
        <v>1720</v>
      </c>
      <c r="H600" s="55" t="s">
        <v>2161</v>
      </c>
      <c r="I600" s="55" t="s">
        <v>1792</v>
      </c>
      <c r="J600" s="55"/>
      <c r="K600" s="51">
        <f t="array" ref="K600">IF(A600="","",MAX(IF(adapt!A$2:A$974=A600,adapt!G$2:G$974)))</f>
        <v>0</v>
      </c>
      <c r="L600" s="41" t="e">
        <f t="array" ref="L600">IF(ISBLANK(B600),"",INDEX(adapt!E$2:E$200,MATCH(A600,IF(adapt!G$2:G$200=K600,adapt!A$2:A$200),0)))</f>
        <v>#N/A</v>
      </c>
      <c r="M600" s="41" t="e">
        <f t="array" ref="M600">IF(ISBLANK(B600),"",INDEX(adapt!F$2:F$200,MATCH(A600,IF(adapt!G$2:G$200=K600,adapt!A$2:A$200),0)))</f>
        <v>#N/A</v>
      </c>
      <c r="N600" s="52" t="e">
        <f t="array" ref="N600">IF(ISBLANK(B600),"",INDEX(adapt!J$2:J$1976,MATCH(B600,IF(adapt!G$2:G$1976=K600,adapt!B$2:B$1976),0)))</f>
        <v>#N/A</v>
      </c>
      <c r="O600" s="53" t="str">
        <f t="array" ref="O600">IF(A600="","",IF(ISNA(N600),"no",IF(N600=0,"no",IF(N600="","no", "yes"))))</f>
        <v>no</v>
      </c>
      <c r="P600" s="52" t="str">
        <f t="shared" si="28"/>
        <v>How much were you bothered by the idea that something serious is wrong with your body</v>
      </c>
      <c r="Q600" s="52">
        <f t="shared" si="29"/>
        <v>0</v>
      </c>
      <c r="R600" s="54" t="str">
        <f>IF(COUNTIFS(adapt!J:J,"yes",adapt!A:A,A600)&gt;1,"problem",IF(COUNTIFS(adapt!J:J,"yes",adapt!A:A,A600)=0,"","ok"))</f>
        <v/>
      </c>
      <c r="T600" s="5">
        <v>0</v>
      </c>
      <c r="U600" s="5">
        <v>0</v>
      </c>
      <c r="V600" s="5">
        <v>93</v>
      </c>
    </row>
    <row r="601" spans="1:22" ht="24">
      <c r="A601" s="48" t="str">
        <f t="shared" si="27"/>
        <v>scl9088</v>
      </c>
      <c r="B601" s="55" t="s">
        <v>1039</v>
      </c>
      <c r="C601" s="9"/>
      <c r="D601" s="55" t="s">
        <v>661</v>
      </c>
      <c r="E601" s="24">
        <v>88</v>
      </c>
      <c r="F601" s="55"/>
      <c r="G601" s="55" t="s">
        <v>1739</v>
      </c>
      <c r="H601" s="55" t="s">
        <v>1739</v>
      </c>
      <c r="I601" s="55"/>
      <c r="J601" s="55"/>
      <c r="K601" s="51">
        <f t="array" ref="K601">IF(A601="","",MAX(IF(adapt!A$2:A$974=A601,adapt!G$2:G$974)))</f>
        <v>0</v>
      </c>
      <c r="L601" s="41" t="e">
        <f t="array" ref="L601">IF(ISBLANK(B601),"",INDEX(adapt!E$2:E$200,MATCH(A601,IF(adapt!G$2:G$200=K601,adapt!A$2:A$200),0)))</f>
        <v>#N/A</v>
      </c>
      <c r="M601" s="41" t="e">
        <f t="array" ref="M601">IF(ISBLANK(B601),"",INDEX(adapt!F$2:F$200,MATCH(A601,IF(adapt!G$2:G$200=K601,adapt!A$2:A$200),0)))</f>
        <v>#N/A</v>
      </c>
      <c r="N601" s="52" t="e">
        <f t="array" ref="N601">IF(ISBLANK(B601),"",INDEX(adapt!J$2:J$1976,MATCH(B601,IF(adapt!G$2:G$1976=K601,adapt!B$2:B$1976),0)))</f>
        <v>#N/A</v>
      </c>
      <c r="O601" s="53" t="str">
        <f t="array" ref="O601">IF(A601="","",IF(ISNA(N601),"no",IF(N601=0,"no",IF(N601="","no", "yes"))))</f>
        <v>no</v>
      </c>
      <c r="P601" s="52" t="str">
        <f t="shared" si="28"/>
        <v>How much were you bothered by never feeling close to another person</v>
      </c>
      <c r="Q601" s="52">
        <f t="shared" si="29"/>
        <v>0</v>
      </c>
      <c r="R601" s="54" t="str">
        <f>IF(COUNTIFS(adapt!J:J,"yes",adapt!A:A,A601)&gt;1,"problem",IF(COUNTIFS(adapt!J:J,"yes",adapt!A:A,A601)=0,"","ok"))</f>
        <v/>
      </c>
      <c r="T601" s="5">
        <v>0</v>
      </c>
      <c r="U601" s="5">
        <v>0</v>
      </c>
      <c r="V601" s="5">
        <v>129</v>
      </c>
    </row>
    <row r="602" spans="1:22">
      <c r="A602" s="48" t="str">
        <f t="shared" si="27"/>
        <v>scl9089</v>
      </c>
      <c r="B602" s="55" t="s">
        <v>1040</v>
      </c>
      <c r="C602" s="9"/>
      <c r="D602" s="55" t="s">
        <v>661</v>
      </c>
      <c r="E602" s="24">
        <v>89</v>
      </c>
      <c r="F602" s="55"/>
      <c r="G602" s="55" t="s">
        <v>1759</v>
      </c>
      <c r="H602" s="55" t="s">
        <v>2152</v>
      </c>
      <c r="I602" s="55"/>
      <c r="J602" s="55"/>
      <c r="K602" s="51">
        <f t="array" ref="K602">IF(A602="","",MAX(IF(adapt!A$2:A$974=A602,adapt!G$2:G$974)))</f>
        <v>0</v>
      </c>
      <c r="L602" s="41" t="e">
        <f t="array" ref="L602">IF(ISBLANK(B602),"",INDEX(adapt!E$2:E$200,MATCH(A602,IF(adapt!G$2:G$200=K602,adapt!A$2:A$200),0)))</f>
        <v>#N/A</v>
      </c>
      <c r="M602" s="41" t="e">
        <f t="array" ref="M602">IF(ISBLANK(B602),"",INDEX(adapt!F$2:F$200,MATCH(A602,IF(adapt!G$2:G$200=K602,adapt!A$2:A$200),0)))</f>
        <v>#N/A</v>
      </c>
      <c r="N602" s="52" t="e">
        <f t="array" ref="N602">IF(ISBLANK(B602),"",INDEX(adapt!J$2:J$1976,MATCH(B602,IF(adapt!G$2:G$1976=K602,adapt!B$2:B$1976),0)))</f>
        <v>#N/A</v>
      </c>
      <c r="O602" s="53" t="str">
        <f t="array" ref="O602">IF(A602="","",IF(ISNA(N602),"no",IF(N602=0,"no",IF(N602="","no", "yes"))))</f>
        <v>no</v>
      </c>
      <c r="P602" s="52" t="str">
        <f t="shared" si="28"/>
        <v>How much were you bothered by feelings of guilt</v>
      </c>
      <c r="Q602" s="52">
        <f t="shared" si="29"/>
        <v>0</v>
      </c>
      <c r="R602" s="54" t="str">
        <f>IF(COUNTIFS(adapt!J:J,"yes",adapt!A:A,A602)&gt;1,"problem",IF(COUNTIFS(adapt!J:J,"yes",adapt!A:A,A602)=0,"","ok"))</f>
        <v/>
      </c>
      <c r="T602" s="5">
        <v>17</v>
      </c>
      <c r="U602" s="5">
        <v>24</v>
      </c>
      <c r="V602" s="5">
        <v>24</v>
      </c>
    </row>
    <row r="603" spans="1:22" ht="24">
      <c r="A603" s="48" t="str">
        <f t="shared" si="27"/>
        <v>scl909</v>
      </c>
      <c r="B603" s="55" t="s">
        <v>964</v>
      </c>
      <c r="C603" s="9"/>
      <c r="D603" s="55" t="s">
        <v>661</v>
      </c>
      <c r="E603" s="26">
        <v>9</v>
      </c>
      <c r="F603" s="55"/>
      <c r="G603" s="55" t="s">
        <v>1746</v>
      </c>
      <c r="H603" s="55" t="s">
        <v>2153</v>
      </c>
      <c r="I603" s="55" t="s">
        <v>1818</v>
      </c>
      <c r="J603" s="55"/>
      <c r="K603" s="51">
        <f t="array" ref="K603">IF(A603="","",MAX(IF(adapt!A$2:A$974=A603,adapt!G$2:G$974)))</f>
        <v>0</v>
      </c>
      <c r="L603" s="41" t="e">
        <f t="array" ref="L603">IF(ISBLANK(B603),"",INDEX(adapt!E$2:E$200,MATCH(A603,IF(adapt!G$2:G$200=K603,adapt!A$2:A$200),0)))</f>
        <v>#N/A</v>
      </c>
      <c r="M603" s="41" t="e">
        <f t="array" ref="M603">IF(ISBLANK(B603),"",INDEX(adapt!F$2:F$200,MATCH(A603,IF(adapt!G$2:G$200=K603,adapt!A$2:A$200),0)))</f>
        <v>#N/A</v>
      </c>
      <c r="N603" s="52" t="e">
        <f t="array" ref="N603">IF(ISBLANK(B603),"",INDEX(adapt!J$2:J$1976,MATCH(B603,IF(adapt!G$2:G$1976=K603,adapt!B$2:B$1976),0)))</f>
        <v>#N/A</v>
      </c>
      <c r="O603" s="53" t="str">
        <f t="array" ref="O603">IF(A603="","",IF(ISNA(N603),"no",IF(N603=0,"no",IF(N603="","no", "yes"))))</f>
        <v>no</v>
      </c>
      <c r="P603" s="52" t="str">
        <f t="shared" si="28"/>
        <v>How much were you bothered by trouble remembering things</v>
      </c>
      <c r="Q603" s="52">
        <f t="shared" si="29"/>
        <v>0</v>
      </c>
      <c r="R603" s="54" t="str">
        <f>IF(COUNTIFS(adapt!J:J,"yes",adapt!A:A,A603)&gt;1,"problem",IF(COUNTIFS(adapt!J:J,"yes",adapt!A:A,A603)=0,"","ok"))</f>
        <v/>
      </c>
      <c r="T603" s="5">
        <v>65</v>
      </c>
      <c r="U603" s="5">
        <v>13</v>
      </c>
      <c r="V603" s="5">
        <v>13</v>
      </c>
    </row>
    <row r="604" spans="1:22" ht="24">
      <c r="A604" s="48" t="str">
        <f t="shared" si="27"/>
        <v>scl9090</v>
      </c>
      <c r="B604" s="55" t="s">
        <v>1041</v>
      </c>
      <c r="C604" s="9"/>
      <c r="D604" s="55" t="s">
        <v>661</v>
      </c>
      <c r="E604" s="24">
        <v>90</v>
      </c>
      <c r="F604" s="60"/>
      <c r="G604" s="55" t="s">
        <v>1747</v>
      </c>
      <c r="H604" s="55" t="s">
        <v>2167</v>
      </c>
      <c r="I604" s="55" t="s">
        <v>1827</v>
      </c>
      <c r="J604" s="55"/>
      <c r="K604" s="51">
        <f t="array" ref="K604">IF(A604="","",MAX(IF(adapt!A$2:A$974=A604,adapt!G$2:G$974)))</f>
        <v>0</v>
      </c>
      <c r="L604" s="41" t="e">
        <f t="array" ref="L604">IF(ISBLANK(B604),"",INDEX(adapt!E$2:E$200,MATCH(A604,IF(adapt!G$2:G$200=K604,adapt!A$2:A$200),0)))</f>
        <v>#N/A</v>
      </c>
      <c r="M604" s="41" t="e">
        <f t="array" ref="M604">IF(ISBLANK(B604),"",INDEX(adapt!F$2:F$200,MATCH(A604,IF(adapt!G$2:G$200=K604,adapt!A$2:A$200),0)))</f>
        <v>#N/A</v>
      </c>
      <c r="N604" s="52" t="e">
        <f t="array" ref="N604">IF(ISBLANK(B604),"",INDEX(adapt!J$2:J$1976,MATCH(B604,IF(adapt!G$2:G$1976=K604,adapt!B$2:B$1976),0)))</f>
        <v>#N/A</v>
      </c>
      <c r="O604" s="53" t="str">
        <f t="array" ref="O604">IF(A604="","",IF(ISNA(N604),"no",IF(N604=0,"no",IF(N604="","no", "yes"))))</f>
        <v>no</v>
      </c>
      <c r="P604" s="52" t="str">
        <f t="shared" si="28"/>
        <v>How much were you bothered by the idea that something is wrong with your mind</v>
      </c>
      <c r="Q604" s="52">
        <f t="shared" si="29"/>
        <v>0</v>
      </c>
      <c r="R604" s="54" t="str">
        <f>IF(COUNTIFS(adapt!J:J,"yes",adapt!A:A,A604)&gt;1,"problem",IF(COUNTIFS(adapt!J:J,"yes",adapt!A:A,A604)=0,"","ok"))</f>
        <v/>
      </c>
      <c r="T604" s="5">
        <v>0</v>
      </c>
      <c r="U604" s="5">
        <v>0</v>
      </c>
      <c r="V604" s="5">
        <v>75</v>
      </c>
    </row>
    <row r="605" spans="1:22">
      <c r="A605" s="48" t="str">
        <f t="shared" si="27"/>
        <v>sds1</v>
      </c>
      <c r="B605" s="59" t="s">
        <v>887</v>
      </c>
      <c r="C605" s="7"/>
      <c r="D605" s="55" t="s">
        <v>655</v>
      </c>
      <c r="E605" s="68">
        <v>1</v>
      </c>
      <c r="F605" s="55" t="s">
        <v>888</v>
      </c>
      <c r="G605" s="55" t="s">
        <v>1721</v>
      </c>
      <c r="H605" s="55" t="s">
        <v>2144</v>
      </c>
      <c r="I605" s="55"/>
      <c r="J605" s="55"/>
      <c r="K605" s="51">
        <f t="array" ref="K605">IF(A605="","",MAX(IF(adapt!A$2:A$974=A605,adapt!G$2:G$974)))</f>
        <v>0</v>
      </c>
      <c r="L605" s="41" t="e">
        <f t="array" ref="L605">IF(ISBLANK(B605),"",INDEX(adapt!E$2:E$200,MATCH(A605,IF(adapt!G$2:G$200=K605,adapt!A$2:A$200),0)))</f>
        <v>#N/A</v>
      </c>
      <c r="M605" s="41" t="e">
        <f t="array" ref="M605">IF(ISBLANK(B605),"",INDEX(adapt!F$2:F$200,MATCH(A605,IF(adapt!G$2:G$200=K605,adapt!A$2:A$200),0)))</f>
        <v>#N/A</v>
      </c>
      <c r="N605" s="52" t="e">
        <f t="array" ref="N605">IF(ISBLANK(B605),"",INDEX(adapt!J$2:J$1976,MATCH(B605,IF(adapt!G$2:G$1976=K605,adapt!B$2:B$1976),0)))</f>
        <v>#N/A</v>
      </c>
      <c r="O605" s="53" t="str">
        <f t="array" ref="O605">IF(A605="","",IF(ISNA(N605),"no",IF(N605=0,"no",IF(N605="","no", "yes"))))</f>
        <v>no</v>
      </c>
      <c r="P605" s="52" t="str">
        <f t="shared" si="28"/>
        <v>I feel down-hearted and blue.</v>
      </c>
      <c r="Q605" s="52">
        <f t="shared" si="29"/>
        <v>0</v>
      </c>
      <c r="R605" s="54" t="str">
        <f>IF(COUNTIFS(adapt!J:J,"yes",adapt!A:A,A605)&gt;1,"problem",IF(COUNTIFS(adapt!J:J,"yes",adapt!A:A,A605)=0,"","ok"))</f>
        <v/>
      </c>
      <c r="T605" s="5">
        <v>48</v>
      </c>
      <c r="U605" s="5">
        <v>10</v>
      </c>
      <c r="V605" s="5">
        <v>10</v>
      </c>
    </row>
    <row r="606" spans="1:22">
      <c r="A606" s="48" t="str">
        <f t="shared" si="27"/>
        <v>sds10</v>
      </c>
      <c r="B606" s="59" t="s">
        <v>896</v>
      </c>
      <c r="C606" s="7"/>
      <c r="D606" s="55" t="s">
        <v>655</v>
      </c>
      <c r="E606" s="68">
        <v>10</v>
      </c>
      <c r="F606" s="55" t="s">
        <v>888</v>
      </c>
      <c r="G606" s="55" t="s">
        <v>1717</v>
      </c>
      <c r="H606" s="55" t="s">
        <v>2150</v>
      </c>
      <c r="I606" s="55" t="s">
        <v>1811</v>
      </c>
      <c r="J606" s="55"/>
      <c r="K606" s="51">
        <f t="array" ref="K606">IF(A606="","",MAX(IF(adapt!A$2:A$974=A606,adapt!G$2:G$974)))</f>
        <v>0</v>
      </c>
      <c r="L606" s="41" t="e">
        <f t="array" ref="L606">IF(ISBLANK(B606),"",INDEX(adapt!E$2:E$200,MATCH(A606,IF(adapt!G$2:G$200=K606,adapt!A$2:A$200),0)))</f>
        <v>#N/A</v>
      </c>
      <c r="M606" s="41" t="e">
        <f t="array" ref="M606">IF(ISBLANK(B606),"",INDEX(adapt!F$2:F$200,MATCH(A606,IF(adapt!G$2:G$200=K606,adapt!A$2:A$200),0)))</f>
        <v>#N/A</v>
      </c>
      <c r="N606" s="52" t="e">
        <f t="array" ref="N606">IF(ISBLANK(B606),"",INDEX(adapt!J$2:J$1976,MATCH(B606,IF(adapt!G$2:G$1976=K606,adapt!B$2:B$1976),0)))</f>
        <v>#N/A</v>
      </c>
      <c r="O606" s="53" t="str">
        <f t="array" ref="O606">IF(A606="","",IF(ISNA(N606),"no",IF(N606=0,"no",IF(N606="","no", "yes"))))</f>
        <v>no</v>
      </c>
      <c r="P606" s="52" t="str">
        <f t="shared" si="28"/>
        <v xml:space="preserve">I get tired for no reason. </v>
      </c>
      <c r="Q606" s="52">
        <f t="shared" si="29"/>
        <v>0</v>
      </c>
      <c r="R606" s="54" t="str">
        <f>IF(COUNTIFS(adapt!J:J,"yes",adapt!A:A,A606)&gt;1,"problem",IF(COUNTIFS(adapt!J:J,"yes",adapt!A:A,A606)=0,"","ok"))</f>
        <v/>
      </c>
      <c r="T606" s="5">
        <v>9</v>
      </c>
      <c r="U606" s="5">
        <v>20</v>
      </c>
      <c r="V606" s="5">
        <v>20</v>
      </c>
    </row>
    <row r="607" spans="1:22">
      <c r="A607" s="48" t="str">
        <f t="shared" si="27"/>
        <v>sds11</v>
      </c>
      <c r="B607" s="59" t="s">
        <v>897</v>
      </c>
      <c r="C607" s="7"/>
      <c r="D607" s="55" t="s">
        <v>655</v>
      </c>
      <c r="E607" s="68">
        <v>11</v>
      </c>
      <c r="F607" s="55" t="s">
        <v>888</v>
      </c>
      <c r="G607" s="55" t="s">
        <v>1746</v>
      </c>
      <c r="H607" s="55" t="s">
        <v>2153</v>
      </c>
      <c r="I607" s="55" t="s">
        <v>1815</v>
      </c>
      <c r="J607" s="55"/>
      <c r="K607" s="51">
        <f t="array" ref="K607">IF(A607="","",MAX(IF(adapt!A$2:A$974=A607,adapt!G$2:G$974)))</f>
        <v>0</v>
      </c>
      <c r="L607" s="41" t="e">
        <f t="array" ref="L607">IF(ISBLANK(B607),"",INDEX(adapt!E$2:E$200,MATCH(A607,IF(adapt!G$2:G$200=K607,adapt!A$2:A$200),0)))</f>
        <v>#N/A</v>
      </c>
      <c r="M607" s="41" t="e">
        <f t="array" ref="M607">IF(ISBLANK(B607),"",INDEX(adapt!F$2:F$200,MATCH(A607,IF(adapt!G$2:G$200=K607,adapt!A$2:A$200),0)))</f>
        <v>#N/A</v>
      </c>
      <c r="N607" s="52" t="e">
        <f t="array" ref="N607">IF(ISBLANK(B607),"",INDEX(adapt!J$2:J$1976,MATCH(B607,IF(adapt!G$2:G$1976=K607,adapt!B$2:B$1976),0)))</f>
        <v>#N/A</v>
      </c>
      <c r="O607" s="53" t="str">
        <f t="array" ref="O607">IF(A607="","",IF(ISNA(N607),"no",IF(N607=0,"no",IF(N607="","no", "yes"))))</f>
        <v>no</v>
      </c>
      <c r="P607" s="52" t="str">
        <f t="shared" si="28"/>
        <v xml:space="preserve">My mind is as clear as it used to be. </v>
      </c>
      <c r="Q607" s="52">
        <f t="shared" si="29"/>
        <v>0</v>
      </c>
      <c r="R607" s="54" t="str">
        <f>IF(COUNTIFS(adapt!J:J,"yes",adapt!A:A,A607)&gt;1,"problem",IF(COUNTIFS(adapt!J:J,"yes",adapt!A:A,A607)=0,"","ok"))</f>
        <v/>
      </c>
      <c r="T607" s="5">
        <v>63</v>
      </c>
      <c r="U607" s="5">
        <v>12</v>
      </c>
      <c r="V607" s="5">
        <v>12</v>
      </c>
    </row>
    <row r="608" spans="1:22">
      <c r="A608" s="48" t="str">
        <f t="shared" si="27"/>
        <v>sds12</v>
      </c>
      <c r="B608" s="59" t="s">
        <v>898</v>
      </c>
      <c r="C608" s="7"/>
      <c r="D608" s="55" t="s">
        <v>655</v>
      </c>
      <c r="E608" s="68">
        <v>12</v>
      </c>
      <c r="F608" s="55" t="s">
        <v>888</v>
      </c>
      <c r="G608" s="55" t="s">
        <v>1726</v>
      </c>
      <c r="H608" s="55" t="s">
        <v>2162</v>
      </c>
      <c r="I608" s="55" t="s">
        <v>1830</v>
      </c>
      <c r="J608" s="55"/>
      <c r="K608" s="51">
        <f t="array" ref="K608">IF(A608="","",MAX(IF(adapt!A$2:A$974=A608,adapt!G$2:G$974)))</f>
        <v>0</v>
      </c>
      <c r="L608" s="41" t="e">
        <f t="array" ref="L608">IF(ISBLANK(B608),"",INDEX(adapt!E$2:E$200,MATCH(A608,IF(adapt!G$2:G$200=K608,adapt!A$2:A$200),0)))</f>
        <v>#N/A</v>
      </c>
      <c r="M608" s="41" t="e">
        <f t="array" ref="M608">IF(ISBLANK(B608),"",INDEX(adapt!F$2:F$200,MATCH(A608,IF(adapt!G$2:G$200=K608,adapt!A$2:A$200),0)))</f>
        <v>#N/A</v>
      </c>
      <c r="N608" s="52" t="e">
        <f t="array" ref="N608">IF(ISBLANK(B608),"",INDEX(adapt!J$2:J$1976,MATCH(B608,IF(adapt!G$2:G$1976=K608,adapt!B$2:B$1976),0)))</f>
        <v>#N/A</v>
      </c>
      <c r="O608" s="53" t="str">
        <f t="array" ref="O608">IF(A608="","",IF(ISNA(N608),"no",IF(N608=0,"no",IF(N608="","no", "yes"))))</f>
        <v>no</v>
      </c>
      <c r="P608" s="52" t="str">
        <f t="shared" si="28"/>
        <v xml:space="preserve">I find it easy to do the things I used to do. </v>
      </c>
      <c r="Q608" s="52">
        <f t="shared" si="29"/>
        <v>0</v>
      </c>
      <c r="R608" s="54" t="str">
        <f>IF(COUNTIFS(adapt!J:J,"yes",adapt!A:A,A608)&gt;1,"problem",IF(COUNTIFS(adapt!J:J,"yes",adapt!A:A,A608)=0,"","ok"))</f>
        <v/>
      </c>
      <c r="T608" s="5">
        <v>5</v>
      </c>
      <c r="U608" s="5">
        <v>31</v>
      </c>
      <c r="V608" s="5">
        <v>31</v>
      </c>
    </row>
    <row r="609" spans="1:22" ht="24">
      <c r="A609" s="48" t="str">
        <f t="shared" si="27"/>
        <v>sds13</v>
      </c>
      <c r="B609" s="59" t="s">
        <v>899</v>
      </c>
      <c r="C609" s="7"/>
      <c r="D609" s="55" t="s">
        <v>655</v>
      </c>
      <c r="E609" s="68">
        <v>13</v>
      </c>
      <c r="F609" s="55" t="s">
        <v>888</v>
      </c>
      <c r="G609" s="55" t="s">
        <v>1749</v>
      </c>
      <c r="H609" s="55" t="s">
        <v>2149</v>
      </c>
      <c r="I609" s="55" t="s">
        <v>1840</v>
      </c>
      <c r="J609" s="55"/>
      <c r="K609" s="51">
        <f t="array" ref="K609">IF(A609="","",MAX(IF(adapt!A$2:A$974=A609,adapt!G$2:G$974)))</f>
        <v>0</v>
      </c>
      <c r="L609" s="41" t="e">
        <f t="array" ref="L609">IF(ISBLANK(B609),"",INDEX(adapt!E$2:E$200,MATCH(A609,IF(adapt!G$2:G$200=K609,adapt!A$2:A$200),0)))</f>
        <v>#N/A</v>
      </c>
      <c r="M609" s="41" t="e">
        <f t="array" ref="M609">IF(ISBLANK(B609),"",INDEX(adapt!F$2:F$200,MATCH(A609,IF(adapt!G$2:G$200=K609,adapt!A$2:A$200),0)))</f>
        <v>#N/A</v>
      </c>
      <c r="N609" s="52" t="e">
        <f t="array" ref="N609">IF(ISBLANK(B609),"",INDEX(adapt!J$2:J$1976,MATCH(B609,IF(adapt!G$2:G$1976=K609,adapt!B$2:B$1976),0)))</f>
        <v>#N/A</v>
      </c>
      <c r="O609" s="53" t="str">
        <f t="array" ref="O609">IF(A609="","",IF(ISNA(N609),"no",IF(N609=0,"no",IF(N609="","no", "yes"))))</f>
        <v>no</v>
      </c>
      <c r="P609" s="52" t="str">
        <f t="shared" si="28"/>
        <v xml:space="preserve">I am restless and can't keep still. </v>
      </c>
      <c r="Q609" s="52">
        <f t="shared" si="29"/>
        <v>0</v>
      </c>
      <c r="R609" s="54" t="str">
        <f>IF(COUNTIFS(adapt!J:J,"yes",adapt!A:A,A609)&gt;1,"problem",IF(COUNTIFS(adapt!J:J,"yes",adapt!A:A,A609)=0,"","ok"))</f>
        <v/>
      </c>
      <c r="T609" s="5">
        <v>38</v>
      </c>
      <c r="U609" s="5">
        <v>44</v>
      </c>
      <c r="V609" s="5">
        <v>44</v>
      </c>
    </row>
    <row r="610" spans="1:22">
      <c r="A610" s="48" t="str">
        <f t="shared" si="27"/>
        <v>sds14</v>
      </c>
      <c r="B610" s="59" t="s">
        <v>900</v>
      </c>
      <c r="C610" s="7"/>
      <c r="D610" s="55" t="s">
        <v>655</v>
      </c>
      <c r="E610" s="68">
        <v>14</v>
      </c>
      <c r="F610" s="55" t="s">
        <v>888</v>
      </c>
      <c r="G610" s="55" t="s">
        <v>1715</v>
      </c>
      <c r="H610" s="55" t="s">
        <v>2158</v>
      </c>
      <c r="I610" s="55" t="s">
        <v>1892</v>
      </c>
      <c r="J610" s="55"/>
      <c r="K610" s="51">
        <f t="array" ref="K610">IF(A610="","",MAX(IF(adapt!A$2:A$974=A610,adapt!G$2:G$974)))</f>
        <v>0</v>
      </c>
      <c r="L610" s="41" t="e">
        <f t="array" ref="L610">IF(ISBLANK(B610),"",INDEX(adapt!E$2:E$200,MATCH(A610,IF(adapt!G$2:G$200=K610,adapt!A$2:A$200),0)))</f>
        <v>#N/A</v>
      </c>
      <c r="M610" s="41" t="e">
        <f t="array" ref="M610">IF(ISBLANK(B610),"",INDEX(adapt!F$2:F$200,MATCH(A610,IF(adapt!G$2:G$200=K610,adapt!A$2:A$200),0)))</f>
        <v>#N/A</v>
      </c>
      <c r="N610" s="52" t="e">
        <f t="array" ref="N610">IF(ISBLANK(B610),"",INDEX(adapt!J$2:J$1976,MATCH(B610,IF(adapt!G$2:G$1976=K610,adapt!B$2:B$1976),0)))</f>
        <v>#N/A</v>
      </c>
      <c r="O610" s="53" t="str">
        <f t="array" ref="O610">IF(A610="","",IF(ISNA(N610),"no",IF(N610=0,"no",IF(N610="","no", "yes"))))</f>
        <v>no</v>
      </c>
      <c r="P610" s="52" t="str">
        <f t="shared" si="28"/>
        <v xml:space="preserve">I feel hopeful about the future. </v>
      </c>
      <c r="Q610" s="52">
        <f t="shared" si="29"/>
        <v>0</v>
      </c>
      <c r="R610" s="54" t="str">
        <f>IF(COUNTIFS(adapt!J:J,"yes",adapt!A:A,A610)&gt;1,"problem",IF(COUNTIFS(adapt!J:J,"yes",adapt!A:A,A610)=0,"","ok"))</f>
        <v/>
      </c>
      <c r="T610" s="5">
        <v>21</v>
      </c>
      <c r="U610" s="5">
        <v>27</v>
      </c>
      <c r="V610" s="5">
        <v>27</v>
      </c>
    </row>
    <row r="611" spans="1:22">
      <c r="A611" s="48" t="str">
        <f t="shared" si="27"/>
        <v>sds15</v>
      </c>
      <c r="B611" s="59" t="s">
        <v>901</v>
      </c>
      <c r="C611" s="7"/>
      <c r="D611" s="55" t="s">
        <v>655</v>
      </c>
      <c r="E611" s="68">
        <v>15</v>
      </c>
      <c r="F611" s="55" t="s">
        <v>888</v>
      </c>
      <c r="G611" s="55" t="s">
        <v>1738</v>
      </c>
      <c r="H611" s="55" t="s">
        <v>1738</v>
      </c>
      <c r="I611" s="55"/>
      <c r="J611" s="55"/>
      <c r="K611" s="51">
        <f t="array" ref="K611">IF(A611="","",MAX(IF(adapt!A$2:A$974=A611,adapt!G$2:G$974)))</f>
        <v>0</v>
      </c>
      <c r="L611" s="41" t="e">
        <f t="array" ref="L611">IF(ISBLANK(B611),"",INDEX(adapt!E$2:E$200,MATCH(A611,IF(adapt!G$2:G$200=K611,adapt!A$2:A$200),0)))</f>
        <v>#N/A</v>
      </c>
      <c r="M611" s="41" t="e">
        <f t="array" ref="M611">IF(ISBLANK(B611),"",INDEX(adapt!F$2:F$200,MATCH(A611,IF(adapt!G$2:G$200=K611,adapt!A$2:A$200),0)))</f>
        <v>#N/A</v>
      </c>
      <c r="N611" s="52" t="e">
        <f t="array" ref="N611">IF(ISBLANK(B611),"",INDEX(adapt!J$2:J$1976,MATCH(B611,IF(adapt!G$2:G$1976=K611,adapt!B$2:B$1976),0)))</f>
        <v>#N/A</v>
      </c>
      <c r="O611" s="53" t="str">
        <f t="array" ref="O611">IF(A611="","",IF(ISNA(N611),"no",IF(N611=0,"no",IF(N611="","no", "yes"))))</f>
        <v>no</v>
      </c>
      <c r="P611" s="52" t="str">
        <f t="shared" si="28"/>
        <v xml:space="preserve">I am more irritable than usual. </v>
      </c>
      <c r="Q611" s="52">
        <f t="shared" si="29"/>
        <v>0</v>
      </c>
      <c r="R611" s="54" t="str">
        <f>IF(COUNTIFS(adapt!J:J,"yes",adapt!A:A,A611)&gt;1,"problem",IF(COUNTIFS(adapt!J:J,"yes",adapt!A:A,A611)=0,"","ok"))</f>
        <v/>
      </c>
      <c r="T611" s="5">
        <v>26</v>
      </c>
      <c r="U611" s="5">
        <v>35</v>
      </c>
      <c r="V611" s="5">
        <v>35</v>
      </c>
    </row>
    <row r="612" spans="1:22">
      <c r="A612" s="48" t="str">
        <f t="shared" si="27"/>
        <v>sds16</v>
      </c>
      <c r="B612" s="59" t="s">
        <v>902</v>
      </c>
      <c r="C612" s="7"/>
      <c r="D612" s="55" t="s">
        <v>655</v>
      </c>
      <c r="E612" s="68">
        <v>16</v>
      </c>
      <c r="F612" s="55" t="s">
        <v>888</v>
      </c>
      <c r="G612" s="55" t="s">
        <v>1748</v>
      </c>
      <c r="H612" s="55" t="s">
        <v>2154</v>
      </c>
      <c r="I612" s="55" t="s">
        <v>1828</v>
      </c>
      <c r="J612" s="55"/>
      <c r="K612" s="51">
        <f t="array" ref="K612">IF(A612="","",MAX(IF(adapt!A$2:A$974=A612,adapt!G$2:G$974)))</f>
        <v>0</v>
      </c>
      <c r="L612" s="41" t="e">
        <f t="array" ref="L612">IF(ISBLANK(B612),"",INDEX(adapt!E$2:E$200,MATCH(A612,IF(adapt!G$2:G$200=K612,adapt!A$2:A$200),0)))</f>
        <v>#N/A</v>
      </c>
      <c r="M612" s="41" t="e">
        <f t="array" ref="M612">IF(ISBLANK(B612),"",INDEX(adapt!F$2:F$200,MATCH(A612,IF(adapt!G$2:G$200=K612,adapt!A$2:A$200),0)))</f>
        <v>#N/A</v>
      </c>
      <c r="N612" s="52" t="e">
        <f t="array" ref="N612">IF(ISBLANK(B612),"",INDEX(adapt!J$2:J$1976,MATCH(B612,IF(adapt!G$2:G$1976=K612,adapt!B$2:B$1976),0)))</f>
        <v>#N/A</v>
      </c>
      <c r="O612" s="53" t="str">
        <f t="array" ref="O612">IF(A612="","",IF(ISNA(N612),"no",IF(N612=0,"no",IF(N612="","no", "yes"))))</f>
        <v>no</v>
      </c>
      <c r="P612" s="52" t="str">
        <f t="shared" si="28"/>
        <v xml:space="preserve">I find it easy to make decisions. </v>
      </c>
      <c r="Q612" s="52">
        <f t="shared" si="29"/>
        <v>0</v>
      </c>
      <c r="R612" s="54" t="str">
        <f>IF(COUNTIFS(adapt!J:J,"yes",adapt!A:A,A612)&gt;1,"problem",IF(COUNTIFS(adapt!J:J,"yes",adapt!A:A,A612)=0,"","ok"))</f>
        <v/>
      </c>
      <c r="T612" s="5">
        <v>8</v>
      </c>
      <c r="U612" s="5">
        <v>14</v>
      </c>
      <c r="V612" s="5">
        <v>14</v>
      </c>
    </row>
    <row r="613" spans="1:22">
      <c r="A613" s="48" t="str">
        <f t="shared" si="27"/>
        <v>sds17</v>
      </c>
      <c r="B613" s="59" t="s">
        <v>903</v>
      </c>
      <c r="C613" s="7"/>
      <c r="D613" s="55" t="s">
        <v>655</v>
      </c>
      <c r="E613" s="68">
        <v>17</v>
      </c>
      <c r="F613" s="55" t="s">
        <v>888</v>
      </c>
      <c r="G613" s="55" t="s">
        <v>1723</v>
      </c>
      <c r="H613" s="55" t="s">
        <v>2151</v>
      </c>
      <c r="I613" s="55" t="s">
        <v>1876</v>
      </c>
      <c r="J613" s="55"/>
      <c r="K613" s="51">
        <f t="array" ref="K613">IF(A613="","",MAX(IF(adapt!A$2:A$974=A613,adapt!G$2:G$974)))</f>
        <v>0</v>
      </c>
      <c r="L613" s="41" t="e">
        <f t="array" ref="L613">IF(ISBLANK(B613),"",INDEX(adapt!E$2:E$200,MATCH(A613,IF(adapt!G$2:G$200=K613,adapt!A$2:A$200),0)))</f>
        <v>#N/A</v>
      </c>
      <c r="M613" s="41" t="e">
        <f t="array" ref="M613">IF(ISBLANK(B613),"",INDEX(adapt!F$2:F$200,MATCH(A613,IF(adapt!G$2:G$200=K613,adapt!A$2:A$200),0)))</f>
        <v>#N/A</v>
      </c>
      <c r="N613" s="52" t="e">
        <f t="array" ref="N613">IF(ISBLANK(B613),"",INDEX(adapt!J$2:J$1976,MATCH(B613,IF(adapt!G$2:G$1976=K613,adapt!B$2:B$1976),0)))</f>
        <v>#N/A</v>
      </c>
      <c r="O613" s="53" t="str">
        <f t="array" ref="O613">IF(A613="","",IF(ISNA(N613),"no",IF(N613=0,"no",IF(N613="","no", "yes"))))</f>
        <v>no</v>
      </c>
      <c r="P613" s="52" t="str">
        <f t="shared" si="28"/>
        <v xml:space="preserve">I feel that I am useful and needed. </v>
      </c>
      <c r="Q613" s="52">
        <f t="shared" si="29"/>
        <v>0</v>
      </c>
      <c r="R613" s="54" t="str">
        <f>IF(COUNTIFS(adapt!J:J,"yes",adapt!A:A,A613)&gt;1,"problem",IF(COUNTIFS(adapt!J:J,"yes",adapt!A:A,A613)=0,"","ok"))</f>
        <v/>
      </c>
      <c r="T613" s="5">
        <v>54</v>
      </c>
      <c r="U613" s="5">
        <v>29</v>
      </c>
      <c r="V613" s="5">
        <v>29</v>
      </c>
    </row>
    <row r="614" spans="1:22">
      <c r="A614" s="48" t="str">
        <f t="shared" si="27"/>
        <v>sds18</v>
      </c>
      <c r="B614" s="59" t="s">
        <v>904</v>
      </c>
      <c r="C614" s="9"/>
      <c r="D614" s="55" t="s">
        <v>655</v>
      </c>
      <c r="E614" s="68">
        <v>18</v>
      </c>
      <c r="F614" s="55" t="s">
        <v>888</v>
      </c>
      <c r="G614" s="55" t="s">
        <v>1736</v>
      </c>
      <c r="H614" s="55" t="s">
        <v>2144</v>
      </c>
      <c r="I614" s="55"/>
      <c r="J614" s="55"/>
      <c r="K614" s="51">
        <f t="array" ref="K614">IF(A614="","",MAX(IF(adapt!A$2:A$974=A614,adapt!G$2:G$974)))</f>
        <v>0</v>
      </c>
      <c r="L614" s="41" t="e">
        <f t="array" ref="L614">IF(ISBLANK(B614),"",INDEX(adapt!E$2:E$200,MATCH(A614,IF(adapt!G$2:G$200=K614,adapt!A$2:A$200),0)))</f>
        <v>#N/A</v>
      </c>
      <c r="M614" s="41" t="e">
        <f t="array" ref="M614">IF(ISBLANK(B614),"",INDEX(adapt!F$2:F$200,MATCH(A614,IF(adapt!G$2:G$200=K614,adapt!A$2:A$200),0)))</f>
        <v>#N/A</v>
      </c>
      <c r="N614" s="52" t="e">
        <f t="array" ref="N614">IF(ISBLANK(B614),"",INDEX(adapt!J$2:J$1976,MATCH(B614,IF(adapt!G$2:G$1976=K614,adapt!B$2:B$1976),0)))</f>
        <v>#N/A</v>
      </c>
      <c r="O614" s="53" t="str">
        <f t="array" ref="O614">IF(A614="","",IF(ISNA(N614),"no",IF(N614=0,"no",IF(N614="","no", "yes"))))</f>
        <v>no</v>
      </c>
      <c r="P614" s="52" t="str">
        <f t="shared" si="28"/>
        <v xml:space="preserve">My life is pretty full. </v>
      </c>
      <c r="Q614" s="52">
        <f t="shared" si="29"/>
        <v>0</v>
      </c>
      <c r="R614" s="54" t="str">
        <f>IF(COUNTIFS(adapt!J:J,"yes",adapt!A:A,A614)&gt;1,"problem",IF(COUNTIFS(adapt!J:J,"yes",adapt!A:A,A614)=0,"","ok"))</f>
        <v/>
      </c>
      <c r="T614" s="5">
        <v>0</v>
      </c>
      <c r="U614" s="5">
        <v>0</v>
      </c>
      <c r="V614" s="5">
        <v>76</v>
      </c>
    </row>
    <row r="615" spans="1:22" ht="24">
      <c r="A615" s="48" t="str">
        <f t="shared" si="27"/>
        <v>sds19</v>
      </c>
      <c r="B615" s="59" t="s">
        <v>905</v>
      </c>
      <c r="C615" s="9"/>
      <c r="D615" s="55" t="s">
        <v>655</v>
      </c>
      <c r="E615" s="68">
        <v>19</v>
      </c>
      <c r="F615" s="55" t="s">
        <v>888</v>
      </c>
      <c r="G615" s="55" t="s">
        <v>1742</v>
      </c>
      <c r="H615" s="55" t="s">
        <v>2140</v>
      </c>
      <c r="I615" s="55" t="s">
        <v>1880</v>
      </c>
      <c r="J615" s="55"/>
      <c r="K615" s="51">
        <f t="array" ref="K615">IF(A615="","",MAX(IF(adapt!A$2:A$974=A615,adapt!G$2:G$974)))</f>
        <v>0</v>
      </c>
      <c r="L615" s="41" t="e">
        <f t="array" ref="L615">IF(ISBLANK(B615),"",INDEX(adapt!E$2:E$200,MATCH(A615,IF(adapt!G$2:G$200=K615,adapt!A$2:A$200),0)))</f>
        <v>#N/A</v>
      </c>
      <c r="M615" s="41" t="e">
        <f t="array" ref="M615">IF(ISBLANK(B615),"",INDEX(adapt!F$2:F$200,MATCH(A615,IF(adapt!G$2:G$200=K615,adapt!A$2:A$200),0)))</f>
        <v>#N/A</v>
      </c>
      <c r="N615" s="52" t="e">
        <f t="array" ref="N615">IF(ISBLANK(B615),"",INDEX(adapt!J$2:J$1976,MATCH(B615,IF(adapt!G$2:G$1976=K615,adapt!B$2:B$1976),0)))</f>
        <v>#N/A</v>
      </c>
      <c r="O615" s="53" t="str">
        <f t="array" ref="O615">IF(A615="","",IF(ISNA(N615),"no",IF(N615=0,"no",IF(N615="","no", "yes"))))</f>
        <v>no</v>
      </c>
      <c r="P615" s="52" t="str">
        <f t="shared" si="28"/>
        <v xml:space="preserve">I feel that others would be better off if I were dead. </v>
      </c>
      <c r="Q615" s="52">
        <f t="shared" si="29"/>
        <v>0</v>
      </c>
      <c r="R615" s="54" t="str">
        <f>IF(COUNTIFS(adapt!J:J,"yes",adapt!A:A,A615)&gt;1,"problem",IF(COUNTIFS(adapt!J:J,"yes",adapt!A:A,A615)=0,"","ok"))</f>
        <v/>
      </c>
      <c r="T615" s="5">
        <v>0</v>
      </c>
      <c r="U615" s="5">
        <v>51</v>
      </c>
      <c r="V615" s="5">
        <v>51</v>
      </c>
    </row>
    <row r="616" spans="1:22">
      <c r="A616" s="48" t="str">
        <f t="shared" si="27"/>
        <v>sds2</v>
      </c>
      <c r="B616" s="59" t="s">
        <v>889</v>
      </c>
      <c r="C616" s="7"/>
      <c r="D616" s="55" t="s">
        <v>655</v>
      </c>
      <c r="E616" s="68">
        <v>2</v>
      </c>
      <c r="F616" s="55" t="s">
        <v>888</v>
      </c>
      <c r="G616" s="55" t="s">
        <v>1740</v>
      </c>
      <c r="H616" s="55" t="s">
        <v>2150</v>
      </c>
      <c r="I616" s="55"/>
      <c r="J616" s="55"/>
      <c r="K616" s="51">
        <f t="array" ref="K616">IF(A616="","",MAX(IF(adapt!A$2:A$974=A616,adapt!G$2:G$974)))</f>
        <v>0</v>
      </c>
      <c r="L616" s="41" t="e">
        <f t="array" ref="L616">IF(ISBLANK(B616),"",INDEX(adapt!E$2:E$200,MATCH(A616,IF(adapt!G$2:G$200=K616,adapt!A$2:A$200),0)))</f>
        <v>#N/A</v>
      </c>
      <c r="M616" s="41" t="e">
        <f t="array" ref="M616">IF(ISBLANK(B616),"",INDEX(adapt!F$2:F$200,MATCH(A616,IF(adapt!G$2:G$200=K616,adapt!A$2:A$200),0)))</f>
        <v>#N/A</v>
      </c>
      <c r="N616" s="52" t="e">
        <f t="array" ref="N616">IF(ISBLANK(B616),"",INDEX(adapt!J$2:J$1976,MATCH(B616,IF(adapt!G$2:G$1976=K616,adapt!B$2:B$1976),0)))</f>
        <v>#N/A</v>
      </c>
      <c r="O616" s="53" t="str">
        <f t="array" ref="O616">IF(A616="","",IF(ISNA(N616),"no",IF(N616=0,"no",IF(N616="","no", "yes"))))</f>
        <v>no</v>
      </c>
      <c r="P616" s="52" t="str">
        <f t="shared" si="28"/>
        <v xml:space="preserve">Morning is when I feel the best. </v>
      </c>
      <c r="Q616" s="52">
        <f t="shared" si="29"/>
        <v>0</v>
      </c>
      <c r="R616" s="54" t="str">
        <f>IF(COUNTIFS(adapt!J:J,"yes",adapt!A:A,A616)&gt;1,"problem",IF(COUNTIFS(adapt!J:J,"yes",adapt!A:A,A616)=0,"","ok"))</f>
        <v/>
      </c>
      <c r="T616" s="5">
        <v>0</v>
      </c>
      <c r="U616" s="5">
        <v>0</v>
      </c>
      <c r="V616" s="5">
        <v>86</v>
      </c>
    </row>
    <row r="617" spans="1:22">
      <c r="A617" s="48" t="str">
        <f t="shared" si="27"/>
        <v>sds20</v>
      </c>
      <c r="B617" s="59" t="s">
        <v>906</v>
      </c>
      <c r="C617" s="9"/>
      <c r="D617" s="55" t="s">
        <v>655</v>
      </c>
      <c r="E617" s="68">
        <v>20</v>
      </c>
      <c r="F617" s="55" t="s">
        <v>888</v>
      </c>
      <c r="G617" s="55" t="s">
        <v>1732</v>
      </c>
      <c r="H617" s="55" t="s">
        <v>2146</v>
      </c>
      <c r="I617" s="55" t="s">
        <v>1890</v>
      </c>
      <c r="J617" s="55"/>
      <c r="K617" s="51">
        <f t="array" ref="K617">IF(A617="","",MAX(IF(adapt!A$2:A$974=A617,adapt!G$2:G$974)))</f>
        <v>0</v>
      </c>
      <c r="L617" s="41" t="e">
        <f t="array" ref="L617">IF(ISBLANK(B617),"",INDEX(adapt!E$2:E$200,MATCH(A617,IF(adapt!G$2:G$200=K617,adapt!A$2:A$200),0)))</f>
        <v>#N/A</v>
      </c>
      <c r="M617" s="41" t="e">
        <f t="array" ref="M617">IF(ISBLANK(B617),"",INDEX(adapt!F$2:F$200,MATCH(A617,IF(adapt!G$2:G$200=K617,adapt!A$2:A$200),0)))</f>
        <v>#N/A</v>
      </c>
      <c r="N617" s="52" t="e">
        <f t="array" ref="N617">IF(ISBLANK(B617),"",INDEX(adapt!J$2:J$1976,MATCH(B617,IF(adapt!G$2:G$1976=K617,adapt!B$2:B$1976),0)))</f>
        <v>#N/A</v>
      </c>
      <c r="O617" s="53" t="str">
        <f t="array" ref="O617">IF(A617="","",IF(ISNA(N617),"no",IF(N617=0,"no",IF(N617="","no", "yes"))))</f>
        <v>no</v>
      </c>
      <c r="P617" s="52" t="str">
        <f t="shared" si="28"/>
        <v xml:space="preserve">I still enjoy the things I used to. </v>
      </c>
      <c r="Q617" s="52">
        <f t="shared" si="29"/>
        <v>0</v>
      </c>
      <c r="R617" s="54" t="str">
        <f>IF(COUNTIFS(adapt!J:J,"yes",adapt!A:A,A617)&gt;1,"problem",IF(COUNTIFS(adapt!J:J,"yes",adapt!A:A,A617)=0,"","ok"))</f>
        <v/>
      </c>
      <c r="T617" s="5">
        <v>13</v>
      </c>
      <c r="U617" s="5">
        <v>19</v>
      </c>
      <c r="V617" s="5">
        <v>19</v>
      </c>
    </row>
    <row r="618" spans="1:22">
      <c r="A618" s="48" t="str">
        <f t="shared" si="27"/>
        <v>sds3</v>
      </c>
      <c r="B618" s="59" t="s">
        <v>890</v>
      </c>
      <c r="C618" s="7"/>
      <c r="D618" s="55" t="s">
        <v>655</v>
      </c>
      <c r="E618" s="68">
        <v>3</v>
      </c>
      <c r="F618" s="55" t="s">
        <v>888</v>
      </c>
      <c r="G618" s="55" t="s">
        <v>1731</v>
      </c>
      <c r="H618" s="55" t="s">
        <v>2144</v>
      </c>
      <c r="I618" s="55"/>
      <c r="J618" s="55"/>
      <c r="K618" s="51">
        <f t="array" ref="K618">IF(A618="","",MAX(IF(adapt!A$2:A$974=A618,adapt!G$2:G$974)))</f>
        <v>0</v>
      </c>
      <c r="L618" s="41" t="e">
        <f t="array" ref="L618">IF(ISBLANK(B618),"",INDEX(adapt!E$2:E$200,MATCH(A618,IF(adapt!G$2:G$200=K618,adapt!A$2:A$200),0)))</f>
        <v>#N/A</v>
      </c>
      <c r="M618" s="41" t="e">
        <f t="array" ref="M618">IF(ISBLANK(B618),"",INDEX(adapt!F$2:F$200,MATCH(A618,IF(adapt!G$2:G$200=K618,adapt!A$2:A$200),0)))</f>
        <v>#N/A</v>
      </c>
      <c r="N618" s="52" t="e">
        <f t="array" ref="N618">IF(ISBLANK(B618),"",INDEX(adapt!J$2:J$1976,MATCH(B618,IF(adapt!G$2:G$1976=K618,adapt!B$2:B$1976),0)))</f>
        <v>#N/A</v>
      </c>
      <c r="O618" s="53" t="str">
        <f t="array" ref="O618">IF(A618="","",IF(ISNA(N618),"no",IF(N618=0,"no",IF(N618="","no", "yes"))))</f>
        <v>no</v>
      </c>
      <c r="P618" s="52" t="str">
        <f t="shared" si="28"/>
        <v xml:space="preserve">I have crying spells or feel like it. </v>
      </c>
      <c r="Q618" s="52">
        <f t="shared" si="29"/>
        <v>0</v>
      </c>
      <c r="R618" s="54" t="str">
        <f>IF(COUNTIFS(adapt!J:J,"yes",adapt!A:A,A618)&gt;1,"problem",IF(COUNTIFS(adapt!J:J,"yes",adapt!A:A,A618)=0,"","ok"))</f>
        <v/>
      </c>
      <c r="T618" s="5">
        <v>3</v>
      </c>
      <c r="U618" s="5">
        <v>8</v>
      </c>
      <c r="V618" s="5">
        <v>8</v>
      </c>
    </row>
    <row r="619" spans="1:22">
      <c r="A619" s="48" t="str">
        <f t="shared" si="27"/>
        <v>sds4</v>
      </c>
      <c r="B619" s="59" t="s">
        <v>891</v>
      </c>
      <c r="C619" s="7"/>
      <c r="D619" s="55" t="s">
        <v>655</v>
      </c>
      <c r="E619" s="68">
        <v>4</v>
      </c>
      <c r="F619" s="55" t="s">
        <v>888</v>
      </c>
      <c r="G619" s="55" t="s">
        <v>1753</v>
      </c>
      <c r="H619" s="55" t="s">
        <v>2148</v>
      </c>
      <c r="I619" s="55" t="s">
        <v>1862</v>
      </c>
      <c r="J619" s="55"/>
      <c r="K619" s="51">
        <f t="array" ref="K619">IF(A619="","",MAX(IF(adapt!A$2:A$974=A619,adapt!G$2:G$974)))</f>
        <v>0</v>
      </c>
      <c r="L619" s="41" t="e">
        <f t="array" ref="L619">IF(ISBLANK(B619),"",INDEX(adapt!E$2:E$200,MATCH(A619,IF(adapt!G$2:G$200=K619,adapt!A$2:A$200),0)))</f>
        <v>#N/A</v>
      </c>
      <c r="M619" s="41" t="e">
        <f t="array" ref="M619">IF(ISBLANK(B619),"",INDEX(adapt!F$2:F$200,MATCH(A619,IF(adapt!G$2:G$200=K619,adapt!A$2:A$200),0)))</f>
        <v>#N/A</v>
      </c>
      <c r="N619" s="52" t="e">
        <f t="array" ref="N619">IF(ISBLANK(B619),"",INDEX(adapt!J$2:J$1976,MATCH(B619,IF(adapt!G$2:G$1976=K619,adapt!B$2:B$1976),0)))</f>
        <v>#N/A</v>
      </c>
      <c r="O619" s="53" t="str">
        <f t="array" ref="O619">IF(A619="","",IF(ISNA(N619),"no",IF(N619=0,"no",IF(N619="","no", "yes"))))</f>
        <v>no</v>
      </c>
      <c r="P619" s="52" t="str">
        <f t="shared" si="28"/>
        <v xml:space="preserve">I have trouble sleeping at night. </v>
      </c>
      <c r="Q619" s="52">
        <f t="shared" si="29"/>
        <v>0</v>
      </c>
      <c r="R619" s="54" t="str">
        <f>IF(COUNTIFS(adapt!J:J,"yes",adapt!A:A,A619)&gt;1,"problem",IF(COUNTIFS(adapt!J:J,"yes",adapt!A:A,A619)=0,"","ok"))</f>
        <v/>
      </c>
      <c r="T619" s="5">
        <v>59</v>
      </c>
      <c r="U619" s="5">
        <v>32</v>
      </c>
      <c r="V619" s="5">
        <v>32</v>
      </c>
    </row>
    <row r="620" spans="1:22">
      <c r="A620" s="48" t="str">
        <f t="shared" si="27"/>
        <v>sds5</v>
      </c>
      <c r="B620" s="59" t="s">
        <v>892</v>
      </c>
      <c r="C620" s="7"/>
      <c r="D620" s="55" t="s">
        <v>655</v>
      </c>
      <c r="E620" s="68">
        <v>5</v>
      </c>
      <c r="F620" s="55" t="s">
        <v>888</v>
      </c>
      <c r="G620" s="55" t="s">
        <v>1718</v>
      </c>
      <c r="H620" s="55" t="s">
        <v>1718</v>
      </c>
      <c r="I620" s="55" t="s">
        <v>1872</v>
      </c>
      <c r="J620" s="55"/>
      <c r="K620" s="51">
        <f t="array" ref="K620">IF(A620="","",MAX(IF(adapt!A$2:A$974=A620,adapt!G$2:G$974)))</f>
        <v>0</v>
      </c>
      <c r="L620" s="41" t="e">
        <f t="array" ref="L620">IF(ISBLANK(B620),"",INDEX(adapt!E$2:E$200,MATCH(A620,IF(adapt!G$2:G$200=K620,adapt!A$2:A$200),0)))</f>
        <v>#N/A</v>
      </c>
      <c r="M620" s="41" t="e">
        <f t="array" ref="M620">IF(ISBLANK(B620),"",INDEX(adapt!F$2:F$200,MATCH(A620,IF(adapt!G$2:G$200=K620,adapt!A$2:A$200),0)))</f>
        <v>#N/A</v>
      </c>
      <c r="N620" s="52" t="e">
        <f t="array" ref="N620">IF(ISBLANK(B620),"",INDEX(adapt!J$2:J$1976,MATCH(B620,IF(adapt!G$2:G$1976=K620,adapt!B$2:B$1976),0)))</f>
        <v>#N/A</v>
      </c>
      <c r="O620" s="53" t="str">
        <f t="array" ref="O620">IF(A620="","",IF(ISNA(N620),"no",IF(N620=0,"no",IF(N620="","no", "yes"))))</f>
        <v>no</v>
      </c>
      <c r="P620" s="52" t="str">
        <f t="shared" si="28"/>
        <v xml:space="preserve">I eat as much as I used to. </v>
      </c>
      <c r="Q620" s="52">
        <f t="shared" si="29"/>
        <v>0</v>
      </c>
      <c r="R620" s="54" t="str">
        <f>IF(COUNTIFS(adapt!J:J,"yes",adapt!A:A,A620)&gt;1,"problem",IF(COUNTIFS(adapt!J:J,"yes",adapt!A:A,A620)=0,"","ok"))</f>
        <v/>
      </c>
      <c r="T620" s="5">
        <v>2</v>
      </c>
      <c r="U620" s="5">
        <v>6</v>
      </c>
      <c r="V620" s="5">
        <v>6</v>
      </c>
    </row>
    <row r="621" spans="1:22">
      <c r="A621" s="48" t="str">
        <f t="shared" si="27"/>
        <v>sds6</v>
      </c>
      <c r="B621" s="59" t="s">
        <v>893</v>
      </c>
      <c r="C621" s="7"/>
      <c r="D621" s="55" t="s">
        <v>655</v>
      </c>
      <c r="E621" s="68">
        <v>6</v>
      </c>
      <c r="F621" s="55" t="s">
        <v>888</v>
      </c>
      <c r="G621" s="55" t="s">
        <v>1754</v>
      </c>
      <c r="H621" s="55" t="s">
        <v>2145</v>
      </c>
      <c r="I621" s="55" t="s">
        <v>1866</v>
      </c>
      <c r="J621" s="55"/>
      <c r="K621" s="51">
        <f t="array" ref="K621">IF(A621="","",MAX(IF(adapt!A$2:A$974=A621,adapt!G$2:G$974)))</f>
        <v>0</v>
      </c>
      <c r="L621" s="41" t="e">
        <f t="array" ref="L621">IF(ISBLANK(B621),"",INDEX(adapt!E$2:E$200,MATCH(A621,IF(adapt!G$2:G$200=K621,adapt!A$2:A$200),0)))</f>
        <v>#N/A</v>
      </c>
      <c r="M621" s="41" t="e">
        <f t="array" ref="M621">IF(ISBLANK(B621),"",INDEX(adapt!F$2:F$200,MATCH(A621,IF(adapt!G$2:G$200=K621,adapt!A$2:A$200),0)))</f>
        <v>#N/A</v>
      </c>
      <c r="N621" s="52" t="e">
        <f t="array" ref="N621">IF(ISBLANK(B621),"",INDEX(adapt!J$2:J$1976,MATCH(B621,IF(adapt!G$2:G$1976=K621,adapt!B$2:B$1976),0)))</f>
        <v>#N/A</v>
      </c>
      <c r="O621" s="53" t="str">
        <f t="array" ref="O621">IF(A621="","",IF(ISNA(N621),"no",IF(N621=0,"no",IF(N621="","no", "yes"))))</f>
        <v>no</v>
      </c>
      <c r="P621" s="52" t="str">
        <f t="shared" si="28"/>
        <v xml:space="preserve">I still enjoy sex. </v>
      </c>
      <c r="Q621" s="52">
        <f t="shared" si="29"/>
        <v>0</v>
      </c>
      <c r="R621" s="54" t="str">
        <f>IF(COUNTIFS(adapt!J:J,"yes",adapt!A:A,A621)&gt;1,"problem",IF(COUNTIFS(adapt!J:J,"yes",adapt!A:A,A621)=0,"","ok"))</f>
        <v/>
      </c>
      <c r="T621" s="5">
        <v>58</v>
      </c>
      <c r="U621" s="5">
        <v>17</v>
      </c>
      <c r="V621" s="5">
        <v>17</v>
      </c>
    </row>
    <row r="622" spans="1:22">
      <c r="A622" s="48" t="str">
        <f t="shared" si="27"/>
        <v>sds7</v>
      </c>
      <c r="B622" s="59" t="s">
        <v>894</v>
      </c>
      <c r="C622" s="7"/>
      <c r="D622" s="55" t="s">
        <v>655</v>
      </c>
      <c r="E622" s="68">
        <v>7</v>
      </c>
      <c r="F622" s="55" t="s">
        <v>888</v>
      </c>
      <c r="G622" s="55" t="s">
        <v>1749</v>
      </c>
      <c r="H622" s="55" t="s">
        <v>2147</v>
      </c>
      <c r="I622" s="55" t="s">
        <v>1851</v>
      </c>
      <c r="J622" s="55"/>
      <c r="K622" s="51">
        <f t="array" ref="K622">IF(A622="","",MAX(IF(adapt!A$2:A$974=A622,adapt!G$2:G$974)))</f>
        <v>0</v>
      </c>
      <c r="L622" s="41" t="e">
        <f t="array" ref="L622">IF(ISBLANK(B622),"",INDEX(adapt!E$2:E$200,MATCH(A622,IF(adapt!G$2:G$200=K622,adapt!A$2:A$200),0)))</f>
        <v>#N/A</v>
      </c>
      <c r="M622" s="41" t="e">
        <f t="array" ref="M622">IF(ISBLANK(B622),"",INDEX(adapt!F$2:F$200,MATCH(A622,IF(adapt!G$2:G$200=K622,adapt!A$2:A$200),0)))</f>
        <v>#N/A</v>
      </c>
      <c r="N622" s="52" t="e">
        <f t="array" ref="N622">IF(ISBLANK(B622),"",INDEX(adapt!J$2:J$1976,MATCH(B622,IF(adapt!G$2:G$1976=K622,adapt!B$2:B$1976),0)))</f>
        <v>#N/A</v>
      </c>
      <c r="O622" s="53" t="str">
        <f t="array" ref="O622">IF(A622="","",IF(ISNA(N622),"no",IF(N622=0,"no",IF(N622="","no", "yes"))))</f>
        <v>no</v>
      </c>
      <c r="P622" s="52" t="str">
        <f t="shared" si="28"/>
        <v xml:space="preserve">I notice that I am losing weight. </v>
      </c>
      <c r="Q622" s="52">
        <f t="shared" si="29"/>
        <v>0</v>
      </c>
      <c r="R622" s="54" t="str">
        <f>IF(COUNTIFS(adapt!J:J,"yes",adapt!A:A,A622)&gt;1,"problem",IF(COUNTIFS(adapt!J:J,"yes",adapt!A:A,A622)=0,"","ok"))</f>
        <v/>
      </c>
      <c r="T622" s="5">
        <v>0</v>
      </c>
      <c r="U622" s="5">
        <v>0</v>
      </c>
      <c r="V622" s="5">
        <v>168</v>
      </c>
    </row>
    <row r="623" spans="1:22">
      <c r="A623" s="48" t="str">
        <f t="shared" si="27"/>
        <v>sds8</v>
      </c>
      <c r="B623" s="59" t="s">
        <v>895</v>
      </c>
      <c r="C623" s="7"/>
      <c r="D623" s="55" t="s">
        <v>655</v>
      </c>
      <c r="E623" s="68">
        <v>8</v>
      </c>
      <c r="F623" s="55" t="s">
        <v>888</v>
      </c>
      <c r="G623" s="55" t="s">
        <v>1749</v>
      </c>
      <c r="H623" s="55" t="s">
        <v>2160</v>
      </c>
      <c r="I623" s="55" t="s">
        <v>1852</v>
      </c>
      <c r="J623" s="55"/>
      <c r="K623" s="51">
        <f t="array" ref="K623">IF(A623="","",MAX(IF(adapt!A$2:A$974=A623,adapt!G$2:G$974)))</f>
        <v>0</v>
      </c>
      <c r="L623" s="41" t="e">
        <f t="array" ref="L623">IF(ISBLANK(B623),"",INDEX(adapt!E$2:E$200,MATCH(A623,IF(adapt!G$2:G$200=K623,adapt!A$2:A$200),0)))</f>
        <v>#N/A</v>
      </c>
      <c r="M623" s="41" t="e">
        <f t="array" ref="M623">IF(ISBLANK(B623),"",INDEX(adapt!F$2:F$200,MATCH(A623,IF(adapt!G$2:G$200=K623,adapt!A$2:A$200),0)))</f>
        <v>#N/A</v>
      </c>
      <c r="N623" s="52" t="e">
        <f t="array" ref="N623">IF(ISBLANK(B623),"",INDEX(adapt!J$2:J$1976,MATCH(B623,IF(adapt!G$2:G$1976=K623,adapt!B$2:B$1976),0)))</f>
        <v>#N/A</v>
      </c>
      <c r="O623" s="53" t="str">
        <f t="array" ref="O623">IF(A623="","",IF(ISNA(N623),"no",IF(N623=0,"no",IF(N623="","no", "yes"))))</f>
        <v>no</v>
      </c>
      <c r="P623" s="52" t="str">
        <f t="shared" si="28"/>
        <v xml:space="preserve">I have trouble with constipation. </v>
      </c>
      <c r="Q623" s="52">
        <f t="shared" si="29"/>
        <v>0</v>
      </c>
      <c r="R623" s="54" t="str">
        <f>IF(COUNTIFS(adapt!J:J,"yes",adapt!A:A,A623)&gt;1,"problem",IF(COUNTIFS(adapt!J:J,"yes",adapt!A:A,A623)=0,"","ok"))</f>
        <v/>
      </c>
      <c r="T623" s="5">
        <v>0</v>
      </c>
      <c r="U623" s="5">
        <v>0</v>
      </c>
      <c r="V623" s="5">
        <v>146</v>
      </c>
    </row>
    <row r="624" spans="1:22">
      <c r="A624" s="48" t="str">
        <f t="shared" si="27"/>
        <v>sds9</v>
      </c>
      <c r="B624" s="59" t="s">
        <v>1699</v>
      </c>
      <c r="C624" s="7"/>
      <c r="D624" s="55" t="s">
        <v>655</v>
      </c>
      <c r="E624" s="68">
        <v>9</v>
      </c>
      <c r="F624" s="55" t="s">
        <v>888</v>
      </c>
      <c r="G624" s="55" t="s">
        <v>1749</v>
      </c>
      <c r="H624" s="55" t="s">
        <v>2142</v>
      </c>
      <c r="I624" s="55" t="s">
        <v>1849</v>
      </c>
      <c r="J624" s="55"/>
      <c r="K624" s="51">
        <f t="array" ref="K624">IF(A624="","",MAX(IF(adapt!A$2:A$974=A624,adapt!G$2:G$974)))</f>
        <v>0</v>
      </c>
      <c r="L624" s="41" t="e">
        <f t="array" ref="L624">IF(ISBLANK(B624),"",INDEX(adapt!E$2:E$200,MATCH(A624,IF(adapt!G$2:G$200=K624,adapt!A$2:A$200),0)))</f>
        <v>#N/A</v>
      </c>
      <c r="M624" s="41" t="e">
        <f t="array" ref="M624">IF(ISBLANK(B624),"",INDEX(adapt!F$2:F$200,MATCH(A624,IF(adapt!G$2:G$200=K624,adapt!A$2:A$200),0)))</f>
        <v>#N/A</v>
      </c>
      <c r="N624" s="52" t="e">
        <f t="array" ref="N624">IF(ISBLANK(B624),"",INDEX(adapt!J$2:J$1976,MATCH(B624,IF(adapt!G$2:G$1976=K624,adapt!B$2:B$1976),0)))</f>
        <v>#N/A</v>
      </c>
      <c r="O624" s="53" t="str">
        <f t="array" ref="O624">IF(A624="","",IF(ISNA(N624),"no",IF(N624=0,"no",IF(N624="","no", "yes"))))</f>
        <v>no</v>
      </c>
      <c r="P624" s="52" t="str">
        <f t="shared" si="28"/>
        <v xml:space="preserve">My heart beats faster that usual. </v>
      </c>
      <c r="Q624" s="52">
        <f t="shared" si="29"/>
        <v>0</v>
      </c>
      <c r="R624" s="54" t="str">
        <f>IF(COUNTIFS(adapt!J:J,"yes",adapt!A:A,A624)&gt;1,"problem",IF(COUNTIFS(adapt!J:J,"yes",adapt!A:A,A624)=0,"","ok"))</f>
        <v/>
      </c>
      <c r="T624" s="5">
        <v>42</v>
      </c>
      <c r="U624" s="5">
        <v>3</v>
      </c>
      <c r="V624" s="5">
        <v>3</v>
      </c>
    </row>
    <row r="625" spans="1:22">
      <c r="A625" s="48" t="str">
        <f t="shared" si="27"/>
        <v>srq201</v>
      </c>
      <c r="B625" s="55" t="s">
        <v>603</v>
      </c>
      <c r="C625" s="16"/>
      <c r="D625" s="55" t="s">
        <v>1706</v>
      </c>
      <c r="E625" s="23">
        <v>1</v>
      </c>
      <c r="F625" s="55" t="s">
        <v>402</v>
      </c>
      <c r="G625" s="55" t="s">
        <v>1724</v>
      </c>
      <c r="H625" s="55" t="s">
        <v>2160</v>
      </c>
      <c r="I625" s="55" t="s">
        <v>1842</v>
      </c>
      <c r="J625" s="58"/>
      <c r="K625" s="51">
        <f t="array" ref="K625">IF(A625="","",MAX(IF(adapt!A$2:A$974=A625,adapt!G$2:G$974)))</f>
        <v>0</v>
      </c>
      <c r="L625" s="41" t="e">
        <f t="array" ref="L625">IF(ISBLANK(B625),"",INDEX(adapt!E$2:E$200,MATCH(A625,IF(adapt!G$2:G$200=K625,adapt!A$2:A$200),0)))</f>
        <v>#N/A</v>
      </c>
      <c r="M625" s="41" t="e">
        <f t="array" ref="M625">IF(ISBLANK(B625),"",INDEX(adapt!F$2:F$200,MATCH(A625,IF(adapt!G$2:G$200=K625,adapt!A$2:A$200),0)))</f>
        <v>#N/A</v>
      </c>
      <c r="N625" s="52" t="e">
        <f t="array" ref="N625">IF(ISBLANK(B625),"",INDEX(adapt!J$2:J$1976,MATCH(B625,IF(adapt!G$2:G$1976=K625,adapt!B$2:B$1976),0)))</f>
        <v>#N/A</v>
      </c>
      <c r="O625" s="53" t="str">
        <f t="array" ref="O625">IF(A625="","",IF(ISNA(N625),"no",IF(N625=0,"no",IF(N625="","no", "yes"))))</f>
        <v>no</v>
      </c>
      <c r="P625" s="52" t="str">
        <f t="shared" si="28"/>
        <v xml:space="preserve">do you often have headaches </v>
      </c>
      <c r="Q625" s="52">
        <f t="shared" si="29"/>
        <v>0</v>
      </c>
      <c r="R625" s="54" t="str">
        <f>IF(COUNTIFS(adapt!J:J,"yes",adapt!A:A,A625)&gt;1,"problem",IF(COUNTIFS(adapt!J:J,"yes",adapt!A:A,A625)=0,"","ok"))</f>
        <v/>
      </c>
      <c r="T625" s="5">
        <v>20</v>
      </c>
      <c r="U625" s="5">
        <v>41</v>
      </c>
      <c r="V625" s="5">
        <v>41</v>
      </c>
    </row>
    <row r="626" spans="1:22">
      <c r="A626" s="48" t="str">
        <f t="shared" si="27"/>
        <v>srq2010</v>
      </c>
      <c r="B626" s="55" t="s">
        <v>612</v>
      </c>
      <c r="C626" s="9"/>
      <c r="D626" s="55" t="s">
        <v>1706</v>
      </c>
      <c r="E626" s="23">
        <v>10</v>
      </c>
      <c r="F626" s="55" t="s">
        <v>402</v>
      </c>
      <c r="G626" s="55" t="s">
        <v>1725</v>
      </c>
      <c r="H626" s="55" t="s">
        <v>2144</v>
      </c>
      <c r="I626" s="55"/>
      <c r="J626" s="58"/>
      <c r="K626" s="51">
        <f t="array" ref="K626">IF(A626="","",MAX(IF(adapt!A$2:A$974=A626,adapt!G$2:G$974)))</f>
        <v>0</v>
      </c>
      <c r="L626" s="41" t="e">
        <f t="array" ref="L626">IF(ISBLANK(B626),"",INDEX(adapt!E$2:E$200,MATCH(A626,IF(adapt!G$2:G$200=K626,adapt!A$2:A$200),0)))</f>
        <v>#N/A</v>
      </c>
      <c r="M626" s="41" t="e">
        <f t="array" ref="M626">IF(ISBLANK(B626),"",INDEX(adapt!F$2:F$200,MATCH(A626,IF(adapt!G$2:G$200=K626,adapt!A$2:A$200),0)))</f>
        <v>#N/A</v>
      </c>
      <c r="N626" s="52" t="e">
        <f t="array" ref="N626">IF(ISBLANK(B626),"",INDEX(adapt!J$2:J$1976,MATCH(B626,IF(adapt!G$2:G$1976=K626,adapt!B$2:B$1976),0)))</f>
        <v>#N/A</v>
      </c>
      <c r="O626" s="53" t="str">
        <f t="array" ref="O626">IF(A626="","",IF(ISNA(N626),"no",IF(N626=0,"no",IF(N626="","no", "yes"))))</f>
        <v>no</v>
      </c>
      <c r="P626" s="52" t="str">
        <f t="shared" si="28"/>
        <v xml:space="preserve">do you cry more than usual </v>
      </c>
      <c r="Q626" s="52">
        <f t="shared" si="29"/>
        <v>0</v>
      </c>
      <c r="R626" s="54" t="str">
        <f>IF(COUNTIFS(adapt!J:J,"yes",adapt!A:A,A626)&gt;1,"problem",IF(COUNTIFS(adapt!J:J,"yes",adapt!A:A,A626)=0,"","ok"))</f>
        <v/>
      </c>
      <c r="T626" s="5">
        <v>0</v>
      </c>
      <c r="U626" s="5">
        <v>8</v>
      </c>
      <c r="V626" s="5">
        <v>8</v>
      </c>
    </row>
    <row r="627" spans="1:22">
      <c r="A627" s="48" t="str">
        <f t="shared" si="27"/>
        <v>srq2011</v>
      </c>
      <c r="B627" s="55" t="s">
        <v>613</v>
      </c>
      <c r="C627" s="9"/>
      <c r="D627" s="55" t="s">
        <v>1706</v>
      </c>
      <c r="E627" s="23">
        <v>11</v>
      </c>
      <c r="F627" s="55" t="s">
        <v>402</v>
      </c>
      <c r="G627" s="55" t="s">
        <v>1732</v>
      </c>
      <c r="H627" s="55" t="s">
        <v>2146</v>
      </c>
      <c r="I627" s="55" t="s">
        <v>1768</v>
      </c>
      <c r="J627" s="58"/>
      <c r="K627" s="51">
        <f t="array" ref="K627">IF(A627="","",MAX(IF(adapt!A$2:A$974=A627,adapt!G$2:G$974)))</f>
        <v>0</v>
      </c>
      <c r="L627" s="41" t="e">
        <f t="array" ref="L627">IF(ISBLANK(B627),"",INDEX(adapt!E$2:E$200,MATCH(A627,IF(adapt!G$2:G$200=K627,adapt!A$2:A$200),0)))</f>
        <v>#N/A</v>
      </c>
      <c r="M627" s="41" t="e">
        <f t="array" ref="M627">IF(ISBLANK(B627),"",INDEX(adapt!F$2:F$200,MATCH(A627,IF(adapt!G$2:G$200=K627,adapt!A$2:A$200),0)))</f>
        <v>#N/A</v>
      </c>
      <c r="N627" s="52" t="e">
        <f t="array" ref="N627">IF(ISBLANK(B627),"",INDEX(adapt!J$2:J$1976,MATCH(B627,IF(adapt!G$2:G$1976=K627,adapt!B$2:B$1976),0)))</f>
        <v>#N/A</v>
      </c>
      <c r="O627" s="53" t="str">
        <f t="array" ref="O627">IF(A627="","",IF(ISNA(N627),"no",IF(N627=0,"no",IF(N627="","no", "yes"))))</f>
        <v>no</v>
      </c>
      <c r="P627" s="52" t="str">
        <f t="shared" si="28"/>
        <v xml:space="preserve">do you find it difficult to enjoy your daily activities </v>
      </c>
      <c r="Q627" s="52">
        <f t="shared" si="29"/>
        <v>0</v>
      </c>
      <c r="R627" s="54" t="str">
        <f>IF(COUNTIFS(adapt!J:J,"yes",adapt!A:A,A627)&gt;1,"problem",IF(COUNTIFS(adapt!J:J,"yes",adapt!A:A,A627)=0,"","ok"))</f>
        <v/>
      </c>
      <c r="T627" s="5">
        <v>12</v>
      </c>
      <c r="U627" s="5">
        <v>19</v>
      </c>
      <c r="V627" s="5">
        <v>19</v>
      </c>
    </row>
    <row r="628" spans="1:22">
      <c r="A628" s="48" t="str">
        <f t="shared" si="27"/>
        <v>srq2012</v>
      </c>
      <c r="B628" s="55" t="s">
        <v>614</v>
      </c>
      <c r="C628" s="9"/>
      <c r="D628" s="55" t="s">
        <v>1706</v>
      </c>
      <c r="E628" s="24">
        <v>12</v>
      </c>
      <c r="F628" s="55" t="s">
        <v>402</v>
      </c>
      <c r="G628" s="55" t="s">
        <v>1748</v>
      </c>
      <c r="H628" s="55" t="s">
        <v>2154</v>
      </c>
      <c r="I628" s="55" t="s">
        <v>1828</v>
      </c>
      <c r="J628" s="55"/>
      <c r="K628" s="51">
        <f t="array" ref="K628">IF(A628="","",MAX(IF(adapt!A$2:A$974=A628,adapt!G$2:G$974)))</f>
        <v>0</v>
      </c>
      <c r="L628" s="41" t="e">
        <f t="array" ref="L628">IF(ISBLANK(B628),"",INDEX(adapt!E$2:E$200,MATCH(A628,IF(adapt!G$2:G$200=K628,adapt!A$2:A$200),0)))</f>
        <v>#N/A</v>
      </c>
      <c r="M628" s="41" t="e">
        <f t="array" ref="M628">IF(ISBLANK(B628),"",INDEX(adapt!F$2:F$200,MATCH(A628,IF(adapt!G$2:G$200=K628,adapt!A$2:A$200),0)))</f>
        <v>#N/A</v>
      </c>
      <c r="N628" s="52" t="e">
        <f t="array" ref="N628">IF(ISBLANK(B628),"",INDEX(adapt!J$2:J$1976,MATCH(B628,IF(adapt!G$2:G$1976=K628,adapt!B$2:B$1976),0)))</f>
        <v>#N/A</v>
      </c>
      <c r="O628" s="53" t="str">
        <f t="array" ref="O628">IF(A628="","",IF(ISNA(N628),"no",IF(N628=0,"no",IF(N628="","no", "yes"))))</f>
        <v>no</v>
      </c>
      <c r="P628" s="52" t="str">
        <f t="shared" si="28"/>
        <v xml:space="preserve">do you find it difficult to make decisions </v>
      </c>
      <c r="Q628" s="52">
        <f t="shared" si="29"/>
        <v>0</v>
      </c>
      <c r="R628" s="54" t="str">
        <f>IF(COUNTIFS(adapt!J:J,"yes",adapt!A:A,A628)&gt;1,"problem",IF(COUNTIFS(adapt!J:J,"yes",adapt!A:A,A628)=0,"","ok"))</f>
        <v/>
      </c>
      <c r="T628" s="5">
        <v>8</v>
      </c>
      <c r="U628" s="5">
        <v>14</v>
      </c>
      <c r="V628" s="5">
        <v>14</v>
      </c>
    </row>
    <row r="629" spans="1:22">
      <c r="A629" s="48" t="str">
        <f t="shared" si="27"/>
        <v>srq2013</v>
      </c>
      <c r="B629" s="55" t="s">
        <v>615</v>
      </c>
      <c r="C629" s="9"/>
      <c r="D629" s="55" t="s">
        <v>1706</v>
      </c>
      <c r="E629" s="24">
        <v>13</v>
      </c>
      <c r="F629" s="55" t="s">
        <v>402</v>
      </c>
      <c r="G629" s="55" t="s">
        <v>1726</v>
      </c>
      <c r="H629" s="55" t="s">
        <v>2162</v>
      </c>
      <c r="I629" s="55" t="s">
        <v>1830</v>
      </c>
      <c r="J629" s="55"/>
      <c r="K629" s="51">
        <f t="array" ref="K629">IF(A629="","",MAX(IF(adapt!A$2:A$974=A629,adapt!G$2:G$974)))</f>
        <v>0</v>
      </c>
      <c r="L629" s="41" t="e">
        <f t="array" ref="L629">IF(ISBLANK(B629),"",INDEX(adapt!E$2:E$200,MATCH(A629,IF(adapt!G$2:G$200=K629,adapt!A$2:A$200),0)))</f>
        <v>#N/A</v>
      </c>
      <c r="M629" s="41" t="e">
        <f t="array" ref="M629">IF(ISBLANK(B629),"",INDEX(adapt!F$2:F$200,MATCH(A629,IF(adapt!G$2:G$200=K629,adapt!A$2:A$200),0)))</f>
        <v>#N/A</v>
      </c>
      <c r="N629" s="52" t="e">
        <f t="array" ref="N629">IF(ISBLANK(B629),"",INDEX(adapt!J$2:J$1976,MATCH(B629,IF(adapt!G$2:G$1976=K629,adapt!B$2:B$1976),0)))</f>
        <v>#N/A</v>
      </c>
      <c r="O629" s="53" t="str">
        <f t="array" ref="O629">IF(A629="","",IF(ISNA(N629),"no",IF(N629=0,"no",IF(N629="","no", "yes"))))</f>
        <v>no</v>
      </c>
      <c r="P629" s="52" t="str">
        <f t="shared" si="28"/>
        <v>is your daily work suffering</v>
      </c>
      <c r="Q629" s="52">
        <f t="shared" si="29"/>
        <v>0</v>
      </c>
      <c r="R629" s="54" t="str">
        <f>IF(COUNTIFS(adapt!J:J,"yes",adapt!A:A,A629)&gt;1,"problem",IF(COUNTIFS(adapt!J:J,"yes",adapt!A:A,A629)=0,"","ok"))</f>
        <v/>
      </c>
      <c r="T629" s="5">
        <v>5</v>
      </c>
      <c r="U629" s="5">
        <v>30</v>
      </c>
      <c r="V629" s="5">
        <v>30</v>
      </c>
    </row>
    <row r="630" spans="1:22">
      <c r="A630" s="48" t="str">
        <f t="shared" si="27"/>
        <v>srq2014</v>
      </c>
      <c r="B630" s="55" t="s">
        <v>616</v>
      </c>
      <c r="C630" s="9"/>
      <c r="D630" s="55" t="s">
        <v>1706</v>
      </c>
      <c r="E630" s="24">
        <v>14</v>
      </c>
      <c r="F630" s="55" t="s">
        <v>402</v>
      </c>
      <c r="G630" s="55" t="s">
        <v>1723</v>
      </c>
      <c r="H630" s="55" t="s">
        <v>2151</v>
      </c>
      <c r="I630" s="55" t="s">
        <v>1876</v>
      </c>
      <c r="J630" s="55"/>
      <c r="K630" s="51">
        <f t="array" ref="K630">IF(A630="","",MAX(IF(adapt!A$2:A$974=A630,adapt!G$2:G$974)))</f>
        <v>0</v>
      </c>
      <c r="L630" s="41" t="e">
        <f t="array" ref="L630">IF(ISBLANK(B630),"",INDEX(adapt!E$2:E$200,MATCH(A630,IF(adapt!G$2:G$200=K630,adapt!A$2:A$200),0)))</f>
        <v>#N/A</v>
      </c>
      <c r="M630" s="41" t="e">
        <f t="array" ref="M630">IF(ISBLANK(B630),"",INDEX(adapt!F$2:F$200,MATCH(A630,IF(adapt!G$2:G$200=K630,adapt!A$2:A$200),0)))</f>
        <v>#N/A</v>
      </c>
      <c r="N630" s="52" t="e">
        <f t="array" ref="N630">IF(ISBLANK(B630),"",INDEX(adapt!J$2:J$1976,MATCH(B630,IF(adapt!G$2:G$1976=K630,adapt!B$2:B$1976),0)))</f>
        <v>#N/A</v>
      </c>
      <c r="O630" s="53" t="str">
        <f t="array" ref="O630">IF(A630="","",IF(ISNA(N630),"no",IF(N630=0,"no",IF(N630="","no", "yes"))))</f>
        <v>no</v>
      </c>
      <c r="P630" s="52" t="str">
        <f t="shared" si="28"/>
        <v xml:space="preserve">are you unable to play a useful part in life </v>
      </c>
      <c r="Q630" s="52">
        <f t="shared" si="29"/>
        <v>0</v>
      </c>
      <c r="R630" s="54" t="str">
        <f>IF(COUNTIFS(adapt!J:J,"yes",adapt!A:A,A630)&gt;1,"problem",IF(COUNTIFS(adapt!J:J,"yes",adapt!A:A,A630)=0,"","ok"))</f>
        <v/>
      </c>
      <c r="T630" s="5">
        <v>54</v>
      </c>
      <c r="U630" s="5">
        <v>29</v>
      </c>
      <c r="V630" s="5">
        <v>29</v>
      </c>
    </row>
    <row r="631" spans="1:22">
      <c r="A631" s="48" t="str">
        <f t="shared" si="27"/>
        <v>srq2015</v>
      </c>
      <c r="B631" s="55" t="s">
        <v>617</v>
      </c>
      <c r="C631" s="9"/>
      <c r="D631" s="55" t="s">
        <v>1706</v>
      </c>
      <c r="E631" s="24">
        <v>15</v>
      </c>
      <c r="F631" s="55" t="s">
        <v>402</v>
      </c>
      <c r="G631" s="55" t="s">
        <v>1751</v>
      </c>
      <c r="H631" s="55" t="s">
        <v>2145</v>
      </c>
      <c r="I631" s="55" t="s">
        <v>1813</v>
      </c>
      <c r="J631" s="55"/>
      <c r="K631" s="51">
        <f t="array" ref="K631">IF(A631="","",MAX(IF(adapt!A$2:A$974=A631,adapt!G$2:G$974)))</f>
        <v>0</v>
      </c>
      <c r="L631" s="41" t="e">
        <f t="array" ref="L631">IF(ISBLANK(B631),"",INDEX(adapt!E$2:E$200,MATCH(A631,IF(adapt!G$2:G$200=K631,adapt!A$2:A$200),0)))</f>
        <v>#N/A</v>
      </c>
      <c r="M631" s="41" t="e">
        <f t="array" ref="M631">IF(ISBLANK(B631),"",INDEX(adapt!F$2:F$200,MATCH(A631,IF(adapt!G$2:G$200=K631,adapt!A$2:A$200),0)))</f>
        <v>#N/A</v>
      </c>
      <c r="N631" s="52" t="e">
        <f t="array" ref="N631">IF(ISBLANK(B631),"",INDEX(adapt!J$2:J$1976,MATCH(B631,IF(adapt!G$2:G$1976=K631,adapt!B$2:B$1976),0)))</f>
        <v>#N/A</v>
      </c>
      <c r="O631" s="53" t="str">
        <f t="array" ref="O631">IF(A631="","",IF(ISNA(N631),"no",IF(N631=0,"no",IF(N631="","no", "yes"))))</f>
        <v>no</v>
      </c>
      <c r="P631" s="52" t="str">
        <f t="shared" si="28"/>
        <v xml:space="preserve">have you lost interest in things </v>
      </c>
      <c r="Q631" s="52">
        <f t="shared" si="29"/>
        <v>0</v>
      </c>
      <c r="R631" s="54" t="str">
        <f>IF(COUNTIFS(adapt!J:J,"yes",adapt!A:A,A631)&gt;1,"problem",IF(COUNTIFS(adapt!J:J,"yes",adapt!A:A,A631)=0,"","ok"))</f>
        <v/>
      </c>
      <c r="T631" s="5">
        <v>23</v>
      </c>
      <c r="U631" s="5">
        <v>15</v>
      </c>
      <c r="V631" s="5">
        <v>15</v>
      </c>
    </row>
    <row r="632" spans="1:22">
      <c r="A632" s="48" t="str">
        <f t="shared" si="27"/>
        <v>srq2016</v>
      </c>
      <c r="B632" s="55" t="s">
        <v>618</v>
      </c>
      <c r="C632" s="9"/>
      <c r="D632" s="55" t="s">
        <v>1706</v>
      </c>
      <c r="E632" s="24">
        <v>16</v>
      </c>
      <c r="F632" s="55" t="s">
        <v>402</v>
      </c>
      <c r="G632" s="55" t="s">
        <v>1723</v>
      </c>
      <c r="H632" s="55" t="s">
        <v>2151</v>
      </c>
      <c r="I632" s="55" t="s">
        <v>1875</v>
      </c>
      <c r="J632" s="55"/>
      <c r="K632" s="51">
        <f t="array" ref="K632">IF(A632="","",MAX(IF(adapt!A$2:A$974=A632,adapt!G$2:G$974)))</f>
        <v>0</v>
      </c>
      <c r="L632" s="41" t="e">
        <f t="array" ref="L632">IF(ISBLANK(B632),"",INDEX(adapt!E$2:E$200,MATCH(A632,IF(adapt!G$2:G$200=K632,adapt!A$2:A$200),0)))</f>
        <v>#N/A</v>
      </c>
      <c r="M632" s="41" t="e">
        <f t="array" ref="M632">IF(ISBLANK(B632),"",INDEX(adapt!F$2:F$200,MATCH(A632,IF(adapt!G$2:G$200=K632,adapt!A$2:A$200),0)))</f>
        <v>#N/A</v>
      </c>
      <c r="N632" s="52" t="e">
        <f t="array" ref="N632">IF(ISBLANK(B632),"",INDEX(adapt!J$2:J$1976,MATCH(B632,IF(adapt!G$2:G$1976=K632,adapt!B$2:B$1976),0)))</f>
        <v>#N/A</v>
      </c>
      <c r="O632" s="53" t="str">
        <f t="array" ref="O632">IF(A632="","",IF(ISNA(N632),"no",IF(N632=0,"no",IF(N632="","no", "yes"))))</f>
        <v>no</v>
      </c>
      <c r="P632" s="52" t="str">
        <f t="shared" si="28"/>
        <v xml:space="preserve">do you feel that you are a worthless person </v>
      </c>
      <c r="Q632" s="52">
        <f t="shared" si="29"/>
        <v>0</v>
      </c>
      <c r="R632" s="54" t="str">
        <f>IF(COUNTIFS(adapt!J:J,"yes",adapt!A:A,A632)&gt;1,"problem",IF(COUNTIFS(adapt!J:J,"yes",adapt!A:A,A632)=0,"","ok"))</f>
        <v/>
      </c>
      <c r="T632" s="5">
        <v>53</v>
      </c>
      <c r="U632" s="5">
        <v>28</v>
      </c>
      <c r="V632" s="5">
        <v>28</v>
      </c>
    </row>
    <row r="633" spans="1:22" ht="24">
      <c r="A633" s="48" t="str">
        <f t="shared" si="27"/>
        <v>srq2017</v>
      </c>
      <c r="B633" s="55" t="s">
        <v>619</v>
      </c>
      <c r="C633" s="9"/>
      <c r="D633" s="55" t="s">
        <v>1706</v>
      </c>
      <c r="E633" s="24">
        <v>17</v>
      </c>
      <c r="F633" s="55" t="s">
        <v>402</v>
      </c>
      <c r="G633" s="55" t="s">
        <v>1694</v>
      </c>
      <c r="H633" s="55" t="s">
        <v>2140</v>
      </c>
      <c r="I633" s="55" t="s">
        <v>1882</v>
      </c>
      <c r="J633" s="55"/>
      <c r="K633" s="51">
        <f t="array" ref="K633">IF(A633="","",MAX(IF(adapt!A$2:A$974=A633,adapt!G$2:G$974)))</f>
        <v>0</v>
      </c>
      <c r="L633" s="41" t="e">
        <f t="array" ref="L633">IF(ISBLANK(B633),"",INDEX(adapt!E$2:E$200,MATCH(A633,IF(adapt!G$2:G$200=K633,adapt!A$2:A$200),0)))</f>
        <v>#N/A</v>
      </c>
      <c r="M633" s="41" t="e">
        <f t="array" ref="M633">IF(ISBLANK(B633),"",INDEX(adapt!F$2:F$200,MATCH(A633,IF(adapt!G$2:G$200=K633,adapt!A$2:A$200),0)))</f>
        <v>#N/A</v>
      </c>
      <c r="N633" s="52" t="e">
        <f t="array" ref="N633">IF(ISBLANK(B633),"",INDEX(adapt!J$2:J$1976,MATCH(B633,IF(adapt!G$2:G$1976=K633,adapt!B$2:B$1976),0)))</f>
        <v>#N/A</v>
      </c>
      <c r="O633" s="53" t="str">
        <f t="array" ref="O633">IF(A633="","",IF(ISNA(N633),"no",IF(N633=0,"no",IF(N633="","no", "yes"))))</f>
        <v>no</v>
      </c>
      <c r="P633" s="52" t="str">
        <f t="shared" si="28"/>
        <v>has the thought of ending your life been on your mind</v>
      </c>
      <c r="Q633" s="52">
        <f t="shared" si="29"/>
        <v>0</v>
      </c>
      <c r="R633" s="54" t="str">
        <f>IF(COUNTIFS(adapt!J:J,"yes",adapt!A:A,A633)&gt;1,"problem",IF(COUNTIFS(adapt!J:J,"yes",adapt!A:A,A633)=0,"","ok"))</f>
        <v/>
      </c>
      <c r="T633" s="5">
        <v>51</v>
      </c>
      <c r="U633" s="5">
        <v>52</v>
      </c>
      <c r="V633" s="5">
        <v>52</v>
      </c>
    </row>
    <row r="634" spans="1:22">
      <c r="A634" s="48" t="str">
        <f t="shared" si="27"/>
        <v>srq2018</v>
      </c>
      <c r="B634" s="55" t="s">
        <v>620</v>
      </c>
      <c r="C634" s="9"/>
      <c r="D634" s="55" t="s">
        <v>1706</v>
      </c>
      <c r="E634" s="24">
        <v>18</v>
      </c>
      <c r="F634" s="55" t="s">
        <v>402</v>
      </c>
      <c r="G634" s="55" t="s">
        <v>1717</v>
      </c>
      <c r="H634" s="55" t="s">
        <v>2150</v>
      </c>
      <c r="I634" s="55" t="s">
        <v>1811</v>
      </c>
      <c r="J634" s="55"/>
      <c r="K634" s="51">
        <f t="array" ref="K634">IF(A634="","",MAX(IF(adapt!A$2:A$974=A634,adapt!G$2:G$974)))</f>
        <v>0</v>
      </c>
      <c r="L634" s="41" t="e">
        <f t="array" ref="L634">IF(ISBLANK(B634),"",INDEX(adapt!E$2:E$200,MATCH(A634,IF(adapt!G$2:G$200=K634,adapt!A$2:A$200),0)))</f>
        <v>#N/A</v>
      </c>
      <c r="M634" s="41" t="e">
        <f t="array" ref="M634">IF(ISBLANK(B634),"",INDEX(adapt!F$2:F$200,MATCH(A634,IF(adapt!G$2:G$200=K634,adapt!A$2:A$200),0)))</f>
        <v>#N/A</v>
      </c>
      <c r="N634" s="52" t="e">
        <f t="array" ref="N634">IF(ISBLANK(B634),"",INDEX(adapt!J$2:J$1976,MATCH(B634,IF(adapt!G$2:G$1976=K634,adapt!B$2:B$1976),0)))</f>
        <v>#N/A</v>
      </c>
      <c r="O634" s="53" t="str">
        <f t="array" ref="O634">IF(A634="","",IF(ISNA(N634),"no",IF(N634=0,"no",IF(N634="","no", "yes"))))</f>
        <v>no</v>
      </c>
      <c r="P634" s="52" t="str">
        <f t="shared" si="28"/>
        <v xml:space="preserve">do you feel tired all the time </v>
      </c>
      <c r="Q634" s="52">
        <f t="shared" si="29"/>
        <v>0</v>
      </c>
      <c r="R634" s="54" t="str">
        <f>IF(COUNTIFS(adapt!J:J,"yes",adapt!A:A,A634)&gt;1,"problem",IF(COUNTIFS(adapt!J:J,"yes",adapt!A:A,A634)=0,"","ok"))</f>
        <v/>
      </c>
      <c r="T634" s="5">
        <v>9</v>
      </c>
      <c r="U634" s="5">
        <v>20</v>
      </c>
      <c r="V634" s="5">
        <v>20</v>
      </c>
    </row>
    <row r="635" spans="1:22" ht="24">
      <c r="A635" s="48" t="str">
        <f t="shared" si="27"/>
        <v>srq2019</v>
      </c>
      <c r="B635" s="55" t="s">
        <v>621</v>
      </c>
      <c r="C635" s="9"/>
      <c r="D635" s="55" t="s">
        <v>1706</v>
      </c>
      <c r="E635" s="24">
        <v>19</v>
      </c>
      <c r="F635" s="55" t="s">
        <v>402</v>
      </c>
      <c r="G635" s="55" t="s">
        <v>1749</v>
      </c>
      <c r="H635" s="55" t="s">
        <v>2160</v>
      </c>
      <c r="I635" s="55" t="s">
        <v>1844</v>
      </c>
      <c r="J635" s="55"/>
      <c r="K635" s="51">
        <f t="array" ref="K635">IF(A635="","",MAX(IF(adapt!A$2:A$974=A635,adapt!G$2:G$974)))</f>
        <v>0</v>
      </c>
      <c r="L635" s="41" t="e">
        <f t="array" ref="L635">IF(ISBLANK(B635),"",INDEX(adapt!E$2:E$200,MATCH(A635,IF(adapt!G$2:G$200=K635,adapt!A$2:A$200),0)))</f>
        <v>#N/A</v>
      </c>
      <c r="M635" s="41" t="e">
        <f t="array" ref="M635">IF(ISBLANK(B635),"",INDEX(adapt!F$2:F$200,MATCH(A635,IF(adapt!G$2:G$200=K635,adapt!A$2:A$200),0)))</f>
        <v>#N/A</v>
      </c>
      <c r="N635" s="52" t="e">
        <f t="array" ref="N635">IF(ISBLANK(B635),"",INDEX(adapt!J$2:J$1976,MATCH(B635,IF(adapt!G$2:G$1976=K635,adapt!B$2:B$1976),0)))</f>
        <v>#N/A</v>
      </c>
      <c r="O635" s="53" t="str">
        <f t="array" ref="O635">IF(A635="","",IF(ISNA(N635),"no",IF(N635=0,"no",IF(N635="","no", "yes"))))</f>
        <v>no</v>
      </c>
      <c r="P635" s="52" t="str">
        <f t="shared" si="28"/>
        <v xml:space="preserve">do you have uncomfortable feelings in your stomach </v>
      </c>
      <c r="Q635" s="52">
        <f t="shared" si="29"/>
        <v>0</v>
      </c>
      <c r="R635" s="54" t="str">
        <f>IF(COUNTIFS(adapt!J:J,"yes",adapt!A:A,A635)&gt;1,"problem",IF(COUNTIFS(adapt!J:J,"yes",adapt!A:A,A635)=0,"","ok"))</f>
        <v/>
      </c>
      <c r="T635" s="5">
        <v>0</v>
      </c>
      <c r="U635" s="5">
        <v>0</v>
      </c>
      <c r="V635" s="5">
        <v>144</v>
      </c>
    </row>
    <row r="636" spans="1:22">
      <c r="A636" s="48" t="str">
        <f t="shared" si="27"/>
        <v>srq202</v>
      </c>
      <c r="B636" s="55" t="s">
        <v>604</v>
      </c>
      <c r="C636" s="16"/>
      <c r="D636" s="55" t="s">
        <v>1706</v>
      </c>
      <c r="E636" s="23">
        <v>2</v>
      </c>
      <c r="F636" s="55" t="s">
        <v>402</v>
      </c>
      <c r="G636" s="55" t="s">
        <v>1718</v>
      </c>
      <c r="H636" s="55" t="s">
        <v>1718</v>
      </c>
      <c r="I636" s="55" t="s">
        <v>1869</v>
      </c>
      <c r="J636" s="58"/>
      <c r="K636" s="51">
        <f t="array" ref="K636">IF(A636="","",MAX(IF(adapt!A$2:A$974=A636,adapt!G$2:G$974)))</f>
        <v>0</v>
      </c>
      <c r="L636" s="41" t="e">
        <f t="array" ref="L636">IF(ISBLANK(B636),"",INDEX(adapt!E$2:E$200,MATCH(A636,IF(adapt!G$2:G$200=K636,adapt!A$2:A$200),0)))</f>
        <v>#N/A</v>
      </c>
      <c r="M636" s="41" t="e">
        <f t="array" ref="M636">IF(ISBLANK(B636),"",INDEX(adapt!F$2:F$200,MATCH(A636,IF(adapt!G$2:G$200=K636,adapt!A$2:A$200),0)))</f>
        <v>#N/A</v>
      </c>
      <c r="N636" s="52" t="e">
        <f t="array" ref="N636">IF(ISBLANK(B636),"",INDEX(adapt!J$2:J$1976,MATCH(B636,IF(adapt!G$2:G$1976=K636,adapt!B$2:B$1976),0)))</f>
        <v>#N/A</v>
      </c>
      <c r="O636" s="53" t="str">
        <f t="array" ref="O636">IF(A636="","",IF(ISNA(N636),"no",IF(N636=0,"no",IF(N636="","no", "yes"))))</f>
        <v>no</v>
      </c>
      <c r="P636" s="52" t="str">
        <f t="shared" si="28"/>
        <v>is your appetite poor</v>
      </c>
      <c r="Q636" s="52">
        <f t="shared" si="29"/>
        <v>0</v>
      </c>
      <c r="R636" s="54" t="str">
        <f>IF(COUNTIFS(adapt!J:J,"yes",adapt!A:A,A636)&gt;1,"problem",IF(COUNTIFS(adapt!J:J,"yes",adapt!A:A,A636)=0,"","ok"))</f>
        <v/>
      </c>
      <c r="T636" s="5">
        <v>1</v>
      </c>
      <c r="U636" s="5">
        <v>5</v>
      </c>
      <c r="V636" s="5">
        <v>5</v>
      </c>
    </row>
    <row r="637" spans="1:22">
      <c r="A637" s="48" t="str">
        <f t="shared" si="27"/>
        <v>srq2020</v>
      </c>
      <c r="B637" s="55" t="s">
        <v>622</v>
      </c>
      <c r="C637" s="9"/>
      <c r="D637" s="55" t="s">
        <v>1706</v>
      </c>
      <c r="E637" s="24">
        <v>20</v>
      </c>
      <c r="F637" s="55" t="s">
        <v>402</v>
      </c>
      <c r="G637" s="55" t="s">
        <v>1717</v>
      </c>
      <c r="H637" s="55" t="s">
        <v>2150</v>
      </c>
      <c r="I637" s="55" t="s">
        <v>1811</v>
      </c>
      <c r="J637" s="55"/>
      <c r="K637" s="51">
        <f t="array" ref="K637">IF(A637="","",MAX(IF(adapt!A$2:A$974=A637,adapt!G$2:G$974)))</f>
        <v>0</v>
      </c>
      <c r="L637" s="41" t="e">
        <f t="array" ref="L637">IF(ISBLANK(B637),"",INDEX(adapt!E$2:E$200,MATCH(A637,IF(adapt!G$2:G$200=K637,adapt!A$2:A$200),0)))</f>
        <v>#N/A</v>
      </c>
      <c r="M637" s="41" t="e">
        <f t="array" ref="M637">IF(ISBLANK(B637),"",INDEX(adapt!F$2:F$200,MATCH(A637,IF(adapt!G$2:G$200=K637,adapt!A$2:A$200),0)))</f>
        <v>#N/A</v>
      </c>
      <c r="N637" s="52" t="e">
        <f t="array" ref="N637">IF(ISBLANK(B637),"",INDEX(adapt!J$2:J$1976,MATCH(B637,IF(adapt!G$2:G$1976=K637,adapt!B$2:B$1976),0)))</f>
        <v>#N/A</v>
      </c>
      <c r="O637" s="53" t="str">
        <f t="array" ref="O637">IF(A637="","",IF(ISNA(N637),"no",IF(N637=0,"no",IF(N637="","no", "yes"))))</f>
        <v>no</v>
      </c>
      <c r="P637" s="52" t="str">
        <f t="shared" si="28"/>
        <v xml:space="preserve">are you easily tired </v>
      </c>
      <c r="Q637" s="52">
        <f t="shared" si="29"/>
        <v>0</v>
      </c>
      <c r="R637" s="54" t="str">
        <f>IF(COUNTIFS(adapt!J:J,"yes",adapt!A:A,A637)&gt;1,"problem",IF(COUNTIFS(adapt!J:J,"yes",adapt!A:A,A637)=0,"","ok"))</f>
        <v/>
      </c>
      <c r="T637" s="5">
        <v>9</v>
      </c>
      <c r="U637" s="5">
        <v>20</v>
      </c>
      <c r="V637" s="5">
        <v>20</v>
      </c>
    </row>
    <row r="638" spans="1:22">
      <c r="A638" s="48" t="str">
        <f t="shared" si="27"/>
        <v>srq203</v>
      </c>
      <c r="B638" s="55" t="s">
        <v>605</v>
      </c>
      <c r="C638" s="9"/>
      <c r="D638" s="55" t="s">
        <v>1706</v>
      </c>
      <c r="E638" s="23">
        <v>3</v>
      </c>
      <c r="F638" s="55" t="s">
        <v>402</v>
      </c>
      <c r="G638" s="55" t="s">
        <v>1716</v>
      </c>
      <c r="H638" s="55" t="s">
        <v>2148</v>
      </c>
      <c r="I638" s="55" t="s">
        <v>1862</v>
      </c>
      <c r="J638" s="58"/>
      <c r="K638" s="51">
        <f t="array" ref="K638">IF(A638="","",MAX(IF(adapt!A$2:A$974=A638,adapt!G$2:G$974)))</f>
        <v>0</v>
      </c>
      <c r="L638" s="41" t="e">
        <f t="array" ref="L638">IF(ISBLANK(B638),"",INDEX(adapt!E$2:E$200,MATCH(A638,IF(adapt!G$2:G$200=K638,adapt!A$2:A$200),0)))</f>
        <v>#N/A</v>
      </c>
      <c r="M638" s="41" t="e">
        <f t="array" ref="M638">IF(ISBLANK(B638),"",INDEX(adapt!F$2:F$200,MATCH(A638,IF(adapt!G$2:G$200=K638,adapt!A$2:A$200),0)))</f>
        <v>#N/A</v>
      </c>
      <c r="N638" s="52" t="e">
        <f t="array" ref="N638">IF(ISBLANK(B638),"",INDEX(adapt!J$2:J$1976,MATCH(B638,IF(adapt!G$2:G$1976=K638,adapt!B$2:B$1976),0)))</f>
        <v>#N/A</v>
      </c>
      <c r="O638" s="53" t="str">
        <f t="array" ref="O638">IF(A638="","",IF(ISNA(N638),"no",IF(N638=0,"no",IF(N638="","no", "yes"))))</f>
        <v>no</v>
      </c>
      <c r="P638" s="52" t="str">
        <f t="shared" si="28"/>
        <v xml:space="preserve">do you sleep badly </v>
      </c>
      <c r="Q638" s="52">
        <f t="shared" si="29"/>
        <v>0</v>
      </c>
      <c r="R638" s="54" t="str">
        <f>IF(COUNTIFS(adapt!J:J,"yes",adapt!A:A,A638)&gt;1,"problem",IF(COUNTIFS(adapt!J:J,"yes",adapt!A:A,A638)=0,"","ok"))</f>
        <v/>
      </c>
      <c r="T638" s="5">
        <v>59</v>
      </c>
      <c r="U638" s="5">
        <v>32</v>
      </c>
      <c r="V638" s="5">
        <v>32</v>
      </c>
    </row>
    <row r="639" spans="1:22">
      <c r="A639" s="48" t="str">
        <f t="shared" si="27"/>
        <v>srq204</v>
      </c>
      <c r="B639" s="55" t="s">
        <v>606</v>
      </c>
      <c r="C639" s="16"/>
      <c r="D639" s="55" t="s">
        <v>1706</v>
      </c>
      <c r="E639" s="23">
        <v>4</v>
      </c>
      <c r="F639" s="55" t="s">
        <v>402</v>
      </c>
      <c r="G639" s="55" t="s">
        <v>1720</v>
      </c>
      <c r="H639" s="55" t="s">
        <v>2165</v>
      </c>
      <c r="I639" s="55" t="s">
        <v>1784</v>
      </c>
      <c r="J639" s="58"/>
      <c r="K639" s="51">
        <f t="array" ref="K639">IF(A639="","",MAX(IF(adapt!A$2:A$974=A639,adapt!G$2:G$974)))</f>
        <v>0</v>
      </c>
      <c r="L639" s="41" t="e">
        <f t="array" ref="L639">IF(ISBLANK(B639),"",INDEX(adapt!E$2:E$200,MATCH(A639,IF(adapt!G$2:G$200=K639,adapt!A$2:A$200),0)))</f>
        <v>#N/A</v>
      </c>
      <c r="M639" s="41" t="e">
        <f t="array" ref="M639">IF(ISBLANK(B639),"",INDEX(adapt!F$2:F$200,MATCH(A639,IF(adapt!G$2:G$200=K639,adapt!A$2:A$200),0)))</f>
        <v>#N/A</v>
      </c>
      <c r="N639" s="52" t="e">
        <f t="array" ref="N639">IF(ISBLANK(B639),"",INDEX(adapt!J$2:J$1976,MATCH(B639,IF(adapt!G$2:G$1976=K639,adapt!B$2:B$1976),0)))</f>
        <v>#N/A</v>
      </c>
      <c r="O639" s="53" t="str">
        <f t="array" ref="O639">IF(A639="","",IF(ISNA(N639),"no",IF(N639=0,"no",IF(N639="","no", "yes"))))</f>
        <v>no</v>
      </c>
      <c r="P639" s="52" t="str">
        <f t="shared" si="28"/>
        <v xml:space="preserve">are you easily frightened </v>
      </c>
      <c r="Q639" s="52">
        <f t="shared" si="29"/>
        <v>0</v>
      </c>
      <c r="R639" s="54" t="str">
        <f>IF(COUNTIFS(adapt!J:J,"yes",adapt!A:A,A639)&gt;1,"problem",IF(COUNTIFS(adapt!J:J,"yes",adapt!A:A,A639)=0,"","ok"))</f>
        <v/>
      </c>
      <c r="T639" s="5">
        <v>16</v>
      </c>
      <c r="U639" s="5">
        <v>46</v>
      </c>
      <c r="V639" s="5">
        <v>46</v>
      </c>
    </row>
    <row r="640" spans="1:22">
      <c r="A640" s="48" t="str">
        <f t="shared" si="27"/>
        <v>srq205</v>
      </c>
      <c r="B640" s="55" t="s">
        <v>607</v>
      </c>
      <c r="C640" s="9"/>
      <c r="D640" s="55" t="s">
        <v>1706</v>
      </c>
      <c r="E640" s="23">
        <v>5</v>
      </c>
      <c r="F640" s="55" t="s">
        <v>402</v>
      </c>
      <c r="G640" s="55" t="s">
        <v>1749</v>
      </c>
      <c r="H640" s="55" t="s">
        <v>2160</v>
      </c>
      <c r="I640" s="55" t="s">
        <v>1843</v>
      </c>
      <c r="J640" s="58"/>
      <c r="K640" s="51">
        <f t="array" ref="K640">IF(A640="","",MAX(IF(adapt!A$2:A$974=A640,adapt!G$2:G$974)))</f>
        <v>0</v>
      </c>
      <c r="L640" s="41" t="e">
        <f t="array" ref="L640">IF(ISBLANK(B640),"",INDEX(adapt!E$2:E$200,MATCH(A640,IF(adapt!G$2:G$200=K640,adapt!A$2:A$200),0)))</f>
        <v>#N/A</v>
      </c>
      <c r="M640" s="41" t="e">
        <f t="array" ref="M640">IF(ISBLANK(B640),"",INDEX(adapt!F$2:F$200,MATCH(A640,IF(adapt!G$2:G$200=K640,adapt!A$2:A$200),0)))</f>
        <v>#N/A</v>
      </c>
      <c r="N640" s="52" t="e">
        <f t="array" ref="N640">IF(ISBLANK(B640),"",INDEX(adapt!J$2:J$1976,MATCH(B640,IF(adapt!G$2:G$1976=K640,adapt!B$2:B$1976),0)))</f>
        <v>#N/A</v>
      </c>
      <c r="O640" s="53" t="str">
        <f t="array" ref="O640">IF(A640="","",IF(ISNA(N640),"no",IF(N640=0,"no",IF(N640="","no", "yes"))))</f>
        <v>no</v>
      </c>
      <c r="P640" s="52" t="str">
        <f t="shared" si="28"/>
        <v xml:space="preserve">do your hands shake </v>
      </c>
      <c r="Q640" s="52">
        <f t="shared" si="29"/>
        <v>0</v>
      </c>
      <c r="R640" s="54" t="str">
        <f>IF(COUNTIFS(adapt!J:J,"yes",adapt!A:A,A640)&gt;1,"problem",IF(COUNTIFS(adapt!J:J,"yes",adapt!A:A,A640)=0,"","ok"))</f>
        <v/>
      </c>
      <c r="T640" s="5">
        <v>0</v>
      </c>
      <c r="U640" s="5">
        <v>0</v>
      </c>
      <c r="V640" s="5">
        <v>142</v>
      </c>
    </row>
    <row r="641" spans="1:22">
      <c r="A641" s="48" t="str">
        <f t="shared" si="27"/>
        <v>srq206</v>
      </c>
      <c r="B641" s="55" t="s">
        <v>608</v>
      </c>
      <c r="C641" s="9"/>
      <c r="D641" s="55" t="s">
        <v>1706</v>
      </c>
      <c r="E641" s="23">
        <v>6</v>
      </c>
      <c r="F641" s="55" t="s">
        <v>402</v>
      </c>
      <c r="G641" s="55" t="s">
        <v>2142</v>
      </c>
      <c r="H641" s="55" t="s">
        <v>2142</v>
      </c>
      <c r="I641" s="55" t="s">
        <v>1888</v>
      </c>
      <c r="J641" s="58"/>
      <c r="K641" s="51">
        <f t="array" ref="K641">IF(A641="","",MAX(IF(adapt!A$2:A$974=A641,adapt!G$2:G$974)))</f>
        <v>0</v>
      </c>
      <c r="L641" s="41" t="e">
        <f t="array" ref="L641">IF(ISBLANK(B641),"",INDEX(adapt!E$2:E$200,MATCH(A641,IF(adapt!G$2:G$200=K641,adapt!A$2:A$200),0)))</f>
        <v>#N/A</v>
      </c>
      <c r="M641" s="41" t="e">
        <f t="array" ref="M641">IF(ISBLANK(B641),"",INDEX(adapt!F$2:F$200,MATCH(A641,IF(adapt!G$2:G$200=K641,adapt!A$2:A$200),0)))</f>
        <v>#N/A</v>
      </c>
      <c r="N641" s="52" t="e">
        <f t="array" ref="N641">IF(ISBLANK(B641),"",INDEX(adapt!J$2:J$1976,MATCH(B641,IF(adapt!G$2:G$1976=K641,adapt!B$2:B$1976),0)))</f>
        <v>#N/A</v>
      </c>
      <c r="O641" s="53" t="str">
        <f t="array" ref="O641">IF(A641="","",IF(ISNA(N641),"no",IF(N641=0,"no",IF(N641="","no", "yes"))))</f>
        <v>no</v>
      </c>
      <c r="P641" s="52" t="str">
        <f t="shared" si="28"/>
        <v xml:space="preserve">do you feel nervous, tense or worried </v>
      </c>
      <c r="Q641" s="52">
        <f t="shared" si="29"/>
        <v>0</v>
      </c>
      <c r="R641" s="54" t="str">
        <f>IF(COUNTIFS(adapt!J:J,"yes",adapt!A:A,A641)&gt;1,"problem",IF(COUNTIFS(adapt!J:J,"yes",adapt!A:A,A641)=0,"","ok"))</f>
        <v/>
      </c>
      <c r="T641" s="5">
        <v>0</v>
      </c>
      <c r="U641" s="5">
        <v>2</v>
      </c>
      <c r="V641" s="5">
        <v>2</v>
      </c>
    </row>
    <row r="642" spans="1:22">
      <c r="A642" s="48" t="str">
        <f t="shared" si="27"/>
        <v>srq207</v>
      </c>
      <c r="B642" s="55" t="s">
        <v>609</v>
      </c>
      <c r="C642" s="16"/>
      <c r="D642" s="55" t="s">
        <v>1706</v>
      </c>
      <c r="E642" s="23">
        <v>7</v>
      </c>
      <c r="F642" s="55" t="s">
        <v>402</v>
      </c>
      <c r="G642" s="55" t="s">
        <v>1749</v>
      </c>
      <c r="H642" s="55" t="s">
        <v>2160</v>
      </c>
      <c r="I642" s="55" t="s">
        <v>1844</v>
      </c>
      <c r="J642" s="58"/>
      <c r="K642" s="51">
        <f t="array" ref="K642">IF(A642="","",MAX(IF(adapt!A$2:A$974=A642,adapt!G$2:G$974)))</f>
        <v>0</v>
      </c>
      <c r="L642" s="41" t="e">
        <f t="array" ref="L642">IF(ISBLANK(B642),"",INDEX(adapt!E$2:E$200,MATCH(A642,IF(adapt!G$2:G$200=K642,adapt!A$2:A$200),0)))</f>
        <v>#N/A</v>
      </c>
      <c r="M642" s="41" t="e">
        <f t="array" ref="M642">IF(ISBLANK(B642),"",INDEX(adapt!F$2:F$200,MATCH(A642,IF(adapt!G$2:G$200=K642,adapt!A$2:A$200),0)))</f>
        <v>#N/A</v>
      </c>
      <c r="N642" s="52" t="e">
        <f t="array" ref="N642">IF(ISBLANK(B642),"",INDEX(adapt!J$2:J$1976,MATCH(B642,IF(adapt!G$2:G$1976=K642,adapt!B$2:B$1976),0)))</f>
        <v>#N/A</v>
      </c>
      <c r="O642" s="53" t="str">
        <f t="array" ref="O642">IF(A642="","",IF(ISNA(N642),"no",IF(N642=0,"no",IF(N642="","no", "yes"))))</f>
        <v>no</v>
      </c>
      <c r="P642" s="52" t="str">
        <f>IF(ISBLANK(B642),"",IF(O642="no",B642,L642))</f>
        <v xml:space="preserve">is your digestion poor </v>
      </c>
      <c r="Q642" s="52">
        <f t="shared" si="29"/>
        <v>0</v>
      </c>
      <c r="R642" s="54" t="str">
        <f>IF(COUNTIFS(adapt!J:J,"yes",adapt!A:A,A642)&gt;1,"problem",IF(COUNTIFS(adapt!J:J,"yes",adapt!A:A,A642)=0,"","ok"))</f>
        <v/>
      </c>
      <c r="T642" s="5">
        <v>0</v>
      </c>
      <c r="U642" s="5">
        <v>0</v>
      </c>
      <c r="V642" s="5">
        <v>143</v>
      </c>
    </row>
    <row r="643" spans="1:22">
      <c r="A643" s="48" t="str">
        <f t="shared" si="27"/>
        <v>srq208</v>
      </c>
      <c r="B643" s="55" t="s">
        <v>610</v>
      </c>
      <c r="C643" s="16"/>
      <c r="D643" s="55" t="s">
        <v>1706</v>
      </c>
      <c r="E643" s="23">
        <v>8</v>
      </c>
      <c r="F643" s="55" t="s">
        <v>402</v>
      </c>
      <c r="G643" s="55" t="s">
        <v>1746</v>
      </c>
      <c r="H643" s="55" t="s">
        <v>2153</v>
      </c>
      <c r="I643" s="55" t="s">
        <v>1815</v>
      </c>
      <c r="J643" s="58"/>
      <c r="K643" s="51">
        <f t="array" ref="K643">IF(A643="","",MAX(IF(adapt!A$2:A$974=A643,adapt!G$2:G$974)))</f>
        <v>0</v>
      </c>
      <c r="L643" s="41" t="e">
        <f t="array" ref="L643">IF(ISBLANK(B643),"",INDEX(adapt!E$2:E$200,MATCH(A643,IF(adapt!G$2:G$200=K643,adapt!A$2:A$200),0)))</f>
        <v>#N/A</v>
      </c>
      <c r="M643" s="41" t="e">
        <f t="array" ref="M643">IF(ISBLANK(B643),"",INDEX(adapt!F$2:F$200,MATCH(A643,IF(adapt!G$2:G$200=K643,adapt!A$2:A$200),0)))</f>
        <v>#N/A</v>
      </c>
      <c r="N643" s="52" t="e">
        <f t="array" ref="N643">IF(ISBLANK(B643),"",INDEX(adapt!J$2:J$1976,MATCH(B643,IF(adapt!G$2:G$1976=K643,adapt!B$2:B$1976),0)))</f>
        <v>#N/A</v>
      </c>
      <c r="O643" s="53" t="str">
        <f t="array" ref="O643">IF(A643="","",IF(ISNA(N643),"no",IF(N643=0,"no",IF(N643="","no", "yes"))))</f>
        <v>no</v>
      </c>
      <c r="P643" s="52" t="str">
        <f>IF(ISBLANK(B643),"",IF(O643="no",B643,L643))</f>
        <v xml:space="preserve">do you have trouble thinking clearly </v>
      </c>
      <c r="Q643" s="52">
        <f t="shared" si="29"/>
        <v>0</v>
      </c>
      <c r="R643" s="54" t="str">
        <f>IF(COUNTIFS(adapt!J:J,"yes",adapt!A:A,A643)&gt;1,"problem",IF(COUNTIFS(adapt!J:J,"yes",adapt!A:A,A643)=0,"","ok"))</f>
        <v/>
      </c>
      <c r="T643" s="5">
        <v>63</v>
      </c>
      <c r="U643" s="5">
        <v>12</v>
      </c>
      <c r="V643" s="5">
        <v>12</v>
      </c>
    </row>
    <row r="644" spans="1:22">
      <c r="A644" s="48" t="str">
        <f t="shared" si="27"/>
        <v>srq209</v>
      </c>
      <c r="B644" s="55" t="s">
        <v>611</v>
      </c>
      <c r="C644" s="16"/>
      <c r="D644" s="55" t="s">
        <v>1706</v>
      </c>
      <c r="E644" s="23">
        <v>9</v>
      </c>
      <c r="F644" s="55" t="s">
        <v>402</v>
      </c>
      <c r="G644" s="55" t="s">
        <v>1721</v>
      </c>
      <c r="H644" s="55" t="s">
        <v>2144</v>
      </c>
      <c r="I644" s="55"/>
      <c r="J644" s="58"/>
      <c r="K644" s="51">
        <f t="array" ref="K644">IF(A644="","",MAX(IF(adapt!A$2:A$974=A644,adapt!G$2:G$974)))</f>
        <v>0</v>
      </c>
      <c r="L644" s="41" t="e">
        <f t="array" ref="L644">IF(ISBLANK(B644),"",INDEX(adapt!E$2:E$200,MATCH(A644,IF(adapt!G$2:G$200=K644,adapt!A$2:A$200),0)))</f>
        <v>#N/A</v>
      </c>
      <c r="M644" s="41" t="e">
        <f t="array" ref="M644">IF(ISBLANK(B644),"",INDEX(adapt!F$2:F$200,MATCH(A644,IF(adapt!G$2:G$200=K644,adapt!A$2:A$200),0)))</f>
        <v>#N/A</v>
      </c>
      <c r="N644" s="52" t="e">
        <f t="array" ref="N644">IF(ISBLANK(B644),"",INDEX(adapt!J$2:J$1976,MATCH(B644,IF(adapt!G$2:G$1976=K644,adapt!B$2:B$1976),0)))</f>
        <v>#N/A</v>
      </c>
      <c r="O644" s="53" t="str">
        <f t="array" ref="O644">IF(A644="","",IF(ISNA(N644),"no",IF(N644=0,"no",IF(N644="","no", "yes"))))</f>
        <v>no</v>
      </c>
      <c r="P644" s="52" t="str">
        <f>IF(ISBLANK(B644),"",IF(O644="no",B644,L644))</f>
        <v xml:space="preserve">do you feel unhappy </v>
      </c>
      <c r="Q644" s="52">
        <f t="shared" si="29"/>
        <v>0</v>
      </c>
      <c r="R644" s="54" t="str">
        <f>IF(COUNTIFS(adapt!J:J,"yes",adapt!A:A,A644)&gt;1,"problem",IF(COUNTIFS(adapt!J:J,"yes",adapt!A:A,A644)=0,"","ok"))</f>
        <v/>
      </c>
      <c r="T644" s="5">
        <v>47</v>
      </c>
      <c r="U644" s="5">
        <v>10</v>
      </c>
      <c r="V644" s="5">
        <v>10</v>
      </c>
    </row>
    <row r="645" spans="1:22">
      <c r="A645" s="48" t="str">
        <f t="shared" ref="A645:A703" si="30">CONCATENATE(D645,E645)</f>
        <v>demo15</v>
      </c>
      <c r="B645" s="5" t="s">
        <v>3393</v>
      </c>
      <c r="C645" s="5" t="s">
        <v>3394</v>
      </c>
      <c r="D645" s="55" t="s">
        <v>2456</v>
      </c>
      <c r="E645" s="28">
        <v>15</v>
      </c>
      <c r="F645" s="55"/>
      <c r="G645" s="55"/>
      <c r="H645" s="55"/>
      <c r="I645" s="55"/>
      <c r="J645" s="55"/>
      <c r="K645" s="51">
        <f t="array" ref="K645">IF(A645="","",MAX(IF(adapt!A$2:A$974=A645,adapt!G$2:G$974)))</f>
        <v>0</v>
      </c>
      <c r="L645" s="41" t="e">
        <f t="array" ref="L645">IF(ISBLANK(B645),"",INDEX(adapt!E$78:E$1976,MATCH(A645,IF(adapt!G$2:G$1976=K645,adapt!A$2:A$1976),0)))</f>
        <v>#N/A</v>
      </c>
      <c r="M645" s="41" t="e">
        <f t="array" ref="M645">IF(ISBLANK(B645),"",INDEX(adapt!F$78:F$1976,MATCH(A645,IF(adapt!G$2:G$1976=K645,adapt!A$2:A$1976),0)))</f>
        <v>#N/A</v>
      </c>
      <c r="N645" s="52" t="e">
        <f t="array" ref="N645">IF(ISBLANK(B645),"",INDEX(adapt!J$2:J$1976,MATCH(B645,IF(adapt!G$2:G$1976=K645,adapt!B$2:B$1976),0)))</f>
        <v>#N/A</v>
      </c>
      <c r="O645" s="53" t="str">
        <f t="array" ref="O645">IF(A645="","",IF(ISNA(N645),"no",IF(N645=0,"no",IF(N645="","no", "yes"))))</f>
        <v>no</v>
      </c>
      <c r="P645" s="52" t="str">
        <f t="shared" ref="P645:P678" si="31">IF(ISBLANK(B645),"",IF(O645="no",B645,L645))</f>
        <v>What is your age (if unknown, estimate)?</v>
      </c>
      <c r="Q645" s="52" t="str">
        <f t="shared" ref="Q645:Q678" si="32">IF(ISBLANK(B645),"",IF(O645="no",C645,M645))</f>
        <v>Je, una umri gani (kama haijulikani, kadiria)?</v>
      </c>
      <c r="R645" s="54" t="str">
        <f>IF(COUNTIFS(adapt!J:J,"yes",adapt!A:A,A645)&gt;1,"problem",IF(COUNTIFS(adapt!J:J,"yes",adapt!A:A,A645)=0,"","ok"))</f>
        <v/>
      </c>
    </row>
    <row r="646" spans="1:22">
      <c r="A646" s="48" t="str">
        <f t="shared" si="30"/>
        <v/>
      </c>
      <c r="B646" s="55"/>
      <c r="C646" s="9"/>
      <c r="D646" s="55"/>
      <c r="E646" s="28"/>
      <c r="F646" s="55"/>
      <c r="G646" s="55"/>
      <c r="H646" s="55"/>
      <c r="I646" s="55"/>
      <c r="J646" s="55"/>
      <c r="K646" s="51" t="str">
        <f t="array" ref="K646">IF(A646="","",MAX(IF(adapt!A$2:A$974=A646,adapt!G$2:G$974)))</f>
        <v/>
      </c>
      <c r="L646" s="41" t="str">
        <f t="array" ref="L646">IF(ISBLANK(B646),"",INDEX(adapt!E$78:E$1976,MATCH(A646,IF(adapt!G$2:G$1976=K646,adapt!A$2:A$1976),0)))</f>
        <v/>
      </c>
      <c r="M646" s="41" t="str">
        <f t="array" ref="M646">IF(ISBLANK(B646),"",INDEX(adapt!F$78:F$1976,MATCH(A646,IF(adapt!G$2:G$1976=K646,adapt!A$2:A$1976),0)))</f>
        <v/>
      </c>
      <c r="N646" s="52" t="str">
        <f t="array" ref="N646">IF(ISBLANK(B646),"",INDEX(adapt!J$2:J$1976,MATCH(B646,IF(adapt!G$2:G$1976=K646,adapt!B$2:B$1976),0)))</f>
        <v/>
      </c>
      <c r="O646" s="53" t="str">
        <f t="array" ref="O646">IF(A646="","",IF(ISNA(N646),"no",IF(N646=0,"no",IF(N646="","no", "yes"))))</f>
        <v/>
      </c>
      <c r="P646" s="52" t="str">
        <f t="shared" si="31"/>
        <v/>
      </c>
      <c r="Q646" s="52" t="str">
        <f t="shared" si="32"/>
        <v/>
      </c>
      <c r="R646" s="54" t="str">
        <f>IF(COUNTIFS(adapt!J:J,"yes",adapt!A:A,A646)&gt;1,"problem",IF(COUNTIFS(adapt!J:J,"yes",adapt!A:A,A646)=0,"","ok"))</f>
        <v/>
      </c>
    </row>
    <row r="647" spans="1:22">
      <c r="A647" s="48" t="str">
        <f t="shared" si="30"/>
        <v/>
      </c>
      <c r="B647" s="55"/>
      <c r="C647" s="9"/>
      <c r="D647" s="55"/>
      <c r="E647" s="28"/>
      <c r="F647" s="55"/>
      <c r="G647" s="55"/>
      <c r="H647" s="55"/>
      <c r="I647" s="55"/>
      <c r="J647" s="55"/>
      <c r="K647" s="51" t="str">
        <f t="array" ref="K647">IF(A647="","",MAX(IF(adapt!A$2:A$974=A647,adapt!G$2:G$974)))</f>
        <v/>
      </c>
      <c r="L647" s="41" t="str">
        <f t="array" ref="L647">IF(ISBLANK(B647),"",INDEX(adapt!E$78:E$1976,MATCH(A647,IF(adapt!G$2:G$1976=K647,adapt!A$2:A$1976),0)))</f>
        <v/>
      </c>
      <c r="M647" s="41" t="str">
        <f t="array" ref="M647">IF(ISBLANK(B647),"",INDEX(adapt!F$78:F$1976,MATCH(A647,IF(adapt!G$2:G$1976=K647,adapt!A$2:A$1976),0)))</f>
        <v/>
      </c>
      <c r="N647" s="52" t="str">
        <f t="array" ref="N647">IF(ISBLANK(B647),"",INDEX(adapt!J$2:J$1976,MATCH(B647,IF(adapt!G$2:G$1976=K647,adapt!B$2:B$1976),0)))</f>
        <v/>
      </c>
      <c r="O647" s="53" t="str">
        <f t="array" ref="O647">IF(A647="","",IF(ISNA(N647),"no",IF(N647=0,"no",IF(N647="","no", "yes"))))</f>
        <v/>
      </c>
      <c r="P647" s="52" t="str">
        <f t="shared" si="31"/>
        <v/>
      </c>
      <c r="Q647" s="52" t="str">
        <f t="shared" si="32"/>
        <v/>
      </c>
      <c r="R647" s="54" t="str">
        <f>IF(COUNTIFS(adapt!J:J,"yes",adapt!A:A,A647)&gt;1,"problem",IF(COUNTIFS(adapt!J:J,"yes",adapt!A:A,A647)=0,"","ok"))</f>
        <v/>
      </c>
    </row>
    <row r="648" spans="1:22">
      <c r="A648" s="48" t="str">
        <f t="shared" si="30"/>
        <v/>
      </c>
      <c r="B648" s="55"/>
      <c r="C648" s="9"/>
      <c r="D648" s="55"/>
      <c r="E648" s="28"/>
      <c r="F648" s="55"/>
      <c r="G648" s="55"/>
      <c r="H648" s="55"/>
      <c r="I648" s="55"/>
      <c r="J648" s="55"/>
      <c r="K648" s="51" t="str">
        <f t="array" ref="K648">IF(A648="","",MAX(IF(adapt!A$2:A$974=A648,adapt!G$2:G$974)))</f>
        <v/>
      </c>
      <c r="L648" s="41" t="str">
        <f t="array" ref="L648">IF(ISBLANK(B648),"",INDEX(adapt!E$78:E$1976,MATCH(A648,IF(adapt!G$2:G$1976=K648,adapt!A$2:A$1976),0)))</f>
        <v/>
      </c>
      <c r="M648" s="41" t="str">
        <f t="array" ref="M648">IF(ISBLANK(B648),"",INDEX(adapt!F$78:F$1976,MATCH(A648,IF(adapt!G$2:G$1976=K648,adapt!A$2:A$1976),0)))</f>
        <v/>
      </c>
      <c r="N648" s="52" t="str">
        <f t="array" ref="N648">IF(ISBLANK(B648),"",INDEX(adapt!J$2:J$1976,MATCH(B648,IF(adapt!G$2:G$1976=K648,adapt!B$2:B$1976),0)))</f>
        <v/>
      </c>
      <c r="O648" s="53" t="str">
        <f t="array" ref="O648">IF(A648="","",IF(ISNA(N648),"no",IF(N648=0,"no",IF(N648="","no", "yes"))))</f>
        <v/>
      </c>
      <c r="P648" s="52" t="str">
        <f t="shared" si="31"/>
        <v/>
      </c>
      <c r="Q648" s="52" t="str">
        <f t="shared" si="32"/>
        <v/>
      </c>
      <c r="R648" s="54" t="str">
        <f>IF(COUNTIFS(adapt!J:J,"yes",adapt!A:A,A648)&gt;1,"problem",IF(COUNTIFS(adapt!J:J,"yes",adapt!A:A,A648)=0,"","ok"))</f>
        <v/>
      </c>
    </row>
    <row r="649" spans="1:22">
      <c r="A649" s="48" t="str">
        <f t="shared" si="30"/>
        <v/>
      </c>
      <c r="B649" s="55"/>
      <c r="C649" s="9"/>
      <c r="D649" s="55"/>
      <c r="E649" s="28"/>
      <c r="F649" s="55"/>
      <c r="G649" s="55"/>
      <c r="H649" s="55"/>
      <c r="I649" s="55"/>
      <c r="J649" s="55"/>
      <c r="K649" s="51" t="str">
        <f t="array" ref="K649">IF(A649="","",MAX(IF(adapt!A$2:A$974=A649,adapt!G$2:G$974)))</f>
        <v/>
      </c>
      <c r="L649" s="41" t="str">
        <f t="array" ref="L649">IF(ISBLANK(B649),"",INDEX(adapt!E$78:E$1976,MATCH(A649,IF(adapt!G$2:G$1976=K649,adapt!A$2:A$1976),0)))</f>
        <v/>
      </c>
      <c r="M649" s="41" t="str">
        <f t="array" ref="M649">IF(ISBLANK(B649),"",INDEX(adapt!F$78:F$1976,MATCH(A649,IF(adapt!G$2:G$1976=K649,adapt!A$2:A$1976),0)))</f>
        <v/>
      </c>
      <c r="N649" s="52" t="str">
        <f t="array" ref="N649">IF(ISBLANK(B649),"",INDEX(adapt!J$2:J$1976,MATCH(B649,IF(adapt!G$2:G$1976=K649,adapt!B$2:B$1976),0)))</f>
        <v/>
      </c>
      <c r="O649" s="53" t="str">
        <f t="array" ref="O649">IF(A649="","",IF(ISNA(N649),"no",IF(N649=0,"no",IF(N649="","no", "yes"))))</f>
        <v/>
      </c>
      <c r="P649" s="52" t="str">
        <f t="shared" si="31"/>
        <v/>
      </c>
      <c r="Q649" s="52" t="str">
        <f t="shared" si="32"/>
        <v/>
      </c>
      <c r="R649" s="54" t="str">
        <f>IF(COUNTIFS(adapt!J:J,"yes",adapt!A:A,A649)&gt;1,"problem",IF(COUNTIFS(adapt!J:J,"yes",adapt!A:A,A649)=0,"","ok"))</f>
        <v/>
      </c>
    </row>
    <row r="650" spans="1:22">
      <c r="A650" s="48" t="str">
        <f t="shared" si="30"/>
        <v/>
      </c>
      <c r="B650" s="55"/>
      <c r="C650" s="9"/>
      <c r="D650" s="55"/>
      <c r="E650" s="28"/>
      <c r="F650" s="55"/>
      <c r="G650" s="55"/>
      <c r="H650" s="55"/>
      <c r="I650" s="55"/>
      <c r="J650" s="55"/>
      <c r="K650" s="51" t="str">
        <f t="array" ref="K650">IF(A650="","",MAX(IF(adapt!A$2:A$974=A650,adapt!G$2:G$974)))</f>
        <v/>
      </c>
      <c r="L650" s="41" t="str">
        <f t="array" ref="L650">IF(ISBLANK(B650),"",INDEX(adapt!E$78:E$1976,MATCH(A650,IF(adapt!G$2:G$1976=K650,adapt!A$2:A$1976),0)))</f>
        <v/>
      </c>
      <c r="M650" s="41" t="str">
        <f t="array" ref="M650">IF(ISBLANK(B650),"",INDEX(adapt!F$78:F$1976,MATCH(A650,IF(adapt!G$2:G$1976=K650,adapt!A$2:A$1976),0)))</f>
        <v/>
      </c>
      <c r="N650" s="52" t="str">
        <f t="array" ref="N650">IF(ISBLANK(B650),"",INDEX(adapt!J$2:J$1976,MATCH(B650,IF(adapt!G$2:G$1976=K650,adapt!B$2:B$1976),0)))</f>
        <v/>
      </c>
      <c r="O650" s="53" t="str">
        <f t="array" ref="O650">IF(A650="","",IF(ISNA(N650),"no",IF(N650=0,"no",IF(N650="","no", "yes"))))</f>
        <v/>
      </c>
      <c r="P650" s="52" t="str">
        <f t="shared" si="31"/>
        <v/>
      </c>
      <c r="Q650" s="52" t="str">
        <f t="shared" si="32"/>
        <v/>
      </c>
      <c r="R650" s="54" t="str">
        <f>IF(COUNTIFS(adapt!J:J,"yes",adapt!A:A,A650)&gt;1,"problem",IF(COUNTIFS(adapt!J:J,"yes",adapt!A:A,A650)=0,"","ok"))</f>
        <v/>
      </c>
    </row>
    <row r="651" spans="1:22">
      <c r="A651" s="48" t="str">
        <f t="shared" si="30"/>
        <v/>
      </c>
      <c r="B651" s="55"/>
      <c r="C651" s="9"/>
      <c r="D651" s="55"/>
      <c r="E651" s="28"/>
      <c r="F651" s="55"/>
      <c r="G651" s="55"/>
      <c r="H651" s="55"/>
      <c r="I651" s="55"/>
      <c r="J651" s="55"/>
      <c r="K651" s="51" t="str">
        <f t="array" ref="K651">IF(A651="","",MAX(IF(adapt!A$2:A$974=A651,adapt!G$2:G$974)))</f>
        <v/>
      </c>
      <c r="L651" s="41" t="str">
        <f t="array" ref="L651">IF(ISBLANK(B651),"",INDEX(adapt!E$78:E$1976,MATCH(A651,IF(adapt!G$2:G$1976=K651,adapt!A$2:A$1976),0)))</f>
        <v/>
      </c>
      <c r="M651" s="41" t="str">
        <f t="array" ref="M651">IF(ISBLANK(B651),"",INDEX(adapt!F$78:F$1976,MATCH(A651,IF(adapt!G$2:G$1976=K651,adapt!A$2:A$1976),0)))</f>
        <v/>
      </c>
      <c r="N651" s="52" t="str">
        <f t="array" ref="N651">IF(ISBLANK(B651),"",INDEX(adapt!J$2:J$1976,MATCH(B651,IF(adapt!G$2:G$1976=K651,adapt!B$2:B$1976),0)))</f>
        <v/>
      </c>
      <c r="O651" s="53" t="str">
        <f t="array" ref="O651">IF(A651="","",IF(ISNA(N651),"no",IF(N651=0,"no",IF(N651="","no", "yes"))))</f>
        <v/>
      </c>
      <c r="P651" s="52" t="str">
        <f t="shared" si="31"/>
        <v/>
      </c>
      <c r="Q651" s="52" t="str">
        <f t="shared" si="32"/>
        <v/>
      </c>
      <c r="R651" s="54" t="str">
        <f>IF(COUNTIFS(adapt!J:J,"yes",adapt!A:A,A651)&gt;1,"problem",IF(COUNTIFS(adapt!J:J,"yes",adapt!A:A,A651)=0,"","ok"))</f>
        <v/>
      </c>
    </row>
    <row r="652" spans="1:22">
      <c r="A652" s="48" t="str">
        <f t="shared" si="30"/>
        <v/>
      </c>
      <c r="B652" s="55"/>
      <c r="C652" s="9"/>
      <c r="D652" s="55"/>
      <c r="E652" s="28"/>
      <c r="F652" s="55"/>
      <c r="G652" s="55"/>
      <c r="H652" s="55"/>
      <c r="I652" s="55"/>
      <c r="J652" s="55"/>
      <c r="K652" s="51" t="str">
        <f t="array" ref="K652">IF(A652="","",MAX(IF(adapt!A$2:A$974=A652,adapt!G$2:G$974)))</f>
        <v/>
      </c>
      <c r="L652" s="41" t="str">
        <f t="array" ref="L652">IF(ISBLANK(B652),"",INDEX(adapt!E$78:E$1976,MATCH(A652,IF(adapt!G$2:G$1976=K652,adapt!A$2:A$1976),0)))</f>
        <v/>
      </c>
      <c r="M652" s="41" t="str">
        <f t="array" ref="M652">IF(ISBLANK(B652),"",INDEX(adapt!F$78:F$1976,MATCH(A652,IF(adapt!G$2:G$1976=K652,adapt!A$2:A$1976),0)))</f>
        <v/>
      </c>
      <c r="N652" s="52" t="str">
        <f t="array" ref="N652">IF(ISBLANK(B652),"",INDEX(adapt!J$2:J$1976,MATCH(B652,IF(adapt!G$2:G$1976=K652,adapt!B$2:B$1976),0)))</f>
        <v/>
      </c>
      <c r="O652" s="53" t="str">
        <f t="array" ref="O652">IF(A652="","",IF(ISNA(N652),"no",IF(N652=0,"no",IF(N652="","no", "yes"))))</f>
        <v/>
      </c>
      <c r="P652" s="52" t="str">
        <f t="shared" si="31"/>
        <v/>
      </c>
      <c r="Q652" s="52" t="str">
        <f t="shared" si="32"/>
        <v/>
      </c>
      <c r="R652" s="54" t="str">
        <f>IF(COUNTIFS(adapt!J:J,"yes",adapt!A:A,A652)&gt;1,"problem",IF(COUNTIFS(adapt!J:J,"yes",adapt!A:A,A652)=0,"","ok"))</f>
        <v/>
      </c>
    </row>
    <row r="653" spans="1:22">
      <c r="A653" s="48" t="str">
        <f t="shared" si="30"/>
        <v/>
      </c>
      <c r="B653" s="55"/>
      <c r="C653" s="9"/>
      <c r="D653" s="55"/>
      <c r="E653" s="28"/>
      <c r="F653" s="55"/>
      <c r="G653" s="55"/>
      <c r="H653" s="55"/>
      <c r="I653" s="55"/>
      <c r="J653" s="55"/>
      <c r="K653" s="51" t="str">
        <f t="array" ref="K653">IF(A653="","",MAX(IF(adapt!A$2:A$974=A653,adapt!G$2:G$974)))</f>
        <v/>
      </c>
      <c r="L653" s="41" t="str">
        <f t="array" ref="L653">IF(ISBLANK(B653),"",INDEX(adapt!E$78:E$1976,MATCH(A653,IF(adapt!G$2:G$1976=K653,adapt!A$2:A$1976),0)))</f>
        <v/>
      </c>
      <c r="M653" s="41" t="str">
        <f t="array" ref="M653">IF(ISBLANK(B653),"",INDEX(adapt!F$78:F$1976,MATCH(A653,IF(adapt!G$2:G$1976=K653,adapt!A$2:A$1976),0)))</f>
        <v/>
      </c>
      <c r="N653" s="52" t="str">
        <f t="array" ref="N653">IF(ISBLANK(B653),"",INDEX(adapt!J$2:J$1976,MATCH(B653,IF(adapt!G$2:G$1976=K653,adapt!B$2:B$1976),0)))</f>
        <v/>
      </c>
      <c r="O653" s="53" t="str">
        <f t="array" ref="O653">IF(A653="","",IF(ISNA(N653),"no",IF(N653=0,"no",IF(N653="","no", "yes"))))</f>
        <v/>
      </c>
      <c r="P653" s="52" t="str">
        <f t="shared" si="31"/>
        <v/>
      </c>
      <c r="Q653" s="52" t="str">
        <f t="shared" si="32"/>
        <v/>
      </c>
      <c r="R653" s="54" t="str">
        <f>IF(COUNTIFS(adapt!J:J,"yes",adapt!A:A,A653)&gt;1,"problem",IF(COUNTIFS(adapt!J:J,"yes",adapt!A:A,A653)=0,"","ok"))</f>
        <v/>
      </c>
    </row>
    <row r="654" spans="1:22">
      <c r="A654" s="48" t="str">
        <f t="shared" si="30"/>
        <v/>
      </c>
      <c r="B654" s="55"/>
      <c r="C654" s="9"/>
      <c r="D654" s="55"/>
      <c r="E654" s="28"/>
      <c r="F654" s="55"/>
      <c r="G654" s="55"/>
      <c r="H654" s="55"/>
      <c r="I654" s="55"/>
      <c r="J654" s="55"/>
      <c r="K654" s="51" t="str">
        <f t="array" ref="K654">IF(A654="","",MAX(IF(adapt!A$2:A$974=A654,adapt!G$2:G$974)))</f>
        <v/>
      </c>
      <c r="L654" s="41" t="str">
        <f t="array" ref="L654">IF(ISBLANK(B654),"",INDEX(adapt!E$78:E$1976,MATCH(A654,IF(adapt!G$2:G$1976=K654,adapt!A$2:A$1976),0)))</f>
        <v/>
      </c>
      <c r="M654" s="41" t="str">
        <f t="array" ref="M654">IF(ISBLANK(B654),"",INDEX(adapt!F$78:F$1976,MATCH(A654,IF(adapt!G$2:G$1976=K654,adapt!A$2:A$1976),0)))</f>
        <v/>
      </c>
      <c r="N654" s="52" t="str">
        <f t="array" ref="N654">IF(ISBLANK(B654),"",INDEX(adapt!J$2:J$1976,MATCH(B654,IF(adapt!G$2:G$1976=K654,adapt!B$2:B$1976),0)))</f>
        <v/>
      </c>
      <c r="O654" s="53" t="str">
        <f t="array" ref="O654">IF(A654="","",IF(ISNA(N654),"no",IF(N654=0,"no",IF(N654="","no", "yes"))))</f>
        <v/>
      </c>
      <c r="P654" s="52" t="str">
        <f t="shared" si="31"/>
        <v/>
      </c>
      <c r="Q654" s="52" t="str">
        <f t="shared" si="32"/>
        <v/>
      </c>
      <c r="R654" s="54" t="str">
        <f>IF(COUNTIFS(adapt!J:J,"yes",adapt!A:A,A654)&gt;1,"problem",IF(COUNTIFS(adapt!J:J,"yes",adapt!A:A,A654)=0,"","ok"))</f>
        <v/>
      </c>
    </row>
    <row r="655" spans="1:22">
      <c r="A655" s="48" t="str">
        <f t="shared" si="30"/>
        <v/>
      </c>
      <c r="B655" s="55"/>
      <c r="C655" s="9"/>
      <c r="D655" s="55"/>
      <c r="E655" s="28"/>
      <c r="F655" s="55"/>
      <c r="G655" s="55"/>
      <c r="H655" s="55"/>
      <c r="I655" s="55"/>
      <c r="J655" s="55"/>
      <c r="K655" s="51" t="str">
        <f t="array" ref="K655">IF(A655="","",MAX(IF(adapt!A$2:A$974=A655,adapt!G$2:G$974)))</f>
        <v/>
      </c>
      <c r="L655" s="41" t="str">
        <f t="array" ref="L655">IF(ISBLANK(B655),"",INDEX(adapt!E$78:E$1976,MATCH(A655,IF(adapt!G$2:G$1976=K655,adapt!A$2:A$1976),0)))</f>
        <v/>
      </c>
      <c r="M655" s="41" t="str">
        <f t="array" ref="M655">IF(ISBLANK(B655),"",INDEX(adapt!F$78:F$1976,MATCH(A655,IF(adapt!G$2:G$1976=K655,adapt!A$2:A$1976),0)))</f>
        <v/>
      </c>
      <c r="N655" s="52" t="str">
        <f t="array" ref="N655">IF(ISBLANK(B655),"",INDEX(adapt!J$2:J$1976,MATCH(B655,IF(adapt!G$2:G$1976=K655,adapt!B$2:B$1976),0)))</f>
        <v/>
      </c>
      <c r="O655" s="53" t="str">
        <f t="array" ref="O655">IF(A655="","",IF(ISNA(N655),"no",IF(N655=0,"no",IF(N655="","no", "yes"))))</f>
        <v/>
      </c>
      <c r="P655" s="52" t="str">
        <f t="shared" si="31"/>
        <v/>
      </c>
      <c r="Q655" s="52" t="str">
        <f t="shared" si="32"/>
        <v/>
      </c>
      <c r="R655" s="54" t="str">
        <f>IF(COUNTIFS(adapt!J:J,"yes",adapt!A:A,A655)&gt;1,"problem",IF(COUNTIFS(adapt!J:J,"yes",adapt!A:A,A655)=0,"","ok"))</f>
        <v/>
      </c>
    </row>
    <row r="656" spans="1:22">
      <c r="A656" s="48" t="str">
        <f t="shared" si="30"/>
        <v/>
      </c>
      <c r="B656" s="55"/>
      <c r="C656" s="9"/>
      <c r="D656" s="55"/>
      <c r="E656" s="28"/>
      <c r="F656" s="55"/>
      <c r="G656" s="55"/>
      <c r="H656" s="55"/>
      <c r="I656" s="55"/>
      <c r="J656" s="55"/>
      <c r="K656" s="51" t="str">
        <f t="array" ref="K656">IF(A656="","",MAX(IF(adapt!A$2:A$974=A656,adapt!G$2:G$974)))</f>
        <v/>
      </c>
      <c r="L656" s="41" t="str">
        <f t="array" ref="L656">IF(ISBLANK(B656),"",INDEX(adapt!E$78:E$1976,MATCH(A656,IF(adapt!G$2:G$1976=K656,adapt!A$2:A$1976),0)))</f>
        <v/>
      </c>
      <c r="M656" s="41" t="str">
        <f t="array" ref="M656">IF(ISBLANK(B656),"",INDEX(adapt!F$78:F$1976,MATCH(A656,IF(adapt!G$2:G$1976=K656,adapt!A$2:A$1976),0)))</f>
        <v/>
      </c>
      <c r="N656" s="52" t="str">
        <f t="array" ref="N656">IF(ISBLANK(B656),"",INDEX(adapt!J$2:J$1976,MATCH(B656,IF(adapt!G$2:G$1976=K656,adapt!B$2:B$1976),0)))</f>
        <v/>
      </c>
      <c r="O656" s="53" t="str">
        <f t="array" ref="O656">IF(A656="","",IF(ISNA(N656),"no",IF(N656=0,"no",IF(N656="","no", "yes"))))</f>
        <v/>
      </c>
      <c r="P656" s="52" t="str">
        <f t="shared" si="31"/>
        <v/>
      </c>
      <c r="Q656" s="52" t="str">
        <f t="shared" si="32"/>
        <v/>
      </c>
      <c r="R656" s="54" t="str">
        <f>IF(COUNTIFS(adapt!J:J,"yes",adapt!A:A,A656)&gt;1,"problem",IF(COUNTIFS(adapt!J:J,"yes",adapt!A:A,A656)=0,"","ok"))</f>
        <v/>
      </c>
    </row>
    <row r="657" spans="1:18">
      <c r="A657" s="48" t="str">
        <f t="shared" si="30"/>
        <v/>
      </c>
      <c r="B657" s="55"/>
      <c r="C657" s="9"/>
      <c r="D657" s="55"/>
      <c r="E657" s="28"/>
      <c r="F657" s="55"/>
      <c r="G657" s="55"/>
      <c r="H657" s="55"/>
      <c r="I657" s="55"/>
      <c r="J657" s="55"/>
      <c r="K657" s="51" t="str">
        <f t="array" ref="K657">IF(A657="","",MAX(IF(adapt!A$2:A$974=A657,adapt!G$2:G$974)))</f>
        <v/>
      </c>
      <c r="L657" s="41" t="str">
        <f t="array" ref="L657">IF(ISBLANK(B657),"",INDEX(adapt!E$78:E$1976,MATCH(A657,IF(adapt!G$2:G$1976=K657,adapt!A$2:A$1976),0)))</f>
        <v/>
      </c>
      <c r="M657" s="41" t="str">
        <f t="array" ref="M657">IF(ISBLANK(B657),"",INDEX(adapt!F$78:F$1976,MATCH(A657,IF(adapt!G$2:G$1976=K657,adapt!A$2:A$1976),0)))</f>
        <v/>
      </c>
      <c r="N657" s="52" t="str">
        <f t="array" ref="N657">IF(ISBLANK(B657),"",INDEX(adapt!J$2:J$1976,MATCH(B657,IF(adapt!G$2:G$1976=K657,adapt!B$2:B$1976),0)))</f>
        <v/>
      </c>
      <c r="O657" s="53" t="str">
        <f t="array" ref="O657">IF(A657="","",IF(ISNA(N657),"no",IF(N657=0,"no",IF(N657="","no", "yes"))))</f>
        <v/>
      </c>
      <c r="P657" s="52" t="str">
        <f t="shared" si="31"/>
        <v/>
      </c>
      <c r="Q657" s="52" t="str">
        <f t="shared" si="32"/>
        <v/>
      </c>
      <c r="R657" s="54" t="str">
        <f>IF(COUNTIFS(adapt!J:J,"yes",adapt!A:A,A657)&gt;1,"problem",IF(COUNTIFS(adapt!J:J,"yes",adapt!A:A,A657)=0,"","ok"))</f>
        <v/>
      </c>
    </row>
    <row r="658" spans="1:18">
      <c r="A658" s="48" t="str">
        <f t="shared" si="30"/>
        <v/>
      </c>
      <c r="B658" s="55"/>
      <c r="C658" s="9"/>
      <c r="D658" s="55"/>
      <c r="E658" s="28"/>
      <c r="F658" s="55"/>
      <c r="G658" s="55"/>
      <c r="H658" s="55"/>
      <c r="I658" s="55"/>
      <c r="J658" s="55"/>
      <c r="K658" s="51" t="str">
        <f t="array" ref="K658">IF(A658="","",MAX(IF(adapt!A$2:A$974=A658,adapt!G$2:G$974)))</f>
        <v/>
      </c>
      <c r="L658" s="41" t="str">
        <f t="array" ref="L658">IF(ISBLANK(B658),"",INDEX(adapt!E$78:E$1976,MATCH(A658,IF(adapt!G$2:G$1976=K658,adapt!A$2:A$1976),0)))</f>
        <v/>
      </c>
      <c r="M658" s="41" t="str">
        <f t="array" ref="M658">IF(ISBLANK(B658),"",INDEX(adapt!F$78:F$1976,MATCH(A658,IF(adapt!G$2:G$1976=K658,adapt!A$2:A$1976),0)))</f>
        <v/>
      </c>
      <c r="N658" s="52" t="str">
        <f t="array" ref="N658">IF(ISBLANK(B658),"",INDEX(adapt!J$2:J$1976,MATCH(B658,IF(adapt!G$2:G$1976=K658,adapt!B$2:B$1976),0)))</f>
        <v/>
      </c>
      <c r="O658" s="53" t="str">
        <f t="array" ref="O658">IF(A658="","",IF(ISNA(N658),"no",IF(N658=0,"no",IF(N658="","no", "yes"))))</f>
        <v/>
      </c>
      <c r="P658" s="52" t="str">
        <f t="shared" si="31"/>
        <v/>
      </c>
      <c r="Q658" s="52" t="str">
        <f t="shared" si="32"/>
        <v/>
      </c>
      <c r="R658" s="54" t="str">
        <f>IF(COUNTIFS(adapt!J:J,"yes",adapt!A:A,A658)&gt;1,"problem",IF(COUNTIFS(adapt!J:J,"yes",adapt!A:A,A658)=0,"","ok"))</f>
        <v/>
      </c>
    </row>
    <row r="659" spans="1:18">
      <c r="A659" s="48" t="str">
        <f t="shared" si="30"/>
        <v/>
      </c>
      <c r="B659" s="55"/>
      <c r="C659" s="9"/>
      <c r="D659" s="55"/>
      <c r="E659" s="28"/>
      <c r="F659" s="55"/>
      <c r="G659" s="55"/>
      <c r="H659" s="55"/>
      <c r="I659" s="55"/>
      <c r="J659" s="55"/>
      <c r="K659" s="51" t="str">
        <f t="array" ref="K659">IF(A659="","",MAX(IF(adapt!A$2:A$974=A659,adapt!G$2:G$974)))</f>
        <v/>
      </c>
      <c r="L659" s="41" t="str">
        <f t="array" ref="L659">IF(ISBLANK(B659),"",INDEX(adapt!E$78:E$1976,MATCH(A659,IF(adapt!G$2:G$1976=K659,adapt!A$2:A$1976),0)))</f>
        <v/>
      </c>
      <c r="M659" s="41" t="str">
        <f t="array" ref="M659">IF(ISBLANK(B659),"",INDEX(adapt!F$78:F$1976,MATCH(A659,IF(adapt!G$2:G$1976=K659,adapt!A$2:A$1976),0)))</f>
        <v/>
      </c>
      <c r="N659" s="52" t="str">
        <f t="array" ref="N659">IF(ISBLANK(B659),"",INDEX(adapt!J$2:J$1976,MATCH(B659,IF(adapt!G$2:G$1976=K659,adapt!B$2:B$1976),0)))</f>
        <v/>
      </c>
      <c r="O659" s="53" t="str">
        <f t="array" ref="O659">IF(A659="","",IF(ISNA(N659),"no",IF(N659=0,"no",IF(N659="","no", "yes"))))</f>
        <v/>
      </c>
      <c r="P659" s="52" t="str">
        <f t="shared" si="31"/>
        <v/>
      </c>
      <c r="Q659" s="52" t="str">
        <f t="shared" si="32"/>
        <v/>
      </c>
      <c r="R659" s="54" t="str">
        <f>IF(COUNTIFS(adapt!J:J,"yes",adapt!A:A,A659)&gt;1,"problem",IF(COUNTIFS(adapt!J:J,"yes",adapt!A:A,A659)=0,"","ok"))</f>
        <v/>
      </c>
    </row>
    <row r="660" spans="1:18">
      <c r="A660" s="48" t="str">
        <f t="shared" si="30"/>
        <v/>
      </c>
      <c r="B660" s="55"/>
      <c r="C660" s="9"/>
      <c r="D660" s="55"/>
      <c r="E660" s="28"/>
      <c r="F660" s="55"/>
      <c r="G660" s="55"/>
      <c r="H660" s="55"/>
      <c r="I660" s="55"/>
      <c r="J660" s="55"/>
      <c r="K660" s="51" t="str">
        <f t="array" ref="K660">IF(A660="","",MAX(IF(adapt!A$2:A$974=A660,adapt!G$2:G$974)))</f>
        <v/>
      </c>
      <c r="L660" s="41" t="str">
        <f t="array" ref="L660">IF(ISBLANK(B660),"",INDEX(adapt!E$78:E$1976,MATCH(A660,IF(adapt!G$2:G$1976=K660,adapt!A$2:A$1976),0)))</f>
        <v/>
      </c>
      <c r="M660" s="41" t="str">
        <f t="array" ref="M660">IF(ISBLANK(B660),"",INDEX(adapt!F$78:F$1976,MATCH(A660,IF(adapt!G$2:G$1976=K660,adapt!A$2:A$1976),0)))</f>
        <v/>
      </c>
      <c r="N660" s="52" t="str">
        <f t="array" ref="N660">IF(ISBLANK(B660),"",INDEX(adapt!J$2:J$1976,MATCH(B660,IF(adapt!G$2:G$1976=K660,adapt!B$2:B$1976),0)))</f>
        <v/>
      </c>
      <c r="O660" s="53" t="str">
        <f t="array" ref="O660">IF(A660="","",IF(ISNA(N660),"no",IF(N660=0,"no",IF(N660="","no", "yes"))))</f>
        <v/>
      </c>
      <c r="P660" s="52" t="str">
        <f t="shared" si="31"/>
        <v/>
      </c>
      <c r="Q660" s="52" t="str">
        <f t="shared" si="32"/>
        <v/>
      </c>
      <c r="R660" s="54" t="str">
        <f>IF(COUNTIFS(adapt!J:J,"yes",adapt!A:A,A660)&gt;1,"problem",IF(COUNTIFS(adapt!J:J,"yes",adapt!A:A,A660)=0,"","ok"))</f>
        <v/>
      </c>
    </row>
    <row r="661" spans="1:18">
      <c r="A661" s="48" t="str">
        <f t="shared" si="30"/>
        <v/>
      </c>
      <c r="B661" s="55"/>
      <c r="C661" s="9"/>
      <c r="D661" s="55"/>
      <c r="E661" s="28"/>
      <c r="F661" s="55"/>
      <c r="G661" s="55"/>
      <c r="H661" s="55"/>
      <c r="I661" s="55"/>
      <c r="J661" s="55"/>
      <c r="K661" s="51" t="str">
        <f t="array" ref="K661">IF(A661="","",MAX(IF(adapt!A$2:A$974=A661,adapt!G$2:G$974)))</f>
        <v/>
      </c>
      <c r="L661" s="41" t="str">
        <f t="array" ref="L661">IF(ISBLANK(B661),"",INDEX(adapt!E$78:E$1976,MATCH(A661,IF(adapt!G$2:G$1976=K661,adapt!A$2:A$1976),0)))</f>
        <v/>
      </c>
      <c r="M661" s="41" t="str">
        <f t="array" ref="M661">IF(ISBLANK(B661),"",INDEX(adapt!F$78:F$1976,MATCH(A661,IF(adapt!G$2:G$1976=K661,adapt!A$2:A$1976),0)))</f>
        <v/>
      </c>
      <c r="N661" s="52" t="str">
        <f t="array" ref="N661">IF(ISBLANK(B661),"",INDEX(adapt!J$2:J$1976,MATCH(B661,IF(adapt!G$2:G$1976=K661,adapt!B$2:B$1976),0)))</f>
        <v/>
      </c>
      <c r="O661" s="53" t="str">
        <f t="array" ref="O661">IF(A661="","",IF(ISNA(N661),"no",IF(N661=0,"no",IF(N661="","no", "yes"))))</f>
        <v/>
      </c>
      <c r="P661" s="52" t="str">
        <f t="shared" si="31"/>
        <v/>
      </c>
      <c r="Q661" s="52" t="str">
        <f t="shared" si="32"/>
        <v/>
      </c>
      <c r="R661" s="54" t="str">
        <f>IF(COUNTIFS(adapt!J:J,"yes",adapt!A:A,A661)&gt;1,"problem",IF(COUNTIFS(adapt!J:J,"yes",adapt!A:A,A661)=0,"","ok"))</f>
        <v/>
      </c>
    </row>
    <row r="662" spans="1:18">
      <c r="A662" s="48" t="str">
        <f t="shared" si="30"/>
        <v/>
      </c>
      <c r="B662" s="55"/>
      <c r="C662" s="9"/>
      <c r="D662" s="55"/>
      <c r="E662" s="28"/>
      <c r="F662" s="55"/>
      <c r="G662" s="55"/>
      <c r="H662" s="55"/>
      <c r="I662" s="55"/>
      <c r="J662" s="55"/>
      <c r="K662" s="51" t="str">
        <f t="array" ref="K662">IF(A662="","",MAX(IF(adapt!A$2:A$974=A662,adapt!G$2:G$974)))</f>
        <v/>
      </c>
      <c r="L662" s="41" t="str">
        <f t="array" ref="L662">IF(ISBLANK(B662),"",INDEX(adapt!E$78:E$1976,MATCH(A662,IF(adapt!G$2:G$1976=K662,adapt!A$2:A$1976),0)))</f>
        <v/>
      </c>
      <c r="M662" s="41" t="str">
        <f t="array" ref="M662">IF(ISBLANK(B662),"",INDEX(adapt!F$78:F$1976,MATCH(A662,IF(adapt!G$2:G$1976=K662,adapt!A$2:A$1976),0)))</f>
        <v/>
      </c>
      <c r="N662" s="52" t="str">
        <f t="array" ref="N662">IF(ISBLANK(B662),"",INDEX(adapt!J$2:J$1976,MATCH(B662,IF(adapt!G$2:G$1976=K662,adapt!B$2:B$1976),0)))</f>
        <v/>
      </c>
      <c r="O662" s="53" t="str">
        <f t="array" ref="O662">IF(A662="","",IF(ISNA(N662),"no",IF(N662=0,"no",IF(N662="","no", "yes"))))</f>
        <v/>
      </c>
      <c r="P662" s="52" t="str">
        <f t="shared" si="31"/>
        <v/>
      </c>
      <c r="Q662" s="52" t="str">
        <f t="shared" si="32"/>
        <v/>
      </c>
      <c r="R662" s="54" t="str">
        <f>IF(COUNTIFS(adapt!J:J,"yes",adapt!A:A,A662)&gt;1,"problem",IF(COUNTIFS(adapt!J:J,"yes",adapt!A:A,A662)=0,"","ok"))</f>
        <v/>
      </c>
    </row>
    <row r="663" spans="1:18">
      <c r="A663" s="48" t="str">
        <f t="shared" si="30"/>
        <v/>
      </c>
      <c r="B663" s="55"/>
      <c r="C663" s="9"/>
      <c r="D663" s="55"/>
      <c r="E663" s="28"/>
      <c r="F663" s="55"/>
      <c r="G663" s="55"/>
      <c r="H663" s="55"/>
      <c r="I663" s="55"/>
      <c r="J663" s="55"/>
      <c r="K663" s="51" t="str">
        <f t="array" ref="K663">IF(A663="","",MAX(IF(adapt!A$2:A$974=A663,adapt!G$2:G$974)))</f>
        <v/>
      </c>
      <c r="L663" s="41" t="str">
        <f t="array" ref="L663">IF(ISBLANK(B663),"",INDEX(adapt!E$78:E$1976,MATCH(A663,IF(adapt!G$2:G$1976=K663,adapt!A$2:A$1976),0)))</f>
        <v/>
      </c>
      <c r="M663" s="41" t="str">
        <f t="array" ref="M663">IF(ISBLANK(B663),"",INDEX(adapt!F$78:F$1976,MATCH(A663,IF(adapt!G$2:G$1976=K663,adapt!A$2:A$1976),0)))</f>
        <v/>
      </c>
      <c r="N663" s="52" t="str">
        <f t="array" ref="N663">IF(ISBLANK(B663),"",INDEX(adapt!J$2:J$1976,MATCH(B663,IF(adapt!G$2:G$1976=K663,adapt!B$2:B$1976),0)))</f>
        <v/>
      </c>
      <c r="O663" s="53" t="str">
        <f t="array" ref="O663">IF(A663="","",IF(ISNA(N663),"no",IF(N663=0,"no",IF(N663="","no", "yes"))))</f>
        <v/>
      </c>
      <c r="P663" s="52" t="str">
        <f t="shared" si="31"/>
        <v/>
      </c>
      <c r="Q663" s="52" t="str">
        <f t="shared" si="32"/>
        <v/>
      </c>
      <c r="R663" s="54" t="str">
        <f>IF(COUNTIFS(adapt!J:J,"yes",adapt!A:A,A663)&gt;1,"problem",IF(COUNTIFS(adapt!J:J,"yes",adapt!A:A,A663)=0,"","ok"))</f>
        <v/>
      </c>
    </row>
    <row r="664" spans="1:18">
      <c r="A664" s="48" t="str">
        <f t="shared" si="30"/>
        <v/>
      </c>
      <c r="B664" s="55"/>
      <c r="C664" s="9"/>
      <c r="D664" s="55"/>
      <c r="E664" s="28"/>
      <c r="F664" s="55"/>
      <c r="G664" s="55"/>
      <c r="H664" s="55"/>
      <c r="I664" s="55"/>
      <c r="J664" s="55"/>
      <c r="K664" s="51" t="str">
        <f t="array" ref="K664">IF(A664="","",MAX(IF(adapt!A$2:A$974=A664,adapt!G$2:G$974)))</f>
        <v/>
      </c>
      <c r="L664" s="41" t="str">
        <f t="array" ref="L664">IF(ISBLANK(B664),"",INDEX(adapt!E$78:E$1976,MATCH(A664,IF(adapt!G$2:G$1976=K664,adapt!A$2:A$1976),0)))</f>
        <v/>
      </c>
      <c r="M664" s="41" t="str">
        <f t="array" ref="M664">IF(ISBLANK(B664),"",INDEX(adapt!F$78:F$1976,MATCH(A664,IF(adapt!G$2:G$1976=K664,adapt!A$2:A$1976),0)))</f>
        <v/>
      </c>
      <c r="N664" s="52" t="str">
        <f t="array" ref="N664">IF(ISBLANK(B664),"",INDEX(adapt!J$2:J$1976,MATCH(B664,IF(adapt!G$2:G$1976=K664,adapt!B$2:B$1976),0)))</f>
        <v/>
      </c>
      <c r="O664" s="53" t="str">
        <f t="array" ref="O664">IF(A664="","",IF(ISNA(N664),"no",IF(N664=0,"no",IF(N664="","no", "yes"))))</f>
        <v/>
      </c>
      <c r="P664" s="52" t="str">
        <f t="shared" si="31"/>
        <v/>
      </c>
      <c r="Q664" s="52" t="str">
        <f t="shared" si="32"/>
        <v/>
      </c>
      <c r="R664" s="54" t="str">
        <f>IF(COUNTIFS(adapt!J:J,"yes",adapt!A:A,A664)&gt;1,"problem",IF(COUNTIFS(adapt!J:J,"yes",adapt!A:A,A664)=0,"","ok"))</f>
        <v/>
      </c>
    </row>
    <row r="665" spans="1:18">
      <c r="A665" s="48" t="str">
        <f t="shared" si="30"/>
        <v/>
      </c>
      <c r="B665" s="55"/>
      <c r="C665" s="9"/>
      <c r="D665" s="55"/>
      <c r="E665" s="28"/>
      <c r="F665" s="55"/>
      <c r="G665" s="55"/>
      <c r="H665" s="55"/>
      <c r="I665" s="55"/>
      <c r="J665" s="55"/>
      <c r="K665" s="51" t="str">
        <f t="array" ref="K665">IF(A665="","",MAX(IF(adapt!A$2:A$974=A665,adapt!G$2:G$974)))</f>
        <v/>
      </c>
      <c r="L665" s="41" t="str">
        <f t="array" ref="L665">IF(ISBLANK(B665),"",INDEX(adapt!E$78:E$1976,MATCH(A665,IF(adapt!G$2:G$1976=K665,adapt!A$2:A$1976),0)))</f>
        <v/>
      </c>
      <c r="M665" s="41" t="str">
        <f t="array" ref="M665">IF(ISBLANK(B665),"",INDEX(adapt!F$78:F$1976,MATCH(A665,IF(adapt!G$2:G$1976=K665,adapt!A$2:A$1976),0)))</f>
        <v/>
      </c>
      <c r="N665" s="52" t="str">
        <f t="array" ref="N665">IF(ISBLANK(B665),"",INDEX(adapt!J$2:J$1976,MATCH(B665,IF(adapt!G$2:G$1976=K665,adapt!B$2:B$1976),0)))</f>
        <v/>
      </c>
      <c r="O665" s="53" t="str">
        <f t="array" ref="O665">IF(A665="","",IF(ISNA(N665),"no",IF(N665=0,"no",IF(N665="","no", "yes"))))</f>
        <v/>
      </c>
      <c r="P665" s="52" t="str">
        <f t="shared" si="31"/>
        <v/>
      </c>
      <c r="Q665" s="52" t="str">
        <f t="shared" si="32"/>
        <v/>
      </c>
      <c r="R665" s="54" t="str">
        <f>IF(COUNTIFS(adapt!J:J,"yes",adapt!A:A,A665)&gt;1,"problem",IF(COUNTIFS(adapt!J:J,"yes",adapt!A:A,A665)=0,"","ok"))</f>
        <v/>
      </c>
    </row>
    <row r="666" spans="1:18">
      <c r="A666" s="48" t="str">
        <f t="shared" si="30"/>
        <v/>
      </c>
      <c r="B666" s="55"/>
      <c r="C666" s="9"/>
      <c r="D666" s="55"/>
      <c r="E666" s="28"/>
      <c r="F666" s="55"/>
      <c r="G666" s="55"/>
      <c r="H666" s="55"/>
      <c r="I666" s="55"/>
      <c r="J666" s="55"/>
      <c r="K666" s="51" t="str">
        <f t="array" ref="K666">IF(A666="","",MAX(IF(adapt!A$2:A$974=A666,adapt!G$2:G$974)))</f>
        <v/>
      </c>
      <c r="L666" s="41" t="str">
        <f t="array" ref="L666">IF(ISBLANK(B666),"",INDEX(adapt!E$78:E$1976,MATCH(A666,IF(adapt!G$2:G$1976=K666,adapt!A$2:A$1976),0)))</f>
        <v/>
      </c>
      <c r="M666" s="41" t="str">
        <f t="array" ref="M666">IF(ISBLANK(B666),"",INDEX(adapt!F$78:F$1976,MATCH(A666,IF(adapt!G$2:G$1976=K666,adapt!A$2:A$1976),0)))</f>
        <v/>
      </c>
      <c r="N666" s="52" t="str">
        <f t="array" ref="N666">IF(ISBLANK(B666),"",INDEX(adapt!J$2:J$1976,MATCH(B666,IF(adapt!G$2:G$1976=K666,adapt!B$2:B$1976),0)))</f>
        <v/>
      </c>
      <c r="O666" s="53" t="str">
        <f t="array" ref="O666">IF(A666="","",IF(ISNA(N666),"no",IF(N666=0,"no",IF(N666="","no", "yes"))))</f>
        <v/>
      </c>
      <c r="P666" s="52" t="str">
        <f t="shared" si="31"/>
        <v/>
      </c>
      <c r="Q666" s="52" t="str">
        <f t="shared" si="32"/>
        <v/>
      </c>
      <c r="R666" s="54" t="str">
        <f>IF(COUNTIFS(adapt!J:J,"yes",adapt!A:A,A666)&gt;1,"problem",IF(COUNTIFS(adapt!J:J,"yes",adapt!A:A,A666)=0,"","ok"))</f>
        <v/>
      </c>
    </row>
    <row r="667" spans="1:18">
      <c r="A667" s="48" t="str">
        <f t="shared" si="30"/>
        <v/>
      </c>
      <c r="B667" s="55"/>
      <c r="C667" s="9"/>
      <c r="D667" s="55"/>
      <c r="E667" s="28"/>
      <c r="F667" s="55"/>
      <c r="G667" s="55"/>
      <c r="H667" s="55"/>
      <c r="I667" s="55"/>
      <c r="J667" s="55"/>
      <c r="K667" s="51" t="str">
        <f t="array" ref="K667">IF(A667="","",MAX(IF(adapt!A$2:A$974=A667,adapt!G$2:G$974)))</f>
        <v/>
      </c>
      <c r="L667" s="41" t="str">
        <f t="array" ref="L667">IF(ISBLANK(B667),"",INDEX(adapt!E$78:E$1976,MATCH(A667,IF(adapt!G$2:G$1976=K667,adapt!A$2:A$1976),0)))</f>
        <v/>
      </c>
      <c r="M667" s="41" t="str">
        <f t="array" ref="M667">IF(ISBLANK(B667),"",INDEX(adapt!F$78:F$1976,MATCH(A667,IF(adapt!G$2:G$1976=K667,adapt!A$2:A$1976),0)))</f>
        <v/>
      </c>
      <c r="N667" s="52" t="str">
        <f t="array" ref="N667">IF(ISBLANK(B667),"",INDEX(adapt!J$2:J$1976,MATCH(B667,IF(adapt!G$2:G$1976=K667,adapt!B$2:B$1976),0)))</f>
        <v/>
      </c>
      <c r="O667" s="53" t="str">
        <f t="array" ref="O667">IF(A667="","",IF(ISNA(N667),"no",IF(N667=0,"no",IF(N667="","no", "yes"))))</f>
        <v/>
      </c>
      <c r="P667" s="52" t="str">
        <f t="shared" si="31"/>
        <v/>
      </c>
      <c r="Q667" s="52" t="str">
        <f t="shared" si="32"/>
        <v/>
      </c>
      <c r="R667" s="54" t="str">
        <f>IF(COUNTIFS(adapt!J:J,"yes",adapt!A:A,A667)&gt;1,"problem",IF(COUNTIFS(adapt!J:J,"yes",adapt!A:A,A667)=0,"","ok"))</f>
        <v/>
      </c>
    </row>
    <row r="668" spans="1:18">
      <c r="A668" s="48" t="str">
        <f t="shared" si="30"/>
        <v/>
      </c>
      <c r="B668" s="55"/>
      <c r="C668" s="9"/>
      <c r="D668" s="55"/>
      <c r="E668" s="28"/>
      <c r="F668" s="55"/>
      <c r="G668" s="55"/>
      <c r="H668" s="55"/>
      <c r="I668" s="55"/>
      <c r="J668" s="55"/>
      <c r="K668" s="51" t="str">
        <f t="array" ref="K668">IF(A668="","",MAX(IF(adapt!A$2:A$974=A668,adapt!G$2:G$974)))</f>
        <v/>
      </c>
      <c r="L668" s="41" t="str">
        <f t="array" ref="L668">IF(ISBLANK(B668),"",INDEX(adapt!E$78:E$1976,MATCH(A668,IF(adapt!G$2:G$1976=K668,adapt!A$2:A$1976),0)))</f>
        <v/>
      </c>
      <c r="M668" s="41" t="str">
        <f t="array" ref="M668">IF(ISBLANK(B668),"",INDEX(adapt!F$78:F$1976,MATCH(A668,IF(adapt!G$2:G$1976=K668,adapt!A$2:A$1976),0)))</f>
        <v/>
      </c>
      <c r="N668" s="52" t="str">
        <f t="array" ref="N668">IF(ISBLANK(B668),"",INDEX(adapt!J$2:J$1976,MATCH(B668,IF(adapt!G$2:G$1976=K668,adapt!B$2:B$1976),0)))</f>
        <v/>
      </c>
      <c r="O668" s="53" t="str">
        <f t="array" ref="O668">IF(A668="","",IF(ISNA(N668),"no",IF(N668=0,"no",IF(N668="","no", "yes"))))</f>
        <v/>
      </c>
      <c r="P668" s="52" t="str">
        <f t="shared" si="31"/>
        <v/>
      </c>
      <c r="Q668" s="52" t="str">
        <f t="shared" si="32"/>
        <v/>
      </c>
      <c r="R668" s="54" t="str">
        <f>IF(COUNTIFS(adapt!J:J,"yes",adapt!A:A,A668)&gt;1,"problem",IF(COUNTIFS(adapt!J:J,"yes",adapt!A:A,A668)=0,"","ok"))</f>
        <v/>
      </c>
    </row>
    <row r="669" spans="1:18">
      <c r="A669" s="48" t="str">
        <f t="shared" si="30"/>
        <v/>
      </c>
      <c r="B669" s="55"/>
      <c r="C669" s="9"/>
      <c r="D669" s="55"/>
      <c r="E669" s="28"/>
      <c r="F669" s="55"/>
      <c r="G669" s="55"/>
      <c r="H669" s="55"/>
      <c r="I669" s="55"/>
      <c r="J669" s="55"/>
      <c r="K669" s="51" t="str">
        <f t="array" ref="K669">IF(A669="","",MAX(IF(adapt!A$2:A$974=A669,adapt!G$2:G$974)))</f>
        <v/>
      </c>
      <c r="L669" s="41" t="str">
        <f t="array" ref="L669">IF(ISBLANK(B669),"",INDEX(adapt!E$78:E$1976,MATCH(A669,IF(adapt!G$2:G$1976=K669,adapt!A$2:A$1976),0)))</f>
        <v/>
      </c>
      <c r="M669" s="41" t="str">
        <f t="array" ref="M669">IF(ISBLANK(B669),"",INDEX(adapt!F$78:F$1976,MATCH(A669,IF(adapt!G$2:G$1976=K669,adapt!A$2:A$1976),0)))</f>
        <v/>
      </c>
      <c r="N669" s="52" t="str">
        <f t="array" ref="N669">IF(ISBLANK(B669),"",INDEX(adapt!J$2:J$1976,MATCH(B669,IF(adapt!G$2:G$1976=K669,adapt!B$2:B$1976),0)))</f>
        <v/>
      </c>
      <c r="O669" s="53" t="str">
        <f t="array" ref="O669">IF(A669="","",IF(ISNA(N669),"no",IF(N669=0,"no",IF(N669="","no", "yes"))))</f>
        <v/>
      </c>
      <c r="P669" s="52" t="str">
        <f t="shared" si="31"/>
        <v/>
      </c>
      <c r="Q669" s="52" t="str">
        <f t="shared" si="32"/>
        <v/>
      </c>
      <c r="R669" s="54" t="str">
        <f>IF(COUNTIFS(adapt!J:J,"yes",adapt!A:A,A669)&gt;1,"problem",IF(COUNTIFS(adapt!J:J,"yes",adapt!A:A,A669)=0,"","ok"))</f>
        <v/>
      </c>
    </row>
    <row r="670" spans="1:18">
      <c r="A670" s="48" t="str">
        <f t="shared" si="30"/>
        <v/>
      </c>
      <c r="B670" s="55"/>
      <c r="C670" s="9"/>
      <c r="D670" s="55"/>
      <c r="E670" s="28"/>
      <c r="F670" s="55"/>
      <c r="G670" s="55"/>
      <c r="H670" s="55"/>
      <c r="I670" s="55"/>
      <c r="J670" s="55"/>
      <c r="K670" s="51" t="str">
        <f t="array" ref="K670">IF(A670="","",MAX(IF(adapt!A$2:A$974=A670,adapt!G$2:G$974)))</f>
        <v/>
      </c>
      <c r="L670" s="41" t="str">
        <f t="array" ref="L670">IF(ISBLANK(B670),"",INDEX(adapt!E$78:E$1976,MATCH(A670,IF(adapt!G$2:G$1976=K670,adapt!A$2:A$1976),0)))</f>
        <v/>
      </c>
      <c r="M670" s="41" t="str">
        <f t="array" ref="M670">IF(ISBLANK(B670),"",INDEX(adapt!F$78:F$1976,MATCH(A670,IF(adapt!G$2:G$1976=K670,adapt!A$2:A$1976),0)))</f>
        <v/>
      </c>
      <c r="N670" s="52" t="str">
        <f t="array" ref="N670">IF(ISBLANK(B670),"",INDEX(adapt!J$2:J$1976,MATCH(B670,IF(adapt!G$2:G$1976=K670,adapt!B$2:B$1976),0)))</f>
        <v/>
      </c>
      <c r="O670" s="53" t="str">
        <f t="array" ref="O670">IF(A670="","",IF(ISNA(N670),"no",IF(N670=0,"no",IF(N670="","no", "yes"))))</f>
        <v/>
      </c>
      <c r="P670" s="52" t="str">
        <f t="shared" si="31"/>
        <v/>
      </c>
      <c r="Q670" s="52" t="str">
        <f t="shared" si="32"/>
        <v/>
      </c>
      <c r="R670" s="54" t="str">
        <f>IF(COUNTIFS(adapt!J:J,"yes",adapt!A:A,A670)&gt;1,"problem",IF(COUNTIFS(adapt!J:J,"yes",adapt!A:A,A670)=0,"","ok"))</f>
        <v/>
      </c>
    </row>
    <row r="671" spans="1:18">
      <c r="A671" s="48" t="str">
        <f t="shared" si="30"/>
        <v/>
      </c>
      <c r="B671" s="55"/>
      <c r="C671" s="9"/>
      <c r="D671" s="55"/>
      <c r="E671" s="28"/>
      <c r="F671" s="55"/>
      <c r="G671" s="55"/>
      <c r="H671" s="55"/>
      <c r="I671" s="55"/>
      <c r="J671" s="55"/>
      <c r="K671" s="51" t="str">
        <f t="array" ref="K671">IF(A671="","",MAX(IF(adapt!A$2:A$974=A671,adapt!G$2:G$974)))</f>
        <v/>
      </c>
      <c r="L671" s="41" t="str">
        <f t="array" ref="L671">IF(ISBLANK(B671),"",INDEX(adapt!E$78:E$1976,MATCH(A671,IF(adapt!G$2:G$1976=K671,adapt!A$2:A$1976),0)))</f>
        <v/>
      </c>
      <c r="M671" s="41" t="str">
        <f t="array" ref="M671">IF(ISBLANK(B671),"",INDEX(adapt!F$78:F$1976,MATCH(A671,IF(adapt!G$2:G$1976=K671,adapt!A$2:A$1976),0)))</f>
        <v/>
      </c>
      <c r="N671" s="52" t="str">
        <f t="array" ref="N671">IF(ISBLANK(B671),"",INDEX(adapt!J$2:J$1976,MATCH(B671,IF(adapt!G$2:G$1976=K671,adapt!B$2:B$1976),0)))</f>
        <v/>
      </c>
      <c r="O671" s="53" t="str">
        <f t="array" ref="O671">IF(A671="","",IF(ISNA(N671),"no",IF(N671=0,"no",IF(N671="","no", "yes"))))</f>
        <v/>
      </c>
      <c r="P671" s="52" t="str">
        <f t="shared" si="31"/>
        <v/>
      </c>
      <c r="Q671" s="52" t="str">
        <f t="shared" si="32"/>
        <v/>
      </c>
      <c r="R671" s="54" t="str">
        <f>IF(COUNTIFS(adapt!J:J,"yes",adapt!A:A,A671)&gt;1,"problem",IF(COUNTIFS(adapt!J:J,"yes",adapt!A:A,A671)=0,"","ok"))</f>
        <v/>
      </c>
    </row>
    <row r="672" spans="1:18">
      <c r="A672" s="48" t="str">
        <f t="shared" si="30"/>
        <v/>
      </c>
      <c r="B672" s="55"/>
      <c r="C672" s="9"/>
      <c r="D672" s="55"/>
      <c r="E672" s="28"/>
      <c r="F672" s="55"/>
      <c r="G672" s="55"/>
      <c r="H672" s="55"/>
      <c r="I672" s="55"/>
      <c r="J672" s="55"/>
      <c r="K672" s="51" t="str">
        <f t="array" ref="K672">IF(A672="","",MAX(IF(adapt!A$2:A$974=A672,adapt!G$2:G$974)))</f>
        <v/>
      </c>
      <c r="L672" s="41" t="str">
        <f t="array" ref="L672">IF(ISBLANK(B672),"",INDEX(adapt!E$78:E$1976,MATCH(A672,IF(adapt!G$2:G$1976=K672,adapt!A$2:A$1976),0)))</f>
        <v/>
      </c>
      <c r="M672" s="41" t="str">
        <f t="array" ref="M672">IF(ISBLANK(B672),"",INDEX(adapt!F$78:F$1976,MATCH(A672,IF(adapt!G$2:G$1976=K672,adapt!A$2:A$1976),0)))</f>
        <v/>
      </c>
      <c r="N672" s="52" t="str">
        <f t="array" ref="N672">IF(ISBLANK(B672),"",INDEX(adapt!J$2:J$1976,MATCH(B672,IF(adapt!G$2:G$1976=K672,adapt!B$2:B$1976),0)))</f>
        <v/>
      </c>
      <c r="O672" s="53" t="str">
        <f t="array" ref="O672">IF(A672="","",IF(ISNA(N672),"no",IF(N672=0,"no",IF(N672="","no", "yes"))))</f>
        <v/>
      </c>
      <c r="P672" s="52" t="str">
        <f t="shared" si="31"/>
        <v/>
      </c>
      <c r="Q672" s="52" t="str">
        <f t="shared" si="32"/>
        <v/>
      </c>
      <c r="R672" s="54" t="str">
        <f>IF(COUNTIFS(adapt!J:J,"yes",adapt!A:A,A672)&gt;1,"problem",IF(COUNTIFS(adapt!J:J,"yes",adapt!A:A,A672)=0,"","ok"))</f>
        <v/>
      </c>
    </row>
    <row r="673" spans="1:18">
      <c r="A673" s="48" t="str">
        <f t="shared" si="30"/>
        <v/>
      </c>
      <c r="B673" s="55"/>
      <c r="C673" s="9"/>
      <c r="D673" s="55"/>
      <c r="E673" s="28"/>
      <c r="F673" s="55"/>
      <c r="G673" s="55"/>
      <c r="H673" s="55"/>
      <c r="I673" s="55"/>
      <c r="J673" s="55"/>
      <c r="K673" s="51" t="str">
        <f t="array" ref="K673">IF(A673="","",MAX(IF(adapt!A$2:A$974=A673,adapt!G$2:G$974)))</f>
        <v/>
      </c>
      <c r="L673" s="41" t="str">
        <f t="array" ref="L673">IF(ISBLANK(B673),"",INDEX(adapt!E$78:E$1976,MATCH(A673,IF(adapt!G$2:G$1976=K673,adapt!A$2:A$1976),0)))</f>
        <v/>
      </c>
      <c r="M673" s="41" t="str">
        <f t="array" ref="M673">IF(ISBLANK(B673),"",INDEX(adapt!F$78:F$1976,MATCH(A673,IF(adapt!G$2:G$1976=K673,adapt!A$2:A$1976),0)))</f>
        <v/>
      </c>
      <c r="N673" s="52" t="str">
        <f t="array" ref="N673">IF(ISBLANK(B673),"",INDEX(adapt!J$2:J$1976,MATCH(B673,IF(adapt!G$2:G$1976=K673,adapt!B$2:B$1976),0)))</f>
        <v/>
      </c>
      <c r="O673" s="53" t="str">
        <f t="array" ref="O673">IF(A673="","",IF(ISNA(N673),"no",IF(N673=0,"no",IF(N673="","no", "yes"))))</f>
        <v/>
      </c>
      <c r="P673" s="52" t="str">
        <f t="shared" si="31"/>
        <v/>
      </c>
      <c r="Q673" s="52" t="str">
        <f t="shared" si="32"/>
        <v/>
      </c>
      <c r="R673" s="54" t="str">
        <f>IF(COUNTIFS(adapt!J:J,"yes",adapt!A:A,A673)&gt;1,"problem",IF(COUNTIFS(adapt!J:J,"yes",adapt!A:A,A673)=0,"","ok"))</f>
        <v/>
      </c>
    </row>
    <row r="674" spans="1:18">
      <c r="A674" s="48" t="str">
        <f t="shared" si="30"/>
        <v/>
      </c>
      <c r="B674" s="55"/>
      <c r="C674" s="9"/>
      <c r="D674" s="55"/>
      <c r="E674" s="28"/>
      <c r="F674" s="55"/>
      <c r="G674" s="55"/>
      <c r="H674" s="55"/>
      <c r="I674" s="55"/>
      <c r="J674" s="55"/>
      <c r="K674" s="51" t="str">
        <f t="array" ref="K674">IF(A674="","",MAX(IF(adapt!A$2:A$974=A674,adapt!G$2:G$974)))</f>
        <v/>
      </c>
      <c r="L674" s="41" t="str">
        <f t="array" ref="L674">IF(ISBLANK(B674),"",INDEX(adapt!E$78:E$1976,MATCH(A674,IF(adapt!G$2:G$1976=K674,adapt!A$2:A$1976),0)))</f>
        <v/>
      </c>
      <c r="M674" s="41" t="str">
        <f t="array" ref="M674">IF(ISBLANK(B674),"",INDEX(adapt!F$78:F$1976,MATCH(A674,IF(adapt!G$2:G$1976=K674,adapt!A$2:A$1976),0)))</f>
        <v/>
      </c>
      <c r="N674" s="52" t="str">
        <f t="array" ref="N674">IF(ISBLANK(B674),"",INDEX(adapt!J$2:J$1976,MATCH(B674,IF(adapt!G$2:G$1976=K674,adapt!B$2:B$1976),0)))</f>
        <v/>
      </c>
      <c r="O674" s="53" t="str">
        <f t="array" ref="O674">IF(A674="","",IF(ISNA(N674),"no",IF(N674=0,"no",IF(N674="","no", "yes"))))</f>
        <v/>
      </c>
      <c r="P674" s="52" t="str">
        <f t="shared" si="31"/>
        <v/>
      </c>
      <c r="Q674" s="52" t="str">
        <f t="shared" si="32"/>
        <v/>
      </c>
      <c r="R674" s="54" t="str">
        <f>IF(COUNTIFS(adapt!J:J,"yes",adapt!A:A,A674)&gt;1,"problem",IF(COUNTIFS(adapt!J:J,"yes",adapt!A:A,A674)=0,"","ok"))</f>
        <v/>
      </c>
    </row>
    <row r="675" spans="1:18">
      <c r="A675" s="48" t="str">
        <f t="shared" si="30"/>
        <v/>
      </c>
      <c r="B675" s="55"/>
      <c r="C675" s="9"/>
      <c r="D675" s="55"/>
      <c r="E675" s="28"/>
      <c r="F675" s="55"/>
      <c r="G675" s="55"/>
      <c r="H675" s="55"/>
      <c r="I675" s="55"/>
      <c r="J675" s="55"/>
      <c r="K675" s="51" t="str">
        <f t="array" ref="K675">IF(A675="","",MAX(IF(adapt!A$2:A$974=A675,adapt!G$2:G$974)))</f>
        <v/>
      </c>
      <c r="L675" s="41" t="str">
        <f t="array" ref="L675">IF(ISBLANK(B675),"",INDEX(adapt!E$78:E$1976,MATCH(A675,IF(adapt!G$2:G$1976=K675,adapt!A$2:A$1976),0)))</f>
        <v/>
      </c>
      <c r="M675" s="41" t="str">
        <f t="array" ref="M675">IF(ISBLANK(B675),"",INDEX(adapt!F$78:F$1976,MATCH(A675,IF(adapt!G$2:G$1976=K675,adapt!A$2:A$1976),0)))</f>
        <v/>
      </c>
      <c r="N675" s="52" t="str">
        <f t="array" ref="N675">IF(ISBLANK(B675),"",INDEX(adapt!J$2:J$1976,MATCH(B675,IF(adapt!G$2:G$1976=K675,adapt!B$2:B$1976),0)))</f>
        <v/>
      </c>
      <c r="O675" s="53" t="str">
        <f t="array" ref="O675">IF(A675="","",IF(ISNA(N675),"no",IF(N675=0,"no",IF(N675="","no", "yes"))))</f>
        <v/>
      </c>
      <c r="P675" s="52" t="str">
        <f t="shared" si="31"/>
        <v/>
      </c>
      <c r="Q675" s="52" t="str">
        <f t="shared" si="32"/>
        <v/>
      </c>
      <c r="R675" s="54" t="str">
        <f>IF(COUNTIFS(adapt!J:J,"yes",adapt!A:A,A675)&gt;1,"problem",IF(COUNTIFS(adapt!J:J,"yes",adapt!A:A,A675)=0,"","ok"))</f>
        <v/>
      </c>
    </row>
    <row r="676" spans="1:18">
      <c r="A676" s="48" t="str">
        <f t="shared" si="30"/>
        <v/>
      </c>
      <c r="B676" s="55"/>
      <c r="C676" s="9"/>
      <c r="D676" s="55"/>
      <c r="E676" s="28"/>
      <c r="F676" s="55"/>
      <c r="G676" s="55"/>
      <c r="H676" s="55"/>
      <c r="I676" s="55"/>
      <c r="J676" s="55"/>
      <c r="K676" s="51" t="str">
        <f t="array" ref="K676">IF(A676="","",MAX(IF(adapt!A$2:A$974=A676,adapt!G$2:G$974)))</f>
        <v/>
      </c>
      <c r="L676" s="41" t="str">
        <f t="array" ref="L676">IF(ISBLANK(B676),"",INDEX(adapt!E$78:E$1976,MATCH(A676,IF(adapt!G$2:G$1976=K676,adapt!A$2:A$1976),0)))</f>
        <v/>
      </c>
      <c r="M676" s="41" t="str">
        <f t="array" ref="M676">IF(ISBLANK(B676),"",INDEX(adapt!F$78:F$1976,MATCH(A676,IF(adapt!G$2:G$1976=K676,adapt!A$2:A$1976),0)))</f>
        <v/>
      </c>
      <c r="N676" s="52" t="str">
        <f t="array" ref="N676">IF(ISBLANK(B676),"",INDEX(adapt!J$2:J$1976,MATCH(B676,IF(adapt!G$2:G$1976=K676,adapt!B$2:B$1976),0)))</f>
        <v/>
      </c>
      <c r="O676" s="53" t="str">
        <f t="array" ref="O676">IF(A676="","",IF(ISNA(N676),"no",IF(N676=0,"no",IF(N676="","no", "yes"))))</f>
        <v/>
      </c>
      <c r="P676" s="52" t="str">
        <f t="shared" si="31"/>
        <v/>
      </c>
      <c r="Q676" s="52" t="str">
        <f t="shared" si="32"/>
        <v/>
      </c>
      <c r="R676" s="54" t="str">
        <f>IF(COUNTIFS(adapt!J:J,"yes",adapt!A:A,A676)&gt;1,"problem",IF(COUNTIFS(adapt!J:J,"yes",adapt!A:A,A676)=0,"","ok"))</f>
        <v/>
      </c>
    </row>
    <row r="677" spans="1:18">
      <c r="A677" s="48" t="str">
        <f t="shared" si="30"/>
        <v/>
      </c>
      <c r="B677" s="55"/>
      <c r="C677" s="9"/>
      <c r="D677" s="55"/>
      <c r="E677" s="28"/>
      <c r="F677" s="55"/>
      <c r="G677" s="55"/>
      <c r="H677" s="55"/>
      <c r="I677" s="55"/>
      <c r="J677" s="55"/>
      <c r="K677" s="51" t="str">
        <f t="array" ref="K677">IF(A677="","",MAX(IF(adapt!A$2:A$974=A677,adapt!G$2:G$974)))</f>
        <v/>
      </c>
      <c r="L677" s="41" t="str">
        <f t="array" ref="L677">IF(ISBLANK(B677),"",INDEX(adapt!E$78:E$1976,MATCH(A677,IF(adapt!G$2:G$1976=K677,adapt!A$2:A$1976),0)))</f>
        <v/>
      </c>
      <c r="M677" s="41" t="str">
        <f t="array" ref="M677">IF(ISBLANK(B677),"",INDEX(adapt!F$78:F$1976,MATCH(A677,IF(adapt!G$2:G$1976=K677,adapt!A$2:A$1976),0)))</f>
        <v/>
      </c>
      <c r="N677" s="52" t="str">
        <f t="array" ref="N677">IF(ISBLANK(B677),"",INDEX(adapt!J$2:J$1976,MATCH(B677,IF(adapt!G$2:G$1976=K677,adapt!B$2:B$1976),0)))</f>
        <v/>
      </c>
      <c r="O677" s="53" t="str">
        <f t="array" ref="O677">IF(A677="","",IF(ISNA(N677),"no",IF(N677=0,"no",IF(N677="","no", "yes"))))</f>
        <v/>
      </c>
      <c r="P677" s="52" t="str">
        <f t="shared" si="31"/>
        <v/>
      </c>
      <c r="Q677" s="52" t="str">
        <f t="shared" si="32"/>
        <v/>
      </c>
      <c r="R677" s="54" t="str">
        <f>IF(COUNTIFS(adapt!J:J,"yes",adapt!A:A,A677)&gt;1,"problem",IF(COUNTIFS(adapt!J:J,"yes",adapt!A:A,A677)=0,"","ok"))</f>
        <v/>
      </c>
    </row>
    <row r="678" spans="1:18">
      <c r="A678" s="48" t="str">
        <f t="shared" si="30"/>
        <v/>
      </c>
      <c r="B678" s="55"/>
      <c r="C678" s="9"/>
      <c r="D678" s="55"/>
      <c r="E678" s="28"/>
      <c r="F678" s="55"/>
      <c r="G678" s="55"/>
      <c r="H678" s="55"/>
      <c r="I678" s="55"/>
      <c r="J678" s="55"/>
      <c r="K678" s="51" t="str">
        <f t="array" ref="K678">IF(A678="","",MAX(IF(adapt!A$2:A$974=A678,adapt!G$2:G$974)))</f>
        <v/>
      </c>
      <c r="L678" s="41" t="str">
        <f t="array" ref="L678">IF(ISBLANK(B678),"",INDEX(adapt!E$78:E$1976,MATCH(A678,IF(adapt!G$2:G$1976=K678,adapt!A$2:A$1976),0)))</f>
        <v/>
      </c>
      <c r="M678" s="41" t="str">
        <f t="array" ref="M678">IF(ISBLANK(B678),"",INDEX(adapt!F$78:F$1976,MATCH(A678,IF(adapt!G$2:G$1976=K678,adapt!A$2:A$1976),0)))</f>
        <v/>
      </c>
      <c r="N678" s="52" t="str">
        <f t="array" ref="N678">IF(ISBLANK(B678),"",INDEX(adapt!J$2:J$1976,MATCH(B678,IF(adapt!G$2:G$1976=K678,adapt!B$2:B$1976),0)))</f>
        <v/>
      </c>
      <c r="O678" s="53" t="str">
        <f t="array" ref="O678">IF(A678="","",IF(ISNA(N678),"no",IF(N678=0,"no",IF(N678="","no", "yes"))))</f>
        <v/>
      </c>
      <c r="P678" s="52" t="str">
        <f t="shared" si="31"/>
        <v/>
      </c>
      <c r="Q678" s="52" t="str">
        <f t="shared" si="32"/>
        <v/>
      </c>
      <c r="R678" s="54" t="str">
        <f>IF(COUNTIFS(adapt!J:J,"yes",adapt!A:A,A678)&gt;1,"problem",IF(COUNTIFS(adapt!J:J,"yes",adapt!A:A,A678)=0,"","ok"))</f>
        <v/>
      </c>
    </row>
    <row r="679" spans="1:18">
      <c r="A679" s="48" t="str">
        <f t="shared" si="30"/>
        <v/>
      </c>
      <c r="B679" s="55"/>
      <c r="C679" s="9"/>
      <c r="D679" s="55"/>
      <c r="E679" s="28"/>
      <c r="F679" s="55"/>
      <c r="G679" s="55"/>
      <c r="H679" s="55"/>
      <c r="I679" s="55"/>
      <c r="J679" s="55"/>
      <c r="K679" s="51" t="str">
        <f t="array" ref="K679">IF(A679="","",MAX(IF(adapt!A$2:A$974=A679,adapt!G$2:G$974)))</f>
        <v/>
      </c>
      <c r="L679" s="41" t="str">
        <f t="array" ref="L679">IF(ISBLANK(B679),"",INDEX(adapt!E$78:E$1976,MATCH(A679,IF(adapt!G$2:G$1976=K679,adapt!A$2:A$1976),0)))</f>
        <v/>
      </c>
      <c r="M679" s="41" t="str">
        <f t="array" ref="M679">IF(ISBLANK(B679),"",INDEX(adapt!F$78:F$1976,MATCH(A679,IF(adapt!G$2:G$1976=K679,adapt!A$2:A$1976),0)))</f>
        <v/>
      </c>
      <c r="N679" s="52" t="str">
        <f t="array" ref="N679">IF(ISBLANK(B679),"",INDEX(adapt!J$2:J$1976,MATCH(B679,IF(adapt!G$2:G$1976=K679,adapt!B$2:B$1976),0)))</f>
        <v/>
      </c>
      <c r="O679" s="53" t="str">
        <f t="array" ref="O679">IF(A679="","",IF(ISNA(N679),"no",IF(N679=0,"no",IF(N679="","no", "yes"))))</f>
        <v/>
      </c>
      <c r="P679" s="52" t="str">
        <f t="shared" ref="P679:P742" si="33">IF(ISBLANK(B679),"",IF(O679="no",B679,L679))</f>
        <v/>
      </c>
      <c r="Q679" s="52" t="str">
        <f t="shared" ref="Q679:Q742" si="34">IF(ISBLANK(B679),"",IF(O679="no",C679,M679))</f>
        <v/>
      </c>
      <c r="R679" s="54" t="str">
        <f>IF(COUNTIFS(adapt!J:J,"yes",adapt!A:A,A679)&gt;1,"problem",IF(COUNTIFS(adapt!J:J,"yes",adapt!A:A,A679)=0,"","ok"))</f>
        <v/>
      </c>
    </row>
    <row r="680" spans="1:18">
      <c r="A680" s="48" t="str">
        <f t="shared" si="30"/>
        <v/>
      </c>
      <c r="B680" s="55"/>
      <c r="C680" s="9"/>
      <c r="D680" s="55"/>
      <c r="E680" s="28"/>
      <c r="F680" s="55"/>
      <c r="G680" s="55"/>
      <c r="H680" s="55"/>
      <c r="I680" s="55"/>
      <c r="J680" s="55"/>
      <c r="K680" s="51" t="str">
        <f t="array" ref="K680">IF(A680="","",MAX(IF(adapt!A$2:A$974=A680,adapt!G$2:G$974)))</f>
        <v/>
      </c>
      <c r="L680" s="41" t="str">
        <f t="array" ref="L680">IF(ISBLANK(B680),"",INDEX(adapt!E$78:E$1976,MATCH(A680,IF(adapt!G$2:G$1976=K680,adapt!A$2:A$1976),0)))</f>
        <v/>
      </c>
      <c r="M680" s="41" t="str">
        <f t="array" ref="M680">IF(ISBLANK(B680),"",INDEX(adapt!F$78:F$1976,MATCH(A680,IF(adapt!G$2:G$1976=K680,adapt!A$2:A$1976),0)))</f>
        <v/>
      </c>
      <c r="N680" s="52" t="str">
        <f t="array" ref="N680">IF(ISBLANK(B680),"",INDEX(adapt!J$2:J$1976,MATCH(B680,IF(adapt!G$2:G$1976=K680,adapt!B$2:B$1976),0)))</f>
        <v/>
      </c>
      <c r="O680" s="53" t="str">
        <f t="array" ref="O680">IF(A680="","",IF(ISNA(N680),"no",IF(N680=0,"no",IF(N680="","no", "yes"))))</f>
        <v/>
      </c>
      <c r="P680" s="52" t="str">
        <f t="shared" si="33"/>
        <v/>
      </c>
      <c r="Q680" s="52" t="str">
        <f t="shared" si="34"/>
        <v/>
      </c>
      <c r="R680" s="54" t="str">
        <f>IF(COUNTIFS(adapt!J:J,"yes",adapt!A:A,A680)&gt;1,"problem",IF(COUNTIFS(adapt!J:J,"yes",adapt!A:A,A680)=0,"","ok"))</f>
        <v/>
      </c>
    </row>
    <row r="681" spans="1:18">
      <c r="A681" s="48" t="str">
        <f t="shared" si="30"/>
        <v/>
      </c>
      <c r="B681" s="55"/>
      <c r="C681" s="9"/>
      <c r="D681" s="55"/>
      <c r="E681" s="28"/>
      <c r="F681" s="55"/>
      <c r="G681" s="55"/>
      <c r="H681" s="55"/>
      <c r="I681" s="55"/>
      <c r="J681" s="55"/>
      <c r="K681" s="51" t="str">
        <f t="array" ref="K681">IF(A681="","",MAX(IF(adapt!A$2:A$974=A681,adapt!G$2:G$974)))</f>
        <v/>
      </c>
      <c r="L681" s="41" t="str">
        <f t="array" ref="L681">IF(ISBLANK(B681),"",INDEX(adapt!E$78:E$1976,MATCH(A681,IF(adapt!G$2:G$1976=K681,adapt!A$2:A$1976),0)))</f>
        <v/>
      </c>
      <c r="M681" s="41" t="str">
        <f t="array" ref="M681">IF(ISBLANK(B681),"",INDEX(adapt!F$78:F$1976,MATCH(A681,IF(adapt!G$2:G$1976=K681,adapt!A$2:A$1976),0)))</f>
        <v/>
      </c>
      <c r="N681" s="52" t="str">
        <f t="array" ref="N681">IF(ISBLANK(B681),"",INDEX(adapt!J$2:J$1976,MATCH(B681,IF(adapt!G$2:G$1976=K681,adapt!B$2:B$1976),0)))</f>
        <v/>
      </c>
      <c r="O681" s="53" t="str">
        <f t="array" ref="O681">IF(A681="","",IF(ISNA(N681),"no",IF(N681=0,"no",IF(N681="","no", "yes"))))</f>
        <v/>
      </c>
      <c r="P681" s="52" t="str">
        <f t="shared" si="33"/>
        <v/>
      </c>
      <c r="Q681" s="52" t="str">
        <f t="shared" si="34"/>
        <v/>
      </c>
      <c r="R681" s="54" t="str">
        <f>IF(COUNTIFS(adapt!J:J,"yes",adapt!A:A,A681)&gt;1,"problem",IF(COUNTIFS(adapt!J:J,"yes",adapt!A:A,A681)=0,"","ok"))</f>
        <v/>
      </c>
    </row>
    <row r="682" spans="1:18">
      <c r="A682" s="48" t="str">
        <f t="shared" si="30"/>
        <v/>
      </c>
      <c r="B682" s="55"/>
      <c r="C682" s="9"/>
      <c r="D682" s="55"/>
      <c r="E682" s="28"/>
      <c r="F682" s="55"/>
      <c r="G682" s="55"/>
      <c r="H682" s="55"/>
      <c r="I682" s="55"/>
      <c r="J682" s="55"/>
      <c r="K682" s="51" t="str">
        <f t="array" ref="K682">IF(A682="","",MAX(IF(adapt!A$2:A$974=A682,adapt!G$2:G$974)))</f>
        <v/>
      </c>
      <c r="L682" s="41" t="str">
        <f t="array" ref="L682">IF(ISBLANK(B682),"",INDEX(adapt!E$78:E$1976,MATCH(A682,IF(adapt!G$2:G$1976=K682,adapt!A$2:A$1976),0)))</f>
        <v/>
      </c>
      <c r="M682" s="41" t="str">
        <f t="array" ref="M682">IF(ISBLANK(B682),"",INDEX(adapt!F$78:F$1976,MATCH(A682,IF(adapt!G$2:G$1976=K682,adapt!A$2:A$1976),0)))</f>
        <v/>
      </c>
      <c r="N682" s="52" t="str">
        <f t="array" ref="N682">IF(ISBLANK(B682),"",INDEX(adapt!J$2:J$1976,MATCH(B682,IF(adapt!G$2:G$1976=K682,adapt!B$2:B$1976),0)))</f>
        <v/>
      </c>
      <c r="O682" s="53" t="str">
        <f t="array" ref="O682">IF(A682="","",IF(ISNA(N682),"no",IF(N682=0,"no",IF(N682="","no", "yes"))))</f>
        <v/>
      </c>
      <c r="P682" s="52" t="str">
        <f t="shared" si="33"/>
        <v/>
      </c>
      <c r="Q682" s="52" t="str">
        <f t="shared" si="34"/>
        <v/>
      </c>
      <c r="R682" s="54" t="str">
        <f>IF(COUNTIFS(adapt!J:J,"yes",adapt!A:A,A682)&gt;1,"problem",IF(COUNTIFS(adapt!J:J,"yes",adapt!A:A,A682)=0,"","ok"))</f>
        <v/>
      </c>
    </row>
    <row r="683" spans="1:18">
      <c r="A683" s="48" t="str">
        <f t="shared" si="30"/>
        <v/>
      </c>
      <c r="B683" s="55"/>
      <c r="C683" s="9"/>
      <c r="D683" s="55"/>
      <c r="E683" s="28"/>
      <c r="F683" s="55"/>
      <c r="G683" s="55"/>
      <c r="H683" s="55"/>
      <c r="I683" s="55"/>
      <c r="J683" s="55"/>
      <c r="K683" s="51" t="str">
        <f t="array" ref="K683">IF(A683="","",MAX(IF(adapt!A$2:A$974=A683,adapt!G$2:G$974)))</f>
        <v/>
      </c>
      <c r="L683" s="41" t="str">
        <f t="array" ref="L683">IF(ISBLANK(B683),"",INDEX(adapt!E$78:E$1976,MATCH(A683,IF(adapt!G$2:G$1976=K683,adapt!A$2:A$1976),0)))</f>
        <v/>
      </c>
      <c r="M683" s="41" t="str">
        <f t="array" ref="M683">IF(ISBLANK(B683),"",INDEX(adapt!F$78:F$1976,MATCH(A683,IF(adapt!G$2:G$1976=K683,adapt!A$2:A$1976),0)))</f>
        <v/>
      </c>
      <c r="N683" s="52" t="str">
        <f t="array" ref="N683">IF(ISBLANK(B683),"",INDEX(adapt!J$2:J$1976,MATCH(B683,IF(adapt!G$2:G$1976=K683,adapt!B$2:B$1976),0)))</f>
        <v/>
      </c>
      <c r="O683" s="53" t="str">
        <f t="array" ref="O683">IF(A683="","",IF(ISNA(N683),"no",IF(N683=0,"no",IF(N683="","no", "yes"))))</f>
        <v/>
      </c>
      <c r="P683" s="52" t="str">
        <f t="shared" si="33"/>
        <v/>
      </c>
      <c r="Q683" s="52" t="str">
        <f t="shared" si="34"/>
        <v/>
      </c>
      <c r="R683" s="54" t="str">
        <f>IF(COUNTIFS(adapt!J:J,"yes",adapt!A:A,A683)&gt;1,"problem",IF(COUNTIFS(adapt!J:J,"yes",adapt!A:A,A683)=0,"","ok"))</f>
        <v/>
      </c>
    </row>
    <row r="684" spans="1:18">
      <c r="A684" s="48" t="str">
        <f t="shared" si="30"/>
        <v/>
      </c>
      <c r="B684" s="55"/>
      <c r="C684" s="9"/>
      <c r="D684" s="55"/>
      <c r="E684" s="28"/>
      <c r="F684" s="55"/>
      <c r="G684" s="55"/>
      <c r="H684" s="55"/>
      <c r="I684" s="55"/>
      <c r="J684" s="55"/>
      <c r="K684" s="51" t="str">
        <f t="array" ref="K684">IF(A684="","",MAX(IF(adapt!A$2:A$974=A684,adapt!G$2:G$974)))</f>
        <v/>
      </c>
      <c r="L684" s="41" t="str">
        <f t="array" ref="L684">IF(ISBLANK(B684),"",INDEX(adapt!E$78:E$1976,MATCH(A684,IF(adapt!G$2:G$1976=K684,adapt!A$2:A$1976),0)))</f>
        <v/>
      </c>
      <c r="M684" s="41" t="str">
        <f t="array" ref="M684">IF(ISBLANK(B684),"",INDEX(adapt!F$78:F$1976,MATCH(A684,IF(adapt!G$2:G$1976=K684,adapt!A$2:A$1976),0)))</f>
        <v/>
      </c>
      <c r="N684" s="52" t="str">
        <f t="array" ref="N684">IF(ISBLANK(B684),"",INDEX(adapt!J$2:J$1976,MATCH(B684,IF(adapt!G$2:G$1976=K684,adapt!B$2:B$1976),0)))</f>
        <v/>
      </c>
      <c r="O684" s="53" t="str">
        <f t="array" ref="O684">IF(A684="","",IF(ISNA(N684),"no",IF(N684=0,"no",IF(N684="","no", "yes"))))</f>
        <v/>
      </c>
      <c r="P684" s="52" t="str">
        <f t="shared" si="33"/>
        <v/>
      </c>
      <c r="Q684" s="52" t="str">
        <f t="shared" si="34"/>
        <v/>
      </c>
      <c r="R684" s="54" t="str">
        <f>IF(COUNTIFS(adapt!J:J,"yes",adapt!A:A,A684)&gt;1,"problem",IF(COUNTIFS(adapt!J:J,"yes",adapt!A:A,A684)=0,"","ok"))</f>
        <v/>
      </c>
    </row>
    <row r="685" spans="1:18">
      <c r="A685" s="48" t="str">
        <f t="shared" si="30"/>
        <v/>
      </c>
      <c r="B685" s="55"/>
      <c r="C685" s="9"/>
      <c r="D685" s="55"/>
      <c r="E685" s="28"/>
      <c r="F685" s="55"/>
      <c r="G685" s="55"/>
      <c r="H685" s="55"/>
      <c r="I685" s="55"/>
      <c r="J685" s="55"/>
      <c r="K685" s="51" t="str">
        <f t="array" ref="K685">IF(A685="","",MAX(IF(adapt!A$2:A$974=A685,adapt!G$2:G$974)))</f>
        <v/>
      </c>
      <c r="L685" s="41" t="str">
        <f t="array" ref="L685">IF(ISBLANK(B685),"",INDEX(adapt!E$78:E$1976,MATCH(A685,IF(adapt!G$2:G$1976=K685,adapt!A$2:A$1976),0)))</f>
        <v/>
      </c>
      <c r="M685" s="41" t="str">
        <f t="array" ref="M685">IF(ISBLANK(B685),"",INDEX(adapt!F$78:F$1976,MATCH(A685,IF(adapt!G$2:G$1976=K685,adapt!A$2:A$1976),0)))</f>
        <v/>
      </c>
      <c r="N685" s="52" t="str">
        <f t="array" ref="N685">IF(ISBLANK(B685),"",INDEX(adapt!J$2:J$1976,MATCH(B685,IF(adapt!G$2:G$1976=K685,adapt!B$2:B$1976),0)))</f>
        <v/>
      </c>
      <c r="O685" s="53" t="str">
        <f t="array" ref="O685">IF(A685="","",IF(ISNA(N685),"no",IF(N685=0,"no",IF(N685="","no", "yes"))))</f>
        <v/>
      </c>
      <c r="P685" s="52" t="str">
        <f t="shared" si="33"/>
        <v/>
      </c>
      <c r="Q685" s="52" t="str">
        <f t="shared" si="34"/>
        <v/>
      </c>
      <c r="R685" s="54" t="str">
        <f>IF(COUNTIFS(adapt!J:J,"yes",adapt!A:A,A685)&gt;1,"problem",IF(COUNTIFS(adapt!J:J,"yes",adapt!A:A,A685)=0,"","ok"))</f>
        <v/>
      </c>
    </row>
    <row r="686" spans="1:18">
      <c r="A686" s="48" t="str">
        <f t="shared" si="30"/>
        <v/>
      </c>
      <c r="B686" s="55"/>
      <c r="C686" s="9"/>
      <c r="D686" s="55"/>
      <c r="E686" s="28"/>
      <c r="F686" s="55"/>
      <c r="G686" s="55"/>
      <c r="H686" s="55"/>
      <c r="I686" s="55"/>
      <c r="J686" s="55"/>
      <c r="K686" s="51" t="str">
        <f t="array" ref="K686">IF(A686="","",MAX(IF(adapt!A$2:A$974=A686,adapt!G$2:G$974)))</f>
        <v/>
      </c>
      <c r="L686" s="41" t="str">
        <f t="array" ref="L686">IF(ISBLANK(B686),"",INDEX(adapt!E$78:E$1976,MATCH(A686,IF(adapt!G$2:G$1976=K686,adapt!A$2:A$1976),0)))</f>
        <v/>
      </c>
      <c r="M686" s="41" t="str">
        <f t="array" ref="M686">IF(ISBLANK(B686),"",INDEX(adapt!F$78:F$1976,MATCH(A686,IF(adapt!G$2:G$1976=K686,adapt!A$2:A$1976),0)))</f>
        <v/>
      </c>
      <c r="N686" s="52" t="str">
        <f t="array" ref="N686">IF(ISBLANK(B686),"",INDEX(adapt!J$2:J$1976,MATCH(B686,IF(adapt!G$2:G$1976=K686,adapt!B$2:B$1976),0)))</f>
        <v/>
      </c>
      <c r="O686" s="53" t="str">
        <f t="array" ref="O686">IF(A686="","",IF(ISNA(N686),"no",IF(N686=0,"no",IF(N686="","no", "yes"))))</f>
        <v/>
      </c>
      <c r="P686" s="52" t="str">
        <f t="shared" si="33"/>
        <v/>
      </c>
      <c r="Q686" s="52" t="str">
        <f t="shared" si="34"/>
        <v/>
      </c>
      <c r="R686" s="54" t="str">
        <f>IF(COUNTIFS(adapt!J:J,"yes",adapt!A:A,A686)&gt;1,"problem",IF(COUNTIFS(adapt!J:J,"yes",adapt!A:A,A686)=0,"","ok"))</f>
        <v/>
      </c>
    </row>
    <row r="687" spans="1:18">
      <c r="A687" s="48" t="str">
        <f t="shared" si="30"/>
        <v/>
      </c>
      <c r="B687" s="55"/>
      <c r="C687" s="9"/>
      <c r="D687" s="55"/>
      <c r="E687" s="28"/>
      <c r="F687" s="55"/>
      <c r="G687" s="55"/>
      <c r="H687" s="55"/>
      <c r="I687" s="55"/>
      <c r="J687" s="55"/>
      <c r="K687" s="51" t="str">
        <f t="array" ref="K687">IF(A687="","",MAX(IF(adapt!A$2:A$974=A687,adapt!G$2:G$974)))</f>
        <v/>
      </c>
      <c r="L687" s="41" t="str">
        <f t="array" ref="L687">IF(ISBLANK(B687),"",INDEX(adapt!E$78:E$1976,MATCH(A687,IF(adapt!G$2:G$1976=K687,adapt!A$2:A$1976),0)))</f>
        <v/>
      </c>
      <c r="M687" s="41" t="str">
        <f t="array" ref="M687">IF(ISBLANK(B687),"",INDEX(adapt!F$78:F$1976,MATCH(A687,IF(adapt!G$2:G$1976=K687,adapt!A$2:A$1976),0)))</f>
        <v/>
      </c>
      <c r="N687" s="52" t="str">
        <f t="array" ref="N687">IF(ISBLANK(B687),"",INDEX(adapt!J$2:J$1976,MATCH(B687,IF(adapt!G$2:G$1976=K687,adapt!B$2:B$1976),0)))</f>
        <v/>
      </c>
      <c r="O687" s="53" t="str">
        <f t="array" ref="O687">IF(A687="","",IF(ISNA(N687),"no",IF(N687=0,"no",IF(N687="","no", "yes"))))</f>
        <v/>
      </c>
      <c r="P687" s="52" t="str">
        <f t="shared" si="33"/>
        <v/>
      </c>
      <c r="Q687" s="52" t="str">
        <f t="shared" si="34"/>
        <v/>
      </c>
      <c r="R687" s="54" t="str">
        <f>IF(COUNTIFS(adapt!J:J,"yes",adapt!A:A,A687)&gt;1,"problem",IF(COUNTIFS(adapt!J:J,"yes",adapt!A:A,A687)=0,"","ok"))</f>
        <v/>
      </c>
    </row>
    <row r="688" spans="1:18">
      <c r="A688" s="48" t="str">
        <f t="shared" si="30"/>
        <v/>
      </c>
      <c r="B688" s="55"/>
      <c r="C688" s="9"/>
      <c r="D688" s="55"/>
      <c r="E688" s="28"/>
      <c r="F688" s="55"/>
      <c r="G688" s="55"/>
      <c r="H688" s="55"/>
      <c r="I688" s="55"/>
      <c r="J688" s="55"/>
      <c r="K688" s="51" t="str">
        <f t="array" ref="K688">IF(A688="","",MAX(IF(adapt!A$2:A$974=A688,adapt!G$2:G$974)))</f>
        <v/>
      </c>
      <c r="L688" s="41" t="str">
        <f t="array" ref="L688">IF(ISBLANK(B688),"",INDEX(adapt!E$78:E$1976,MATCH(A688,IF(adapt!G$2:G$1976=K688,adapt!A$2:A$1976),0)))</f>
        <v/>
      </c>
      <c r="M688" s="41" t="str">
        <f t="array" ref="M688">IF(ISBLANK(B688),"",INDEX(adapt!F$78:F$1976,MATCH(A688,IF(adapt!G$2:G$1976=K688,adapt!A$2:A$1976),0)))</f>
        <v/>
      </c>
      <c r="N688" s="52" t="str">
        <f t="array" ref="N688">IF(ISBLANK(B688),"",INDEX(adapt!J$2:J$1976,MATCH(B688,IF(adapt!G$2:G$1976=K688,adapt!B$2:B$1976),0)))</f>
        <v/>
      </c>
      <c r="O688" s="53" t="str">
        <f t="array" ref="O688">IF(A688="","",IF(ISNA(N688),"no",IF(N688=0,"no",IF(N688="","no", "yes"))))</f>
        <v/>
      </c>
      <c r="P688" s="52" t="str">
        <f t="shared" si="33"/>
        <v/>
      </c>
      <c r="Q688" s="52" t="str">
        <f t="shared" si="34"/>
        <v/>
      </c>
      <c r="R688" s="54" t="str">
        <f>IF(COUNTIFS(adapt!J:J,"yes",adapt!A:A,A688)&gt;1,"problem",IF(COUNTIFS(adapt!J:J,"yes",adapt!A:A,A688)=0,"","ok"))</f>
        <v/>
      </c>
    </row>
    <row r="689" spans="1:18">
      <c r="A689" s="48" t="str">
        <f t="shared" si="30"/>
        <v/>
      </c>
      <c r="B689" s="55"/>
      <c r="C689" s="9"/>
      <c r="D689" s="55"/>
      <c r="E689" s="28"/>
      <c r="F689" s="55"/>
      <c r="G689" s="55"/>
      <c r="H689" s="55"/>
      <c r="I689" s="55"/>
      <c r="J689" s="55"/>
      <c r="K689" s="51" t="str">
        <f t="array" ref="K689">IF(A689="","",MAX(IF(adapt!A$2:A$974=A689,adapt!G$2:G$974)))</f>
        <v/>
      </c>
      <c r="L689" s="41" t="str">
        <f t="array" ref="L689">IF(ISBLANK(B689),"",INDEX(adapt!E$78:E$1976,MATCH(A689,IF(adapt!G$2:G$1976=K689,adapt!A$2:A$1976),0)))</f>
        <v/>
      </c>
      <c r="M689" s="41" t="str">
        <f t="array" ref="M689">IF(ISBLANK(B689),"",INDEX(adapt!F$78:F$1976,MATCH(A689,IF(adapt!G$2:G$1976=K689,adapt!A$2:A$1976),0)))</f>
        <v/>
      </c>
      <c r="N689" s="52" t="str">
        <f t="array" ref="N689">IF(ISBLANK(B689),"",INDEX(adapt!J$2:J$1976,MATCH(B689,IF(adapt!G$2:G$1976=K689,adapt!B$2:B$1976),0)))</f>
        <v/>
      </c>
      <c r="O689" s="53" t="str">
        <f t="array" ref="O689">IF(A689="","",IF(ISNA(N689),"no",IF(N689=0,"no",IF(N689="","no", "yes"))))</f>
        <v/>
      </c>
      <c r="P689" s="52" t="str">
        <f t="shared" si="33"/>
        <v/>
      </c>
      <c r="Q689" s="52" t="str">
        <f t="shared" si="34"/>
        <v/>
      </c>
      <c r="R689" s="54" t="str">
        <f>IF(COUNTIFS(adapt!J:J,"yes",adapt!A:A,A689)&gt;1,"problem",IF(COUNTIFS(adapt!J:J,"yes",adapt!A:A,A689)=0,"","ok"))</f>
        <v/>
      </c>
    </row>
    <row r="690" spans="1:18">
      <c r="A690" s="48" t="str">
        <f t="shared" si="30"/>
        <v/>
      </c>
      <c r="B690" s="55"/>
      <c r="C690" s="9"/>
      <c r="D690" s="55"/>
      <c r="E690" s="28"/>
      <c r="F690" s="55"/>
      <c r="G690" s="55"/>
      <c r="H690" s="55"/>
      <c r="I690" s="55"/>
      <c r="J690" s="55"/>
      <c r="K690" s="51" t="str">
        <f t="array" ref="K690">IF(A690="","",MAX(IF(adapt!A$2:A$974=A690,adapt!G$2:G$974)))</f>
        <v/>
      </c>
      <c r="L690" s="41" t="str">
        <f t="array" ref="L690">IF(ISBLANK(B690),"",INDEX(adapt!E$78:E$1976,MATCH(A690,IF(adapt!G$2:G$1976=K690,adapt!A$2:A$1976),0)))</f>
        <v/>
      </c>
      <c r="M690" s="41" t="str">
        <f t="array" ref="M690">IF(ISBLANK(B690),"",INDEX(adapt!F$78:F$1976,MATCH(A690,IF(adapt!G$2:G$1976=K690,adapt!A$2:A$1976),0)))</f>
        <v/>
      </c>
      <c r="N690" s="52" t="str">
        <f t="array" ref="N690">IF(ISBLANK(B690),"",INDEX(adapt!J$2:J$1976,MATCH(B690,IF(adapt!G$2:G$1976=K690,adapt!B$2:B$1976),0)))</f>
        <v/>
      </c>
      <c r="O690" s="53" t="str">
        <f t="array" ref="O690">IF(A690="","",IF(ISNA(N690),"no",IF(N690=0,"no",IF(N690="","no", "yes"))))</f>
        <v/>
      </c>
      <c r="P690" s="52" t="str">
        <f t="shared" si="33"/>
        <v/>
      </c>
      <c r="Q690" s="52" t="str">
        <f t="shared" si="34"/>
        <v/>
      </c>
      <c r="R690" s="54" t="str">
        <f>IF(COUNTIFS(adapt!J:J,"yes",adapt!A:A,A690)&gt;1,"problem",IF(COUNTIFS(adapt!J:J,"yes",adapt!A:A,A690)=0,"","ok"))</f>
        <v/>
      </c>
    </row>
    <row r="691" spans="1:18">
      <c r="A691" s="48" t="str">
        <f t="shared" si="30"/>
        <v/>
      </c>
      <c r="B691" s="55"/>
      <c r="C691" s="9"/>
      <c r="D691" s="55"/>
      <c r="E691" s="28"/>
      <c r="F691" s="55"/>
      <c r="G691" s="55"/>
      <c r="H691" s="55"/>
      <c r="I691" s="55"/>
      <c r="J691" s="55"/>
      <c r="K691" s="51" t="str">
        <f t="array" ref="K691">IF(A691="","",MAX(IF(adapt!A$2:A$974=A691,adapt!G$2:G$974)))</f>
        <v/>
      </c>
      <c r="L691" s="41" t="str">
        <f t="array" ref="L691">IF(ISBLANK(B691),"",INDEX(adapt!E$78:E$1976,MATCH(A691,IF(adapt!G$2:G$1976=K691,adapt!A$2:A$1976),0)))</f>
        <v/>
      </c>
      <c r="M691" s="41" t="str">
        <f t="array" ref="M691">IF(ISBLANK(B691),"",INDEX(adapt!F$78:F$1976,MATCH(A691,IF(adapt!G$2:G$1976=K691,adapt!A$2:A$1976),0)))</f>
        <v/>
      </c>
      <c r="N691" s="52" t="str">
        <f t="array" ref="N691">IF(ISBLANK(B691),"",INDEX(adapt!J$2:J$1976,MATCH(B691,IF(adapt!G$2:G$1976=K691,adapt!B$2:B$1976),0)))</f>
        <v/>
      </c>
      <c r="O691" s="53" t="str">
        <f t="array" ref="O691">IF(A691="","",IF(ISNA(N691),"no",IF(N691=0,"no",IF(N691="","no", "yes"))))</f>
        <v/>
      </c>
      <c r="P691" s="52" t="str">
        <f t="shared" si="33"/>
        <v/>
      </c>
      <c r="Q691" s="52" t="str">
        <f t="shared" si="34"/>
        <v/>
      </c>
      <c r="R691" s="54" t="str">
        <f>IF(COUNTIFS(adapt!J:J,"yes",adapt!A:A,A691)&gt;1,"problem",IF(COUNTIFS(adapt!J:J,"yes",adapt!A:A,A691)=0,"","ok"))</f>
        <v/>
      </c>
    </row>
    <row r="692" spans="1:18">
      <c r="A692" s="48" t="str">
        <f t="shared" si="30"/>
        <v/>
      </c>
      <c r="B692" s="55"/>
      <c r="C692" s="9"/>
      <c r="D692" s="55"/>
      <c r="E692" s="28"/>
      <c r="F692" s="55"/>
      <c r="G692" s="55"/>
      <c r="H692" s="55"/>
      <c r="I692" s="55"/>
      <c r="J692" s="55"/>
      <c r="K692" s="51" t="str">
        <f t="array" ref="K692">IF(A692="","",MAX(IF(adapt!A$2:A$974=A692,adapt!G$2:G$974)))</f>
        <v/>
      </c>
      <c r="L692" s="41" t="str">
        <f t="array" ref="L692">IF(ISBLANK(B692),"",INDEX(adapt!E$78:E$1976,MATCH(A692,IF(adapt!G$2:G$1976=K692,adapt!A$2:A$1976),0)))</f>
        <v/>
      </c>
      <c r="M692" s="41" t="str">
        <f t="array" ref="M692">IF(ISBLANK(B692),"",INDEX(adapt!F$78:F$1976,MATCH(A692,IF(adapt!G$2:G$1976=K692,adapt!A$2:A$1976),0)))</f>
        <v/>
      </c>
      <c r="N692" s="52" t="str">
        <f t="array" ref="N692">IF(ISBLANK(B692),"",INDEX(adapt!J$2:J$1976,MATCH(B692,IF(adapt!G$2:G$1976=K692,adapt!B$2:B$1976),0)))</f>
        <v/>
      </c>
      <c r="O692" s="53" t="str">
        <f t="array" ref="O692">IF(A692="","",IF(ISNA(N692),"no",IF(N692=0,"no",IF(N692="","no", "yes"))))</f>
        <v/>
      </c>
      <c r="P692" s="52" t="str">
        <f t="shared" si="33"/>
        <v/>
      </c>
      <c r="Q692" s="52" t="str">
        <f t="shared" si="34"/>
        <v/>
      </c>
      <c r="R692" s="54" t="str">
        <f>IF(COUNTIFS(adapt!J:J,"yes",adapt!A:A,A692)&gt;1,"problem",IF(COUNTIFS(adapt!J:J,"yes",adapt!A:A,A692)=0,"","ok"))</f>
        <v/>
      </c>
    </row>
    <row r="693" spans="1:18">
      <c r="A693" s="48" t="str">
        <f t="shared" si="30"/>
        <v/>
      </c>
      <c r="B693" s="55"/>
      <c r="C693" s="9"/>
      <c r="D693" s="55"/>
      <c r="E693" s="28"/>
      <c r="F693" s="55"/>
      <c r="G693" s="55"/>
      <c r="H693" s="55"/>
      <c r="I693" s="55"/>
      <c r="J693" s="55"/>
      <c r="K693" s="51" t="str">
        <f t="array" ref="K693">IF(A693="","",MAX(IF(adapt!A$2:A$974=A693,adapt!G$2:G$974)))</f>
        <v/>
      </c>
      <c r="L693" s="41" t="str">
        <f t="array" ref="L693">IF(ISBLANK(B693),"",INDEX(adapt!E$78:E$1976,MATCH(A693,IF(adapt!G$2:G$1976=K693,adapt!A$2:A$1976),0)))</f>
        <v/>
      </c>
      <c r="M693" s="41" t="str">
        <f t="array" ref="M693">IF(ISBLANK(B693),"",INDEX(adapt!F$78:F$1976,MATCH(A693,IF(adapt!G$2:G$1976=K693,adapt!A$2:A$1976),0)))</f>
        <v/>
      </c>
      <c r="N693" s="52" t="str">
        <f t="array" ref="N693">IF(ISBLANK(B693),"",INDEX(adapt!J$2:J$1976,MATCH(B693,IF(adapt!G$2:G$1976=K693,adapt!B$2:B$1976),0)))</f>
        <v/>
      </c>
      <c r="O693" s="53" t="str">
        <f t="array" ref="O693">IF(A693="","",IF(ISNA(N693),"no",IF(N693=0,"no",IF(N693="","no", "yes"))))</f>
        <v/>
      </c>
      <c r="P693" s="52" t="str">
        <f t="shared" si="33"/>
        <v/>
      </c>
      <c r="Q693" s="52" t="str">
        <f t="shared" si="34"/>
        <v/>
      </c>
      <c r="R693" s="54" t="str">
        <f>IF(COUNTIFS(adapt!J:J,"yes",adapt!A:A,A693)&gt;1,"problem",IF(COUNTIFS(adapt!J:J,"yes",adapt!A:A,A693)=0,"","ok"))</f>
        <v/>
      </c>
    </row>
    <row r="694" spans="1:18">
      <c r="A694" s="48" t="str">
        <f t="shared" si="30"/>
        <v/>
      </c>
      <c r="B694" s="55"/>
      <c r="C694" s="9"/>
      <c r="D694" s="55"/>
      <c r="E694" s="28"/>
      <c r="F694" s="55"/>
      <c r="G694" s="55"/>
      <c r="H694" s="55"/>
      <c r="I694" s="55"/>
      <c r="J694" s="55"/>
      <c r="K694" s="51" t="str">
        <f t="array" ref="K694">IF(A694="","",MAX(IF(adapt!A$2:A$974=A694,adapt!G$2:G$974)))</f>
        <v/>
      </c>
      <c r="L694" s="41" t="str">
        <f t="array" ref="L694">IF(ISBLANK(B694),"",INDEX(adapt!E$78:E$1976,MATCH(A694,IF(adapt!G$2:G$1976=K694,adapt!A$2:A$1976),0)))</f>
        <v/>
      </c>
      <c r="M694" s="41" t="str">
        <f t="array" ref="M694">IF(ISBLANK(B694),"",INDEX(adapt!F$78:F$1976,MATCH(A694,IF(adapt!G$2:G$1976=K694,adapt!A$2:A$1976),0)))</f>
        <v/>
      </c>
      <c r="N694" s="52" t="str">
        <f t="array" ref="N694">IF(ISBLANK(B694),"",INDEX(adapt!J$2:J$1976,MATCH(B694,IF(adapt!G$2:G$1976=K694,adapt!B$2:B$1976),0)))</f>
        <v/>
      </c>
      <c r="O694" s="53" t="str">
        <f t="array" ref="O694">IF(A694="","",IF(ISNA(N694),"no",IF(N694=0,"no",IF(N694="","no", "yes"))))</f>
        <v/>
      </c>
      <c r="P694" s="52" t="str">
        <f t="shared" si="33"/>
        <v/>
      </c>
      <c r="Q694" s="52" t="str">
        <f t="shared" si="34"/>
        <v/>
      </c>
      <c r="R694" s="54" t="str">
        <f>IF(COUNTIFS(adapt!J:J,"yes",adapt!A:A,A694)&gt;1,"problem",IF(COUNTIFS(adapt!J:J,"yes",adapt!A:A,A694)=0,"","ok"))</f>
        <v/>
      </c>
    </row>
    <row r="695" spans="1:18">
      <c r="A695" s="48" t="str">
        <f t="shared" si="30"/>
        <v/>
      </c>
      <c r="B695" s="55"/>
      <c r="C695" s="9"/>
      <c r="D695" s="55"/>
      <c r="E695" s="28"/>
      <c r="F695" s="55"/>
      <c r="G695" s="55"/>
      <c r="H695" s="55"/>
      <c r="I695" s="55"/>
      <c r="J695" s="55"/>
      <c r="K695" s="51" t="str">
        <f t="array" ref="K695">IF(A695="","",MAX(IF(adapt!A$2:A$974=A695,adapt!G$2:G$974)))</f>
        <v/>
      </c>
      <c r="L695" s="41" t="str">
        <f t="array" ref="L695">IF(ISBLANK(B695),"",INDEX(adapt!E$78:E$1976,MATCH(A695,IF(adapt!G$2:G$1976=K695,adapt!A$2:A$1976),0)))</f>
        <v/>
      </c>
      <c r="M695" s="41" t="str">
        <f t="array" ref="M695">IF(ISBLANK(B695),"",INDEX(adapt!F$78:F$1976,MATCH(A695,IF(adapt!G$2:G$1976=K695,adapt!A$2:A$1976),0)))</f>
        <v/>
      </c>
      <c r="N695" s="52" t="str">
        <f t="array" ref="N695">IF(ISBLANK(B695),"",INDEX(adapt!J$2:J$1976,MATCH(B695,IF(adapt!G$2:G$1976=K695,adapt!B$2:B$1976),0)))</f>
        <v/>
      </c>
      <c r="O695" s="53" t="str">
        <f t="array" ref="O695">IF(A695="","",IF(ISNA(N695),"no",IF(N695=0,"no",IF(N695="","no", "yes"))))</f>
        <v/>
      </c>
      <c r="P695" s="52" t="str">
        <f t="shared" si="33"/>
        <v/>
      </c>
      <c r="Q695" s="52" t="str">
        <f t="shared" si="34"/>
        <v/>
      </c>
      <c r="R695" s="54" t="str">
        <f>IF(COUNTIFS(adapt!J:J,"yes",adapt!A:A,A695)&gt;1,"problem",IF(COUNTIFS(adapt!J:J,"yes",adapt!A:A,A695)=0,"","ok"))</f>
        <v/>
      </c>
    </row>
    <row r="696" spans="1:18">
      <c r="A696" s="48" t="str">
        <f t="shared" si="30"/>
        <v/>
      </c>
      <c r="B696" s="55"/>
      <c r="C696" s="9"/>
      <c r="D696" s="55"/>
      <c r="E696" s="28"/>
      <c r="F696" s="55"/>
      <c r="G696" s="55"/>
      <c r="H696" s="55"/>
      <c r="I696" s="55"/>
      <c r="J696" s="55"/>
      <c r="K696" s="51" t="str">
        <f t="array" ref="K696">IF(A696="","",MAX(IF(adapt!A$2:A$974=A696,adapt!G$2:G$974)))</f>
        <v/>
      </c>
      <c r="L696" s="41" t="str">
        <f t="array" ref="L696">IF(ISBLANK(B696),"",INDEX(adapt!E$78:E$1976,MATCH(A696,IF(adapt!G$2:G$1976=K696,adapt!A$2:A$1976),0)))</f>
        <v/>
      </c>
      <c r="M696" s="41" t="str">
        <f t="array" ref="M696">IF(ISBLANK(B696),"",INDEX(adapt!F$78:F$1976,MATCH(A696,IF(adapt!G$2:G$1976=K696,adapt!A$2:A$1976),0)))</f>
        <v/>
      </c>
      <c r="N696" s="52" t="str">
        <f t="array" ref="N696">IF(ISBLANK(B696),"",INDEX(adapt!J$2:J$1976,MATCH(B696,IF(adapt!G$2:G$1976=K696,adapt!B$2:B$1976),0)))</f>
        <v/>
      </c>
      <c r="O696" s="53" t="str">
        <f t="array" ref="O696">IF(A696="","",IF(ISNA(N696),"no",IF(N696=0,"no",IF(N696="","no", "yes"))))</f>
        <v/>
      </c>
      <c r="P696" s="52" t="str">
        <f t="shared" si="33"/>
        <v/>
      </c>
      <c r="Q696" s="52" t="str">
        <f t="shared" si="34"/>
        <v/>
      </c>
      <c r="R696" s="54" t="str">
        <f>IF(COUNTIFS(adapt!J:J,"yes",adapt!A:A,A696)&gt;1,"problem",IF(COUNTIFS(adapt!J:J,"yes",adapt!A:A,A696)=0,"","ok"))</f>
        <v/>
      </c>
    </row>
    <row r="697" spans="1:18">
      <c r="A697" s="48" t="str">
        <f t="shared" si="30"/>
        <v/>
      </c>
      <c r="B697" s="55"/>
      <c r="C697" s="9"/>
      <c r="D697" s="55"/>
      <c r="E697" s="28"/>
      <c r="F697" s="55"/>
      <c r="G697" s="55"/>
      <c r="H697" s="55"/>
      <c r="I697" s="55"/>
      <c r="J697" s="55"/>
      <c r="K697" s="51" t="str">
        <f t="array" ref="K697">IF(A697="","",MAX(IF(adapt!A$2:A$974=A697,adapt!G$2:G$974)))</f>
        <v/>
      </c>
      <c r="L697" s="41" t="str">
        <f t="array" ref="L697">IF(ISBLANK(B697),"",INDEX(adapt!E$78:E$1976,MATCH(A697,IF(adapt!G$2:G$1976=K697,adapt!A$2:A$1976),0)))</f>
        <v/>
      </c>
      <c r="M697" s="41" t="str">
        <f t="array" ref="M697">IF(ISBLANK(B697),"",INDEX(adapt!F$78:F$1976,MATCH(A697,IF(adapt!G$2:G$1976=K697,adapt!A$2:A$1976),0)))</f>
        <v/>
      </c>
      <c r="N697" s="52" t="str">
        <f t="array" ref="N697">IF(ISBLANK(B697),"",INDEX(adapt!J$2:J$1976,MATCH(B697,IF(adapt!G$2:G$1976=K697,adapt!B$2:B$1976),0)))</f>
        <v/>
      </c>
      <c r="O697" s="53" t="str">
        <f t="array" ref="O697">IF(A697="","",IF(ISNA(N697),"no",IF(N697=0,"no",IF(N697="","no", "yes"))))</f>
        <v/>
      </c>
      <c r="P697" s="52" t="str">
        <f t="shared" si="33"/>
        <v/>
      </c>
      <c r="Q697" s="52" t="str">
        <f t="shared" si="34"/>
        <v/>
      </c>
      <c r="R697" s="54" t="str">
        <f>IF(COUNTIFS(adapt!J:J,"yes",adapt!A:A,A697)&gt;1,"problem",IF(COUNTIFS(adapt!J:J,"yes",adapt!A:A,A697)=0,"","ok"))</f>
        <v/>
      </c>
    </row>
    <row r="698" spans="1:18">
      <c r="A698" s="48" t="str">
        <f t="shared" si="30"/>
        <v/>
      </c>
      <c r="B698" s="55"/>
      <c r="C698" s="9"/>
      <c r="D698" s="55"/>
      <c r="E698" s="28"/>
      <c r="F698" s="55"/>
      <c r="G698" s="55"/>
      <c r="H698" s="55"/>
      <c r="I698" s="55"/>
      <c r="J698" s="55"/>
      <c r="K698" s="51" t="str">
        <f t="array" ref="K698">IF(A698="","",MAX(IF(adapt!A$2:A$974=A698,adapt!G$2:G$974)))</f>
        <v/>
      </c>
      <c r="L698" s="41" t="str">
        <f t="array" ref="L698">IF(ISBLANK(B698),"",INDEX(adapt!E$78:E$1976,MATCH(A698,IF(adapt!G$2:G$1976=K698,adapt!A$2:A$1976),0)))</f>
        <v/>
      </c>
      <c r="M698" s="41" t="str">
        <f t="array" ref="M698">IF(ISBLANK(B698),"",INDEX(adapt!F$78:F$1976,MATCH(A698,IF(adapt!G$2:G$1976=K698,adapt!A$2:A$1976),0)))</f>
        <v/>
      </c>
      <c r="N698" s="52" t="str">
        <f t="array" ref="N698">IF(ISBLANK(B698),"",INDEX(adapt!J$2:J$1976,MATCH(B698,IF(adapt!G$2:G$1976=K698,adapt!B$2:B$1976),0)))</f>
        <v/>
      </c>
      <c r="O698" s="53" t="str">
        <f t="array" ref="O698">IF(A698="","",IF(ISNA(N698),"no",IF(N698=0,"no",IF(N698="","no", "yes"))))</f>
        <v/>
      </c>
      <c r="P698" s="52" t="str">
        <f t="shared" si="33"/>
        <v/>
      </c>
      <c r="Q698" s="52" t="str">
        <f t="shared" si="34"/>
        <v/>
      </c>
      <c r="R698" s="54" t="str">
        <f>IF(COUNTIFS(adapt!J:J,"yes",adapt!A:A,A698)&gt;1,"problem",IF(COUNTIFS(adapt!J:J,"yes",adapt!A:A,A698)=0,"","ok"))</f>
        <v/>
      </c>
    </row>
    <row r="699" spans="1:18">
      <c r="A699" s="48" t="str">
        <f t="shared" si="30"/>
        <v/>
      </c>
      <c r="B699" s="55"/>
      <c r="C699" s="9"/>
      <c r="D699" s="55"/>
      <c r="E699" s="28"/>
      <c r="F699" s="55"/>
      <c r="G699" s="55"/>
      <c r="H699" s="55"/>
      <c r="I699" s="55"/>
      <c r="J699" s="55"/>
      <c r="K699" s="51" t="str">
        <f t="array" ref="K699">IF(A699="","",MAX(IF(adapt!A$2:A$974=A699,adapt!G$2:G$974)))</f>
        <v/>
      </c>
      <c r="L699" s="41" t="str">
        <f t="array" ref="L699">IF(ISBLANK(B699),"",INDEX(adapt!E$78:E$1976,MATCH(A699,IF(adapt!G$2:G$1976=K699,adapt!A$2:A$1976),0)))</f>
        <v/>
      </c>
      <c r="M699" s="41" t="str">
        <f t="array" ref="M699">IF(ISBLANK(B699),"",INDEX(adapt!F$78:F$1976,MATCH(A699,IF(adapt!G$2:G$1976=K699,adapt!A$2:A$1976),0)))</f>
        <v/>
      </c>
      <c r="N699" s="52" t="str">
        <f t="array" ref="N699">IF(ISBLANK(B699),"",INDEX(adapt!J$2:J$1976,MATCH(B699,IF(adapt!G$2:G$1976=K699,adapt!B$2:B$1976),0)))</f>
        <v/>
      </c>
      <c r="O699" s="53" t="str">
        <f t="array" ref="O699">IF(A699="","",IF(ISNA(N699),"no",IF(N699=0,"no",IF(N699="","no", "yes"))))</f>
        <v/>
      </c>
      <c r="P699" s="52" t="str">
        <f t="shared" si="33"/>
        <v/>
      </c>
      <c r="Q699" s="52" t="str">
        <f t="shared" si="34"/>
        <v/>
      </c>
      <c r="R699" s="54" t="str">
        <f>IF(COUNTIFS(adapt!J:J,"yes",adapt!A:A,A699)&gt;1,"problem",IF(COUNTIFS(adapt!J:J,"yes",adapt!A:A,A699)=0,"","ok"))</f>
        <v/>
      </c>
    </row>
    <row r="700" spans="1:18">
      <c r="A700" s="48" t="str">
        <f t="shared" si="30"/>
        <v/>
      </c>
      <c r="B700" s="55"/>
      <c r="C700" s="9"/>
      <c r="D700" s="55"/>
      <c r="E700" s="28"/>
      <c r="F700" s="55"/>
      <c r="G700" s="55"/>
      <c r="H700" s="55"/>
      <c r="I700" s="55"/>
      <c r="J700" s="55"/>
      <c r="K700" s="51" t="str">
        <f t="array" ref="K700">IF(A700="","",MAX(IF(adapt!A$2:A$974=A700,adapt!G$2:G$974)))</f>
        <v/>
      </c>
      <c r="L700" s="41" t="str">
        <f t="array" ref="L700">IF(ISBLANK(B700),"",INDEX(adapt!E$78:E$1976,MATCH(A700,IF(adapt!G$2:G$1976=K700,adapt!A$2:A$1976),0)))</f>
        <v/>
      </c>
      <c r="M700" s="41" t="str">
        <f t="array" ref="M700">IF(ISBLANK(B700),"",INDEX(adapt!F$78:F$1976,MATCH(A700,IF(adapt!G$2:G$1976=K700,adapt!A$2:A$1976),0)))</f>
        <v/>
      </c>
      <c r="N700" s="52" t="str">
        <f t="array" ref="N700">IF(ISBLANK(B700),"",INDEX(adapt!J$2:J$1976,MATCH(B700,IF(adapt!G$2:G$1976=K700,adapt!B$2:B$1976),0)))</f>
        <v/>
      </c>
      <c r="O700" s="53" t="str">
        <f t="array" ref="O700">IF(A700="","",IF(ISNA(N700),"no",IF(N700=0,"no",IF(N700="","no", "yes"))))</f>
        <v/>
      </c>
      <c r="P700" s="52" t="str">
        <f t="shared" si="33"/>
        <v/>
      </c>
      <c r="Q700" s="52" t="str">
        <f t="shared" si="34"/>
        <v/>
      </c>
      <c r="R700" s="54" t="str">
        <f>IF(COUNTIFS(adapt!J:J,"yes",adapt!A:A,A700)&gt;1,"problem",IF(COUNTIFS(adapt!J:J,"yes",adapt!A:A,A700)=0,"","ok"))</f>
        <v/>
      </c>
    </row>
    <row r="701" spans="1:18">
      <c r="A701" s="48" t="str">
        <f t="shared" si="30"/>
        <v/>
      </c>
      <c r="B701" s="55"/>
      <c r="C701" s="9"/>
      <c r="D701" s="55"/>
      <c r="E701" s="28"/>
      <c r="F701" s="55"/>
      <c r="G701" s="55"/>
      <c r="H701" s="55"/>
      <c r="I701" s="55"/>
      <c r="J701" s="55"/>
      <c r="K701" s="51" t="str">
        <f t="array" ref="K701">IF(A701="","",MAX(IF(adapt!A$2:A$974=A701,adapt!G$2:G$974)))</f>
        <v/>
      </c>
      <c r="L701" s="41" t="str">
        <f t="array" ref="L701">IF(ISBLANK(B701),"",INDEX(adapt!E$78:E$1976,MATCH(A701,IF(adapt!G$2:G$1976=K701,adapt!A$2:A$1976),0)))</f>
        <v/>
      </c>
      <c r="M701" s="41" t="str">
        <f t="array" ref="M701">IF(ISBLANK(B701),"",INDEX(adapt!F$78:F$1976,MATCH(A701,IF(adapt!G$2:G$1976=K701,adapt!A$2:A$1976),0)))</f>
        <v/>
      </c>
      <c r="N701" s="52" t="str">
        <f t="array" ref="N701">IF(ISBLANK(B701),"",INDEX(adapt!J$2:J$1976,MATCH(B701,IF(adapt!G$2:G$1976=K701,adapt!B$2:B$1976),0)))</f>
        <v/>
      </c>
      <c r="O701" s="53" t="str">
        <f t="array" ref="O701">IF(A701="","",IF(ISNA(N701),"no",IF(N701=0,"no",IF(N701="","no", "yes"))))</f>
        <v/>
      </c>
      <c r="P701" s="52" t="str">
        <f t="shared" si="33"/>
        <v/>
      </c>
      <c r="Q701" s="52" t="str">
        <f t="shared" si="34"/>
        <v/>
      </c>
      <c r="R701" s="54" t="str">
        <f>IF(COUNTIFS(adapt!J:J,"yes",adapt!A:A,A701)&gt;1,"problem",IF(COUNTIFS(adapt!J:J,"yes",adapt!A:A,A701)=0,"","ok"))</f>
        <v/>
      </c>
    </row>
    <row r="702" spans="1:18">
      <c r="A702" s="48" t="str">
        <f t="shared" si="30"/>
        <v/>
      </c>
      <c r="B702" s="55"/>
      <c r="C702" s="9"/>
      <c r="D702" s="55"/>
      <c r="E702" s="28"/>
      <c r="F702" s="55"/>
      <c r="G702" s="55"/>
      <c r="H702" s="55"/>
      <c r="I702" s="55"/>
      <c r="J702" s="55"/>
      <c r="K702" s="51" t="str">
        <f t="array" ref="K702">IF(A702="","",MAX(IF(adapt!A$2:A$974=A702,adapt!G$2:G$974)))</f>
        <v/>
      </c>
      <c r="L702" s="41" t="str">
        <f t="array" ref="L702">IF(ISBLANK(B702),"",INDEX(adapt!E$78:E$1976,MATCH(A702,IF(adapt!G$2:G$1976=K702,adapt!A$2:A$1976),0)))</f>
        <v/>
      </c>
      <c r="M702" s="41" t="str">
        <f t="array" ref="M702">IF(ISBLANK(B702),"",INDEX(adapt!F$78:F$1976,MATCH(A702,IF(adapt!G$2:G$1976=K702,adapt!A$2:A$1976),0)))</f>
        <v/>
      </c>
      <c r="N702" s="52" t="str">
        <f t="array" ref="N702">IF(ISBLANK(B702),"",INDEX(adapt!J$2:J$1976,MATCH(B702,IF(adapt!G$2:G$1976=K702,adapt!B$2:B$1976),0)))</f>
        <v/>
      </c>
      <c r="O702" s="53" t="str">
        <f t="array" ref="O702">IF(A702="","",IF(ISNA(N702),"no",IF(N702=0,"no",IF(N702="","no", "yes"))))</f>
        <v/>
      </c>
      <c r="P702" s="52" t="str">
        <f t="shared" si="33"/>
        <v/>
      </c>
      <c r="Q702" s="52" t="str">
        <f t="shared" si="34"/>
        <v/>
      </c>
      <c r="R702" s="54" t="str">
        <f>IF(COUNTIFS(adapt!J:J,"yes",adapt!A:A,A702)&gt;1,"problem",IF(COUNTIFS(adapt!J:J,"yes",adapt!A:A,A702)=0,"","ok"))</f>
        <v/>
      </c>
    </row>
    <row r="703" spans="1:18">
      <c r="A703" s="48" t="str">
        <f t="shared" si="30"/>
        <v/>
      </c>
      <c r="B703" s="55"/>
      <c r="C703" s="9"/>
      <c r="D703" s="55"/>
      <c r="E703" s="28"/>
      <c r="F703" s="55"/>
      <c r="G703" s="55"/>
      <c r="H703" s="55"/>
      <c r="I703" s="55"/>
      <c r="J703" s="55"/>
      <c r="K703" s="51" t="str">
        <f t="array" ref="K703">IF(A703="","",MAX(IF(adapt!A$2:A$974=A703,adapt!G$2:G$974)))</f>
        <v/>
      </c>
      <c r="L703" s="41" t="str">
        <f t="array" ref="L703">IF(ISBLANK(B703),"",INDEX(adapt!E$78:E$1976,MATCH(A703,IF(adapt!G$2:G$1976=K703,adapt!A$2:A$1976),0)))</f>
        <v/>
      </c>
      <c r="M703" s="41" t="str">
        <f t="array" ref="M703">IF(ISBLANK(B703),"",INDEX(adapt!F$78:F$1976,MATCH(A703,IF(adapt!G$2:G$1976=K703,adapt!A$2:A$1976),0)))</f>
        <v/>
      </c>
      <c r="N703" s="52" t="str">
        <f t="array" ref="N703">IF(ISBLANK(B703),"",INDEX(adapt!J$2:J$1976,MATCH(B703,IF(adapt!G$2:G$1976=K703,adapt!B$2:B$1976),0)))</f>
        <v/>
      </c>
      <c r="O703" s="53" t="str">
        <f t="array" ref="O703">IF(A703="","",IF(ISNA(N703),"no",IF(N703=0,"no",IF(N703="","no", "yes"))))</f>
        <v/>
      </c>
      <c r="P703" s="52" t="str">
        <f t="shared" si="33"/>
        <v/>
      </c>
      <c r="Q703" s="52" t="str">
        <f t="shared" si="34"/>
        <v/>
      </c>
      <c r="R703" s="54" t="str">
        <f>IF(COUNTIFS(adapt!J:J,"yes",adapt!A:A,A703)&gt;1,"problem",IF(COUNTIFS(adapt!J:J,"yes",adapt!A:A,A703)=0,"","ok"))</f>
        <v/>
      </c>
    </row>
    <row r="704" spans="1:18">
      <c r="A704" s="48" t="str">
        <f t="shared" ref="A704:A767" si="35">CONCATENATE(D704,E704)</f>
        <v/>
      </c>
      <c r="B704" s="55"/>
      <c r="C704" s="9"/>
      <c r="D704" s="55"/>
      <c r="E704" s="28"/>
      <c r="F704" s="55"/>
      <c r="G704" s="55"/>
      <c r="H704" s="55"/>
      <c r="I704" s="55"/>
      <c r="J704" s="55"/>
      <c r="K704" s="51" t="str">
        <f t="array" ref="K704">IF(A704="","",MAX(IF(adapt!A$2:A$974=A704,adapt!G$2:G$974)))</f>
        <v/>
      </c>
      <c r="L704" s="41" t="str">
        <f t="array" ref="L704">IF(ISBLANK(B704),"",INDEX(adapt!E$78:E$1976,MATCH(A704,IF(adapt!G$2:G$1976=K704,adapt!A$2:A$1976),0)))</f>
        <v/>
      </c>
      <c r="M704" s="41" t="str">
        <f t="array" ref="M704">IF(ISBLANK(B704),"",INDEX(adapt!F$78:F$1976,MATCH(A704,IF(adapt!G$2:G$1976=K704,adapt!A$2:A$1976),0)))</f>
        <v/>
      </c>
      <c r="N704" s="52" t="str">
        <f t="array" ref="N704">IF(ISBLANK(B704),"",INDEX(adapt!J$2:J$1976,MATCH(B704,IF(adapt!G$2:G$1976=K704,adapt!B$2:B$1976),0)))</f>
        <v/>
      </c>
      <c r="O704" s="53" t="str">
        <f t="array" ref="O704">IF(A704="","",IF(ISNA(N704),"no",IF(N704=0,"no",IF(N704="","no", "yes"))))</f>
        <v/>
      </c>
      <c r="P704" s="52" t="str">
        <f t="shared" si="33"/>
        <v/>
      </c>
      <c r="Q704" s="52" t="str">
        <f t="shared" si="34"/>
        <v/>
      </c>
      <c r="R704" s="54" t="str">
        <f>IF(COUNTIFS(adapt!J:J,"yes",adapt!A:A,A704)&gt;1,"problem",IF(COUNTIFS(adapt!J:J,"yes",adapt!A:A,A704)=0,"","ok"))</f>
        <v/>
      </c>
    </row>
    <row r="705" spans="1:18">
      <c r="A705" s="48" t="str">
        <f t="shared" si="35"/>
        <v/>
      </c>
      <c r="B705" s="55"/>
      <c r="C705" s="9"/>
      <c r="D705" s="55"/>
      <c r="E705" s="28"/>
      <c r="F705" s="55"/>
      <c r="G705" s="55"/>
      <c r="H705" s="55"/>
      <c r="I705" s="55"/>
      <c r="J705" s="55"/>
      <c r="K705" s="51" t="str">
        <f t="array" ref="K705">IF(A705="","",MAX(IF(adapt!A$2:A$974=A705,adapt!G$2:G$974)))</f>
        <v/>
      </c>
      <c r="L705" s="41" t="str">
        <f t="array" ref="L705">IF(ISBLANK(B705),"",INDEX(adapt!E$78:E$1976,MATCH(A705,IF(adapt!G$2:G$1976=K705,adapt!A$2:A$1976),0)))</f>
        <v/>
      </c>
      <c r="M705" s="41" t="str">
        <f t="array" ref="M705">IF(ISBLANK(B705),"",INDEX(adapt!F$78:F$1976,MATCH(A705,IF(adapt!G$2:G$1976=K705,adapt!A$2:A$1976),0)))</f>
        <v/>
      </c>
      <c r="N705" s="52" t="str">
        <f t="array" ref="N705">IF(ISBLANK(B705),"",INDEX(adapt!J$2:J$1976,MATCH(B705,IF(adapt!G$2:G$1976=K705,adapt!B$2:B$1976),0)))</f>
        <v/>
      </c>
      <c r="O705" s="53" t="str">
        <f t="array" ref="O705">IF(A705="","",IF(ISNA(N705),"no",IF(N705=0,"no",IF(N705="","no", "yes"))))</f>
        <v/>
      </c>
      <c r="P705" s="52" t="str">
        <f t="shared" si="33"/>
        <v/>
      </c>
      <c r="Q705" s="52" t="str">
        <f t="shared" si="34"/>
        <v/>
      </c>
      <c r="R705" s="54" t="str">
        <f>IF(COUNTIFS(adapt!J:J,"yes",adapt!A:A,A705)&gt;1,"problem",IF(COUNTIFS(adapt!J:J,"yes",adapt!A:A,A705)=0,"","ok"))</f>
        <v/>
      </c>
    </row>
    <row r="706" spans="1:18">
      <c r="A706" s="48" t="str">
        <f t="shared" si="35"/>
        <v/>
      </c>
      <c r="B706" s="55"/>
      <c r="C706" s="9"/>
      <c r="D706" s="55"/>
      <c r="E706" s="28"/>
      <c r="F706" s="55"/>
      <c r="G706" s="55"/>
      <c r="H706" s="55"/>
      <c r="I706" s="55"/>
      <c r="J706" s="55"/>
      <c r="K706" s="51" t="str">
        <f t="array" ref="K706">IF(A706="","",MAX(IF(adapt!A$2:A$974=A706,adapt!G$2:G$974)))</f>
        <v/>
      </c>
      <c r="L706" s="41" t="str">
        <f t="array" ref="L706">IF(ISBLANK(B706),"",INDEX(adapt!E$78:E$1976,MATCH(A706,IF(adapt!G$2:G$1976=K706,adapt!A$2:A$1976),0)))</f>
        <v/>
      </c>
      <c r="M706" s="41" t="str">
        <f t="array" ref="M706">IF(ISBLANK(B706),"",INDEX(adapt!F$78:F$1976,MATCH(A706,IF(adapt!G$2:G$1976=K706,adapt!A$2:A$1976),0)))</f>
        <v/>
      </c>
      <c r="N706" s="52" t="str">
        <f t="array" ref="N706">IF(ISBLANK(B706),"",INDEX(adapt!J$2:J$1976,MATCH(B706,IF(adapt!G$2:G$1976=K706,adapt!B$2:B$1976),0)))</f>
        <v/>
      </c>
      <c r="O706" s="53" t="str">
        <f t="array" ref="O706">IF(A706="","",IF(ISNA(N706),"no",IF(N706=0,"no",IF(N706="","no", "yes"))))</f>
        <v/>
      </c>
      <c r="P706" s="52" t="str">
        <f t="shared" si="33"/>
        <v/>
      </c>
      <c r="Q706" s="52" t="str">
        <f t="shared" si="34"/>
        <v/>
      </c>
      <c r="R706" s="54" t="str">
        <f>IF(COUNTIFS(adapt!J:J,"yes",adapt!A:A,A706)&gt;1,"problem",IF(COUNTIFS(adapt!J:J,"yes",adapt!A:A,A706)=0,"","ok"))</f>
        <v/>
      </c>
    </row>
    <row r="707" spans="1:18">
      <c r="A707" s="48" t="str">
        <f t="shared" si="35"/>
        <v/>
      </c>
      <c r="B707" s="55"/>
      <c r="C707" s="9"/>
      <c r="D707" s="55"/>
      <c r="E707" s="28"/>
      <c r="F707" s="55"/>
      <c r="G707" s="55"/>
      <c r="H707" s="55"/>
      <c r="I707" s="55"/>
      <c r="J707" s="55"/>
      <c r="K707" s="51" t="str">
        <f t="array" ref="K707">IF(A707="","",MAX(IF(adapt!A$2:A$974=A707,adapt!G$2:G$974)))</f>
        <v/>
      </c>
      <c r="L707" s="41" t="str">
        <f t="array" ref="L707">IF(ISBLANK(B707),"",INDEX(adapt!E$78:E$1976,MATCH(A707,IF(adapt!G$2:G$1976=K707,adapt!A$2:A$1976),0)))</f>
        <v/>
      </c>
      <c r="M707" s="41" t="str">
        <f t="array" ref="M707">IF(ISBLANK(B707),"",INDEX(adapt!F$78:F$1976,MATCH(A707,IF(adapt!G$2:G$1976=K707,adapt!A$2:A$1976),0)))</f>
        <v/>
      </c>
      <c r="N707" s="52" t="str">
        <f t="array" ref="N707">IF(ISBLANK(B707),"",INDEX(adapt!J$2:J$1976,MATCH(B707,IF(adapt!G$2:G$1976=K707,adapt!B$2:B$1976),0)))</f>
        <v/>
      </c>
      <c r="O707" s="53" t="str">
        <f t="array" ref="O707">IF(A707="","",IF(ISNA(N707),"no",IF(N707=0,"no",IF(N707="","no", "yes"))))</f>
        <v/>
      </c>
      <c r="P707" s="52" t="str">
        <f t="shared" si="33"/>
        <v/>
      </c>
      <c r="Q707" s="52" t="str">
        <f t="shared" si="34"/>
        <v/>
      </c>
      <c r="R707" s="54" t="str">
        <f>IF(COUNTIFS(adapt!J:J,"yes",adapt!A:A,A707)&gt;1,"problem",IF(COUNTIFS(adapt!J:J,"yes",adapt!A:A,A707)=0,"","ok"))</f>
        <v/>
      </c>
    </row>
    <row r="708" spans="1:18">
      <c r="A708" s="48" t="str">
        <f t="shared" si="35"/>
        <v/>
      </c>
      <c r="B708" s="55"/>
      <c r="C708" s="9"/>
      <c r="D708" s="55"/>
      <c r="E708" s="28"/>
      <c r="F708" s="55"/>
      <c r="G708" s="55"/>
      <c r="H708" s="55"/>
      <c r="I708" s="55"/>
      <c r="J708" s="55"/>
      <c r="K708" s="51" t="str">
        <f t="array" ref="K708">IF(A708="","",MAX(IF(adapt!A$2:A$974=A708,adapt!G$2:G$974)))</f>
        <v/>
      </c>
      <c r="L708" s="41" t="str">
        <f t="array" ref="L708">IF(ISBLANK(B708),"",INDEX(adapt!E$78:E$1976,MATCH(A708,IF(adapt!G$2:G$1976=K708,adapt!A$2:A$1976),0)))</f>
        <v/>
      </c>
      <c r="M708" s="41" t="str">
        <f t="array" ref="M708">IF(ISBLANK(B708),"",INDEX(adapt!F$78:F$1976,MATCH(A708,IF(adapt!G$2:G$1976=K708,adapt!A$2:A$1976),0)))</f>
        <v/>
      </c>
      <c r="N708" s="52" t="str">
        <f t="array" ref="N708">IF(ISBLANK(B708),"",INDEX(adapt!J$2:J$1976,MATCH(B708,IF(adapt!G$2:G$1976=K708,adapt!B$2:B$1976),0)))</f>
        <v/>
      </c>
      <c r="O708" s="53" t="str">
        <f t="array" ref="O708">IF(A708="","",IF(ISNA(N708),"no",IF(N708=0,"no",IF(N708="","no", "yes"))))</f>
        <v/>
      </c>
      <c r="P708" s="52" t="str">
        <f t="shared" si="33"/>
        <v/>
      </c>
      <c r="Q708" s="52" t="str">
        <f t="shared" si="34"/>
        <v/>
      </c>
      <c r="R708" s="54" t="str">
        <f>IF(COUNTIFS(adapt!J:J,"yes",adapt!A:A,A708)&gt;1,"problem",IF(COUNTIFS(adapt!J:J,"yes",adapt!A:A,A708)=0,"","ok"))</f>
        <v/>
      </c>
    </row>
    <row r="709" spans="1:18">
      <c r="A709" s="48" t="str">
        <f t="shared" si="35"/>
        <v/>
      </c>
      <c r="B709" s="55"/>
      <c r="C709" s="9"/>
      <c r="D709" s="55"/>
      <c r="E709" s="28"/>
      <c r="F709" s="55"/>
      <c r="G709" s="55"/>
      <c r="H709" s="55"/>
      <c r="I709" s="55"/>
      <c r="J709" s="55"/>
      <c r="K709" s="51" t="str">
        <f t="array" ref="K709">IF(A709="","",MAX(IF(adapt!A$2:A$974=A709,adapt!G$2:G$974)))</f>
        <v/>
      </c>
      <c r="L709" s="41" t="str">
        <f t="array" ref="L709">IF(ISBLANK(B709),"",INDEX(adapt!E$78:E$1976,MATCH(A709,IF(adapt!G$2:G$1976=K709,adapt!A$2:A$1976),0)))</f>
        <v/>
      </c>
      <c r="M709" s="41" t="str">
        <f t="array" ref="M709">IF(ISBLANK(B709),"",INDEX(adapt!F$78:F$1976,MATCH(A709,IF(adapt!G$2:G$1976=K709,adapt!A$2:A$1976),0)))</f>
        <v/>
      </c>
      <c r="N709" s="52" t="str">
        <f t="array" ref="N709">IF(ISBLANK(B709),"",INDEX(adapt!J$2:J$1976,MATCH(B709,IF(adapt!G$2:G$1976=K709,adapt!B$2:B$1976),0)))</f>
        <v/>
      </c>
      <c r="O709" s="53" t="str">
        <f t="array" ref="O709">IF(A709="","",IF(ISNA(N709),"no",IF(N709=0,"no",IF(N709="","no", "yes"))))</f>
        <v/>
      </c>
      <c r="P709" s="52" t="str">
        <f t="shared" si="33"/>
        <v/>
      </c>
      <c r="Q709" s="52" t="str">
        <f t="shared" si="34"/>
        <v/>
      </c>
      <c r="R709" s="54" t="str">
        <f>IF(COUNTIFS(adapt!J:J,"yes",adapt!A:A,A709)&gt;1,"problem",IF(COUNTIFS(adapt!J:J,"yes",adapt!A:A,A709)=0,"","ok"))</f>
        <v/>
      </c>
    </row>
    <row r="710" spans="1:18">
      <c r="A710" s="48" t="str">
        <f t="shared" si="35"/>
        <v/>
      </c>
      <c r="B710" s="55"/>
      <c r="C710" s="9"/>
      <c r="D710" s="55"/>
      <c r="E710" s="28"/>
      <c r="F710" s="55"/>
      <c r="G710" s="55"/>
      <c r="H710" s="55"/>
      <c r="I710" s="55"/>
      <c r="J710" s="55"/>
      <c r="K710" s="51" t="str">
        <f t="array" ref="K710">IF(A710="","",MAX(IF(adapt!A$2:A$974=A710,adapt!G$2:G$974)))</f>
        <v/>
      </c>
      <c r="L710" s="41" t="str">
        <f t="array" ref="L710">IF(ISBLANK(B710),"",INDEX(adapt!E$78:E$1976,MATCH(A710,IF(adapt!G$2:G$1976=K710,adapt!A$2:A$1976),0)))</f>
        <v/>
      </c>
      <c r="M710" s="41" t="str">
        <f t="array" ref="M710">IF(ISBLANK(B710),"",INDEX(adapt!F$78:F$1976,MATCH(A710,IF(adapt!G$2:G$1976=K710,adapt!A$2:A$1976),0)))</f>
        <v/>
      </c>
      <c r="N710" s="52" t="str">
        <f t="array" ref="N710">IF(ISBLANK(B710),"",INDEX(adapt!J$2:J$1976,MATCH(B710,IF(adapt!G$2:G$1976=K710,adapt!B$2:B$1976),0)))</f>
        <v/>
      </c>
      <c r="O710" s="53" t="str">
        <f t="array" ref="O710">IF(A710="","",IF(ISNA(N710),"no",IF(N710=0,"no",IF(N710="","no", "yes"))))</f>
        <v/>
      </c>
      <c r="P710" s="52" t="str">
        <f t="shared" si="33"/>
        <v/>
      </c>
      <c r="Q710" s="52" t="str">
        <f t="shared" si="34"/>
        <v/>
      </c>
      <c r="R710" s="54" t="str">
        <f>IF(COUNTIFS(adapt!J:J,"yes",adapt!A:A,A710)&gt;1,"problem",IF(COUNTIFS(adapt!J:J,"yes",adapt!A:A,A710)=0,"","ok"))</f>
        <v/>
      </c>
    </row>
    <row r="711" spans="1:18">
      <c r="A711" s="48" t="str">
        <f t="shared" si="35"/>
        <v/>
      </c>
      <c r="B711" s="55"/>
      <c r="C711" s="9"/>
      <c r="D711" s="55"/>
      <c r="E711" s="28"/>
      <c r="F711" s="55"/>
      <c r="G711" s="55"/>
      <c r="H711" s="55"/>
      <c r="I711" s="55"/>
      <c r="J711" s="55"/>
      <c r="K711" s="51" t="str">
        <f t="array" ref="K711">IF(A711="","",MAX(IF(adapt!A$2:A$974=A711,adapt!G$2:G$974)))</f>
        <v/>
      </c>
      <c r="L711" s="41" t="str">
        <f t="array" ref="L711">IF(ISBLANK(B711),"",INDEX(adapt!E$78:E$1976,MATCH(A711,IF(adapt!G$2:G$1976=K711,adapt!A$2:A$1976),0)))</f>
        <v/>
      </c>
      <c r="M711" s="41" t="str">
        <f t="array" ref="M711">IF(ISBLANK(B711),"",INDEX(adapt!F$78:F$1976,MATCH(A711,IF(adapt!G$2:G$1976=K711,adapt!A$2:A$1976),0)))</f>
        <v/>
      </c>
      <c r="N711" s="52" t="str">
        <f t="array" ref="N711">IF(ISBLANK(B711),"",INDEX(adapt!J$2:J$1976,MATCH(B711,IF(adapt!G$2:G$1976=K711,adapt!B$2:B$1976),0)))</f>
        <v/>
      </c>
      <c r="O711" s="53" t="str">
        <f t="array" ref="O711">IF(A711="","",IF(ISNA(N711),"no",IF(N711=0,"no",IF(N711="","no", "yes"))))</f>
        <v/>
      </c>
      <c r="P711" s="52" t="str">
        <f t="shared" si="33"/>
        <v/>
      </c>
      <c r="Q711" s="52" t="str">
        <f t="shared" si="34"/>
        <v/>
      </c>
      <c r="R711" s="54" t="str">
        <f>IF(COUNTIFS(adapt!J:J,"yes",adapt!A:A,A711)&gt;1,"problem",IF(COUNTIFS(adapt!J:J,"yes",adapt!A:A,A711)=0,"","ok"))</f>
        <v/>
      </c>
    </row>
    <row r="712" spans="1:18">
      <c r="A712" s="48" t="str">
        <f t="shared" si="35"/>
        <v/>
      </c>
      <c r="B712" s="55"/>
      <c r="C712" s="9"/>
      <c r="D712" s="55"/>
      <c r="E712" s="28"/>
      <c r="F712" s="55"/>
      <c r="G712" s="55"/>
      <c r="H712" s="55"/>
      <c r="I712" s="55"/>
      <c r="J712" s="55"/>
      <c r="K712" s="51" t="str">
        <f t="array" ref="K712">IF(A712="","",MAX(IF(adapt!A$2:A$974=A712,adapt!G$2:G$974)))</f>
        <v/>
      </c>
      <c r="L712" s="41" t="str">
        <f t="array" ref="L712">IF(ISBLANK(B712),"",INDEX(adapt!E$78:E$1976,MATCH(A712,IF(adapt!G$2:G$1976=K712,adapt!A$2:A$1976),0)))</f>
        <v/>
      </c>
      <c r="M712" s="41" t="str">
        <f t="array" ref="M712">IF(ISBLANK(B712),"",INDEX(adapt!F$78:F$1976,MATCH(A712,IF(adapt!G$2:G$1976=K712,adapt!A$2:A$1976),0)))</f>
        <v/>
      </c>
      <c r="N712" s="52" t="str">
        <f t="array" ref="N712">IF(ISBLANK(B712),"",INDEX(adapt!J$2:J$1976,MATCH(B712,IF(adapt!G$2:G$1976=K712,adapt!B$2:B$1976),0)))</f>
        <v/>
      </c>
      <c r="O712" s="53" t="str">
        <f t="array" ref="O712">IF(A712="","",IF(ISNA(N712),"no",IF(N712=0,"no",IF(N712="","no", "yes"))))</f>
        <v/>
      </c>
      <c r="P712" s="52" t="str">
        <f t="shared" si="33"/>
        <v/>
      </c>
      <c r="Q712" s="52" t="str">
        <f t="shared" si="34"/>
        <v/>
      </c>
      <c r="R712" s="54" t="str">
        <f>IF(COUNTIFS(adapt!J:J,"yes",adapt!A:A,A712)&gt;1,"problem",IF(COUNTIFS(adapt!J:J,"yes",adapt!A:A,A712)=0,"","ok"))</f>
        <v/>
      </c>
    </row>
    <row r="713" spans="1:18">
      <c r="A713" s="48" t="str">
        <f t="shared" si="35"/>
        <v/>
      </c>
      <c r="B713" s="55"/>
      <c r="C713" s="9"/>
      <c r="D713" s="55"/>
      <c r="E713" s="28"/>
      <c r="F713" s="55"/>
      <c r="G713" s="55"/>
      <c r="H713" s="55"/>
      <c r="I713" s="55"/>
      <c r="J713" s="55"/>
      <c r="K713" s="51" t="str">
        <f t="array" ref="K713">IF(A713="","",MAX(IF(adapt!A$2:A$974=A713,adapt!G$2:G$974)))</f>
        <v/>
      </c>
      <c r="L713" s="41" t="str">
        <f t="array" ref="L713">IF(ISBLANK(B713),"",INDEX(adapt!E$78:E$1976,MATCH(A713,IF(adapt!G$2:G$1976=K713,adapt!A$2:A$1976),0)))</f>
        <v/>
      </c>
      <c r="M713" s="41" t="str">
        <f t="array" ref="M713">IF(ISBLANK(B713),"",INDEX(adapt!F$78:F$1976,MATCH(A713,IF(adapt!G$2:G$1976=K713,adapt!A$2:A$1976),0)))</f>
        <v/>
      </c>
      <c r="N713" s="52" t="str">
        <f t="array" ref="N713">IF(ISBLANK(B713),"",INDEX(adapt!J$2:J$1976,MATCH(B713,IF(adapt!G$2:G$1976=K713,adapt!B$2:B$1976),0)))</f>
        <v/>
      </c>
      <c r="O713" s="53" t="str">
        <f t="array" ref="O713">IF(A713="","",IF(ISNA(N713),"no",IF(N713=0,"no",IF(N713="","no", "yes"))))</f>
        <v/>
      </c>
      <c r="P713" s="52" t="str">
        <f t="shared" si="33"/>
        <v/>
      </c>
      <c r="Q713" s="52" t="str">
        <f t="shared" si="34"/>
        <v/>
      </c>
      <c r="R713" s="54" t="str">
        <f>IF(COUNTIFS(adapt!J:J,"yes",adapt!A:A,A713)&gt;1,"problem",IF(COUNTIFS(adapt!J:J,"yes",adapt!A:A,A713)=0,"","ok"))</f>
        <v/>
      </c>
    </row>
    <row r="714" spans="1:18">
      <c r="A714" s="48" t="str">
        <f t="shared" si="35"/>
        <v/>
      </c>
      <c r="B714" s="55"/>
      <c r="C714" s="9"/>
      <c r="D714" s="55"/>
      <c r="E714" s="28"/>
      <c r="F714" s="55"/>
      <c r="G714" s="55"/>
      <c r="H714" s="55"/>
      <c r="I714" s="55"/>
      <c r="J714" s="55"/>
      <c r="K714" s="51" t="str">
        <f t="array" ref="K714">IF(A714="","",MAX(IF(adapt!A$2:A$974=A714,adapt!G$2:G$974)))</f>
        <v/>
      </c>
      <c r="L714" s="41" t="str">
        <f t="array" ref="L714">IF(ISBLANK(B714),"",INDEX(adapt!E$78:E$1976,MATCH(A714,IF(adapt!G$2:G$1976=K714,adapt!A$2:A$1976),0)))</f>
        <v/>
      </c>
      <c r="M714" s="41" t="str">
        <f t="array" ref="M714">IF(ISBLANK(B714),"",INDEX(adapt!F$78:F$1976,MATCH(A714,IF(adapt!G$2:G$1976=K714,adapt!A$2:A$1976),0)))</f>
        <v/>
      </c>
      <c r="N714" s="52" t="str">
        <f t="array" ref="N714">IF(ISBLANK(B714),"",INDEX(adapt!J$2:J$1976,MATCH(B714,IF(adapt!G$2:G$1976=K714,adapt!B$2:B$1976),0)))</f>
        <v/>
      </c>
      <c r="O714" s="53" t="str">
        <f t="array" ref="O714">IF(A714="","",IF(ISNA(N714),"no",IF(N714=0,"no",IF(N714="","no", "yes"))))</f>
        <v/>
      </c>
      <c r="P714" s="52" t="str">
        <f t="shared" si="33"/>
        <v/>
      </c>
      <c r="Q714" s="52" t="str">
        <f t="shared" si="34"/>
        <v/>
      </c>
      <c r="R714" s="54" t="str">
        <f>IF(COUNTIFS(adapt!J:J,"yes",adapt!A:A,A714)&gt;1,"problem",IF(COUNTIFS(adapt!J:J,"yes",adapt!A:A,A714)=0,"","ok"))</f>
        <v/>
      </c>
    </row>
    <row r="715" spans="1:18">
      <c r="A715" s="48" t="str">
        <f t="shared" si="35"/>
        <v/>
      </c>
      <c r="B715" s="55"/>
      <c r="C715" s="9"/>
      <c r="D715" s="55"/>
      <c r="E715" s="28"/>
      <c r="F715" s="55"/>
      <c r="G715" s="55"/>
      <c r="H715" s="55"/>
      <c r="I715" s="55"/>
      <c r="J715" s="55"/>
      <c r="K715" s="51" t="str">
        <f t="array" ref="K715">IF(A715="","",MAX(IF(adapt!A$2:A$974=A715,adapt!G$2:G$974)))</f>
        <v/>
      </c>
      <c r="L715" s="41" t="str">
        <f t="array" ref="L715">IF(ISBLANK(B715),"",INDEX(adapt!E$78:E$1976,MATCH(A715,IF(adapt!G$2:G$1976=K715,adapt!A$2:A$1976),0)))</f>
        <v/>
      </c>
      <c r="M715" s="41" t="str">
        <f t="array" ref="M715">IF(ISBLANK(B715),"",INDEX(adapt!F$78:F$1976,MATCH(A715,IF(adapt!G$2:G$1976=K715,adapt!A$2:A$1976),0)))</f>
        <v/>
      </c>
      <c r="N715" s="52" t="str">
        <f t="array" ref="N715">IF(ISBLANK(B715),"",INDEX(adapt!J$2:J$1976,MATCH(B715,IF(adapt!G$2:G$1976=K715,adapt!B$2:B$1976),0)))</f>
        <v/>
      </c>
      <c r="O715" s="53" t="str">
        <f t="array" ref="O715">IF(A715="","",IF(ISNA(N715),"no",IF(N715=0,"no",IF(N715="","no", "yes"))))</f>
        <v/>
      </c>
      <c r="P715" s="52" t="str">
        <f t="shared" si="33"/>
        <v/>
      </c>
      <c r="Q715" s="52" t="str">
        <f t="shared" si="34"/>
        <v/>
      </c>
      <c r="R715" s="54" t="str">
        <f>IF(COUNTIFS(adapt!J:J,"yes",adapt!A:A,A715)&gt;1,"problem",IF(COUNTIFS(adapt!J:J,"yes",adapt!A:A,A715)=0,"","ok"))</f>
        <v/>
      </c>
    </row>
    <row r="716" spans="1:18">
      <c r="A716" s="48" t="str">
        <f t="shared" si="35"/>
        <v/>
      </c>
      <c r="B716" s="55"/>
      <c r="C716" s="9"/>
      <c r="D716" s="55"/>
      <c r="E716" s="28"/>
      <c r="F716" s="55"/>
      <c r="G716" s="55"/>
      <c r="H716" s="55"/>
      <c r="I716" s="55"/>
      <c r="J716" s="55"/>
      <c r="K716" s="51" t="str">
        <f t="array" ref="K716">IF(A716="","",MAX(IF(adapt!A$2:A$974=A716,adapt!G$2:G$974)))</f>
        <v/>
      </c>
      <c r="L716" s="41" t="str">
        <f t="array" ref="L716">IF(ISBLANK(B716),"",INDEX(adapt!E$78:E$1976,MATCH(A716,IF(adapt!G$2:G$1976=K716,adapt!A$2:A$1976),0)))</f>
        <v/>
      </c>
      <c r="M716" s="41" t="str">
        <f t="array" ref="M716">IF(ISBLANK(B716),"",INDEX(adapt!F$78:F$1976,MATCH(A716,IF(adapt!G$2:G$1976=K716,adapt!A$2:A$1976),0)))</f>
        <v/>
      </c>
      <c r="N716" s="52" t="str">
        <f t="array" ref="N716">IF(ISBLANK(B716),"",INDEX(adapt!J$2:J$1976,MATCH(B716,IF(adapt!G$2:G$1976=K716,adapt!B$2:B$1976),0)))</f>
        <v/>
      </c>
      <c r="O716" s="53" t="str">
        <f t="array" ref="O716">IF(A716="","",IF(ISNA(N716),"no",IF(N716=0,"no",IF(N716="","no", "yes"))))</f>
        <v/>
      </c>
      <c r="P716" s="52" t="str">
        <f t="shared" si="33"/>
        <v/>
      </c>
      <c r="Q716" s="52" t="str">
        <f t="shared" si="34"/>
        <v/>
      </c>
      <c r="R716" s="54" t="str">
        <f>IF(COUNTIFS(adapt!J:J,"yes",adapt!A:A,A716)&gt;1,"problem",IF(COUNTIFS(adapt!J:J,"yes",adapt!A:A,A716)=0,"","ok"))</f>
        <v/>
      </c>
    </row>
    <row r="717" spans="1:18">
      <c r="A717" s="48" t="str">
        <f t="shared" si="35"/>
        <v/>
      </c>
      <c r="B717" s="55"/>
      <c r="C717" s="55"/>
      <c r="D717" s="55"/>
      <c r="E717" s="28"/>
      <c r="F717" s="55"/>
      <c r="G717" s="55"/>
      <c r="H717" s="55"/>
      <c r="I717" s="55"/>
      <c r="J717" s="55"/>
      <c r="K717" s="51" t="str">
        <f t="array" ref="K717">IF(A717="","",MAX(IF(adapt!A$2:A$974=A717,adapt!G$2:G$974)))</f>
        <v/>
      </c>
      <c r="L717" s="41" t="str">
        <f t="array" ref="L717">IF(ISBLANK(B717),"",INDEX(adapt!E$78:E$1976,MATCH(A717,IF(adapt!G$2:G$1976=K717,adapt!A$2:A$1976),0)))</f>
        <v/>
      </c>
      <c r="M717" s="41" t="str">
        <f t="array" ref="M717">IF(ISBLANK(B717),"",INDEX(adapt!F$78:F$1976,MATCH(A717,IF(adapt!G$2:G$1976=K717,adapt!A$2:A$1976),0)))</f>
        <v/>
      </c>
      <c r="N717" s="52" t="str">
        <f t="array" ref="N717">IF(ISBLANK(B717),"",INDEX(adapt!J$2:J$1976,MATCH(B717,IF(adapt!G$2:G$1976=K717,adapt!B$2:B$1976),0)))</f>
        <v/>
      </c>
      <c r="O717" s="53" t="str">
        <f t="array" ref="O717">IF(A717="","",IF(ISNA(N717),"no",IF(N717=0,"no",IF(N717="","no", "yes"))))</f>
        <v/>
      </c>
      <c r="P717" s="52" t="str">
        <f t="shared" si="33"/>
        <v/>
      </c>
      <c r="Q717" s="52" t="str">
        <f t="shared" si="34"/>
        <v/>
      </c>
      <c r="R717" s="54" t="str">
        <f>IF(COUNTIFS(adapt!J:J,"yes",adapt!A:A,A717)&gt;1,"problem",IF(COUNTIFS(adapt!J:J,"yes",adapt!A:A,A717)=0,"","ok"))</f>
        <v/>
      </c>
    </row>
    <row r="718" spans="1:18">
      <c r="A718" s="48" t="str">
        <f t="shared" si="35"/>
        <v/>
      </c>
      <c r="B718" s="55"/>
      <c r="C718" s="9"/>
      <c r="D718" s="55"/>
      <c r="E718" s="28"/>
      <c r="F718" s="55"/>
      <c r="G718" s="55"/>
      <c r="H718" s="55"/>
      <c r="I718" s="55"/>
      <c r="J718" s="55"/>
      <c r="K718" s="51" t="str">
        <f t="array" ref="K718">IF(A718="","",MAX(IF(adapt!A$2:A$974=A718,adapt!G$2:G$974)))</f>
        <v/>
      </c>
      <c r="L718" s="41" t="str">
        <f t="array" ref="L718">IF(ISBLANK(B718),"",INDEX(adapt!E$78:E$1976,MATCH(A718,IF(adapt!G$2:G$1976=K718,adapt!A$2:A$1976),0)))</f>
        <v/>
      </c>
      <c r="M718" s="41" t="str">
        <f t="array" ref="M718">IF(ISBLANK(B718),"",INDEX(adapt!F$78:F$1976,MATCH(A718,IF(adapt!G$2:G$1976=K718,adapt!A$2:A$1976),0)))</f>
        <v/>
      </c>
      <c r="N718" s="52" t="str">
        <f t="array" ref="N718">IF(ISBLANK(B718),"",INDEX(adapt!J$2:J$1976,MATCH(B718,IF(adapt!G$2:G$1976=K718,adapt!B$2:B$1976),0)))</f>
        <v/>
      </c>
      <c r="O718" s="53" t="str">
        <f t="array" ref="O718">IF(A718="","",IF(ISNA(N718),"no",IF(N718=0,"no",IF(N718="","no", "yes"))))</f>
        <v/>
      </c>
      <c r="P718" s="52" t="str">
        <f t="shared" si="33"/>
        <v/>
      </c>
      <c r="Q718" s="52" t="str">
        <f t="shared" si="34"/>
        <v/>
      </c>
      <c r="R718" s="54" t="str">
        <f>IF(COUNTIFS(adapt!J:J,"yes",adapt!A:A,A718)&gt;1,"problem",IF(COUNTIFS(adapt!J:J,"yes",adapt!A:A,A718)=0,"","ok"))</f>
        <v/>
      </c>
    </row>
    <row r="719" spans="1:18">
      <c r="A719" s="48" t="str">
        <f t="shared" si="35"/>
        <v/>
      </c>
      <c r="B719" s="55"/>
      <c r="C719" s="9"/>
      <c r="D719" s="55"/>
      <c r="E719" s="28"/>
      <c r="F719" s="55"/>
      <c r="G719" s="55"/>
      <c r="H719" s="55"/>
      <c r="I719" s="55"/>
      <c r="J719" s="55"/>
      <c r="K719" s="51" t="str">
        <f t="array" ref="K719">IF(A719="","",MAX(IF(adapt!A$2:A$974=A719,adapt!G$2:G$974)))</f>
        <v/>
      </c>
      <c r="L719" s="41" t="str">
        <f t="array" ref="L719">IF(ISBLANK(B719),"",INDEX(adapt!E$78:E$1976,MATCH(A719,IF(adapt!G$2:G$1976=K719,adapt!A$2:A$1976),0)))</f>
        <v/>
      </c>
      <c r="M719" s="41" t="str">
        <f t="array" ref="M719">IF(ISBLANK(B719),"",INDEX(adapt!F$78:F$1976,MATCH(A719,IF(adapt!G$2:G$1976=K719,adapt!A$2:A$1976),0)))</f>
        <v/>
      </c>
      <c r="N719" s="52" t="str">
        <f t="array" ref="N719">IF(ISBLANK(B719),"",INDEX(adapt!J$2:J$1976,MATCH(B719,IF(adapt!G$2:G$1976=K719,adapt!B$2:B$1976),0)))</f>
        <v/>
      </c>
      <c r="O719" s="53" t="str">
        <f t="array" ref="O719">IF(A719="","",IF(ISNA(N719),"no",IF(N719=0,"no",IF(N719="","no", "yes"))))</f>
        <v/>
      </c>
      <c r="P719" s="52" t="str">
        <f t="shared" si="33"/>
        <v/>
      </c>
      <c r="Q719" s="52" t="str">
        <f t="shared" si="34"/>
        <v/>
      </c>
      <c r="R719" s="54" t="str">
        <f>IF(COUNTIFS(adapt!J:J,"yes",adapt!A:A,A719)&gt;1,"problem",IF(COUNTIFS(adapt!J:J,"yes",adapt!A:A,A719)=0,"","ok"))</f>
        <v/>
      </c>
    </row>
    <row r="720" spans="1:18">
      <c r="A720" s="48" t="str">
        <f t="shared" si="35"/>
        <v/>
      </c>
      <c r="B720" s="55"/>
      <c r="C720" s="9"/>
      <c r="D720" s="55"/>
      <c r="E720" s="28"/>
      <c r="F720" s="55"/>
      <c r="G720" s="55"/>
      <c r="H720" s="55"/>
      <c r="I720" s="55"/>
      <c r="J720" s="55"/>
      <c r="K720" s="51" t="str">
        <f t="array" ref="K720">IF(A720="","",MAX(IF(adapt!A$2:A$974=A720,adapt!G$2:G$974)))</f>
        <v/>
      </c>
      <c r="L720" s="41" t="str">
        <f t="array" ref="L720">IF(ISBLANK(B720),"",INDEX(adapt!E$78:E$1976,MATCH(A720,IF(adapt!G$2:G$1976=K720,adapt!A$2:A$1976),0)))</f>
        <v/>
      </c>
      <c r="M720" s="41" t="str">
        <f t="array" ref="M720">IF(ISBLANK(B720),"",INDEX(adapt!F$78:F$1976,MATCH(A720,IF(adapt!G$2:G$1976=K720,adapt!A$2:A$1976),0)))</f>
        <v/>
      </c>
      <c r="N720" s="52" t="str">
        <f t="array" ref="N720">IF(ISBLANK(B720),"",INDEX(adapt!J$2:J$1976,MATCH(B720,IF(adapt!G$2:G$1976=K720,adapt!B$2:B$1976),0)))</f>
        <v/>
      </c>
      <c r="O720" s="53" t="str">
        <f t="array" ref="O720">IF(A720="","",IF(ISNA(N720),"no",IF(N720=0,"no",IF(N720="","no", "yes"))))</f>
        <v/>
      </c>
      <c r="P720" s="52" t="str">
        <f t="shared" si="33"/>
        <v/>
      </c>
      <c r="Q720" s="52" t="str">
        <f t="shared" si="34"/>
        <v/>
      </c>
      <c r="R720" s="54" t="str">
        <f>IF(COUNTIFS(adapt!J:J,"yes",adapt!A:A,A720)&gt;1,"problem",IF(COUNTIFS(adapt!J:J,"yes",adapt!A:A,A720)=0,"","ok"))</f>
        <v/>
      </c>
    </row>
    <row r="721" spans="1:18">
      <c r="A721" s="48" t="str">
        <f t="shared" si="35"/>
        <v/>
      </c>
      <c r="B721" s="55"/>
      <c r="C721" s="9"/>
      <c r="D721" s="55"/>
      <c r="E721" s="28"/>
      <c r="F721" s="55"/>
      <c r="G721" s="55"/>
      <c r="H721" s="55"/>
      <c r="I721" s="55"/>
      <c r="J721" s="55"/>
      <c r="K721" s="51" t="str">
        <f t="array" ref="K721">IF(A721="","",MAX(IF(adapt!A$2:A$974=A721,adapt!G$2:G$974)))</f>
        <v/>
      </c>
      <c r="L721" s="41" t="str">
        <f t="array" ref="L721">IF(ISBLANK(B721),"",INDEX(adapt!E$78:E$1976,MATCH(A721,IF(adapt!G$2:G$1976=K721,adapt!A$2:A$1976),0)))</f>
        <v/>
      </c>
      <c r="M721" s="41" t="str">
        <f t="array" ref="M721">IF(ISBLANK(B721),"",INDEX(adapt!F$78:F$1976,MATCH(A721,IF(adapt!G$2:G$1976=K721,adapt!A$2:A$1976),0)))</f>
        <v/>
      </c>
      <c r="N721" s="52" t="str">
        <f t="array" ref="N721">IF(ISBLANK(B721),"",INDEX(adapt!J$2:J$1976,MATCH(B721,IF(adapt!G$2:G$1976=K721,adapt!B$2:B$1976),0)))</f>
        <v/>
      </c>
      <c r="O721" s="53" t="str">
        <f t="array" ref="O721">IF(A721="","",IF(ISNA(N721),"no",IF(N721=0,"no",IF(N721="","no", "yes"))))</f>
        <v/>
      </c>
      <c r="P721" s="52" t="str">
        <f t="shared" si="33"/>
        <v/>
      </c>
      <c r="Q721" s="52" t="str">
        <f t="shared" si="34"/>
        <v/>
      </c>
      <c r="R721" s="54" t="str">
        <f>IF(COUNTIFS(adapt!J:J,"yes",adapt!A:A,A721)&gt;1,"problem",IF(COUNTIFS(adapt!J:J,"yes",adapt!A:A,A721)=0,"","ok"))</f>
        <v/>
      </c>
    </row>
    <row r="722" spans="1:18">
      <c r="A722" s="48" t="str">
        <f t="shared" si="35"/>
        <v/>
      </c>
      <c r="B722" s="55"/>
      <c r="C722" s="9"/>
      <c r="D722" s="55"/>
      <c r="E722" s="28"/>
      <c r="F722" s="55"/>
      <c r="G722" s="55"/>
      <c r="H722" s="55"/>
      <c r="I722" s="55"/>
      <c r="J722" s="55"/>
      <c r="K722" s="51" t="str">
        <f t="array" ref="K722">IF(A722="","",MAX(IF(adapt!A$2:A$974=A722,adapt!G$2:G$974)))</f>
        <v/>
      </c>
      <c r="L722" s="41" t="str">
        <f t="array" ref="L722">IF(ISBLANK(B722),"",INDEX(adapt!E$78:E$1976,MATCH(A722,IF(adapt!G$2:G$1976=K722,adapt!A$2:A$1976),0)))</f>
        <v/>
      </c>
      <c r="M722" s="41" t="str">
        <f t="array" ref="M722">IF(ISBLANK(B722),"",INDEX(adapt!F$78:F$1976,MATCH(A722,IF(adapt!G$2:G$1976=K722,adapt!A$2:A$1976),0)))</f>
        <v/>
      </c>
      <c r="N722" s="52" t="str">
        <f t="array" ref="N722">IF(ISBLANK(B722),"",INDEX(adapt!J$2:J$1976,MATCH(B722,IF(adapt!G$2:G$1976=K722,adapt!B$2:B$1976),0)))</f>
        <v/>
      </c>
      <c r="O722" s="53" t="str">
        <f t="array" ref="O722">IF(A722="","",IF(ISNA(N722),"no",IF(N722=0,"no",IF(N722="","no", "yes"))))</f>
        <v/>
      </c>
      <c r="P722" s="52" t="str">
        <f t="shared" si="33"/>
        <v/>
      </c>
      <c r="Q722" s="52" t="str">
        <f t="shared" si="34"/>
        <v/>
      </c>
      <c r="R722" s="54" t="str">
        <f>IF(COUNTIFS(adapt!J:J,"yes",adapt!A:A,A722)&gt;1,"problem",IF(COUNTIFS(adapt!J:J,"yes",adapt!A:A,A722)=0,"","ok"))</f>
        <v/>
      </c>
    </row>
    <row r="723" spans="1:18">
      <c r="A723" s="48" t="str">
        <f t="shared" si="35"/>
        <v/>
      </c>
      <c r="B723" s="55"/>
      <c r="C723" s="9"/>
      <c r="D723" s="55"/>
      <c r="E723" s="28"/>
      <c r="F723" s="55"/>
      <c r="G723" s="55"/>
      <c r="H723" s="55"/>
      <c r="I723" s="55"/>
      <c r="J723" s="55"/>
      <c r="K723" s="51" t="str">
        <f t="array" ref="K723">IF(A723="","",MAX(IF(adapt!A$2:A$974=A723,adapt!G$2:G$974)))</f>
        <v/>
      </c>
      <c r="L723" s="41" t="str">
        <f t="array" ref="L723">IF(ISBLANK(B723),"",INDEX(adapt!E$78:E$1976,MATCH(A723,IF(adapt!G$2:G$1976=K723,adapt!A$2:A$1976),0)))</f>
        <v/>
      </c>
      <c r="M723" s="41" t="str">
        <f t="array" ref="M723">IF(ISBLANK(B723),"",INDEX(adapt!F$78:F$1976,MATCH(A723,IF(adapt!G$2:G$1976=K723,adapt!A$2:A$1976),0)))</f>
        <v/>
      </c>
      <c r="N723" s="52" t="str">
        <f t="array" ref="N723">IF(ISBLANK(B723),"",INDEX(adapt!J$2:J$1976,MATCH(B723,IF(adapt!G$2:G$1976=K723,adapt!B$2:B$1976),0)))</f>
        <v/>
      </c>
      <c r="O723" s="53" t="str">
        <f t="array" ref="O723">IF(A723="","",IF(ISNA(N723),"no",IF(N723=0,"no",IF(N723="","no", "yes"))))</f>
        <v/>
      </c>
      <c r="P723" s="52" t="str">
        <f t="shared" si="33"/>
        <v/>
      </c>
      <c r="Q723" s="52" t="str">
        <f t="shared" si="34"/>
        <v/>
      </c>
      <c r="R723" s="54" t="str">
        <f>IF(COUNTIFS(adapt!J:J,"yes",adapt!A:A,A723)&gt;1,"problem",IF(COUNTIFS(adapt!J:J,"yes",adapt!A:A,A723)=0,"","ok"))</f>
        <v/>
      </c>
    </row>
    <row r="724" spans="1:18">
      <c r="A724" s="48" t="str">
        <f t="shared" si="35"/>
        <v/>
      </c>
      <c r="B724" s="55"/>
      <c r="C724" s="9"/>
      <c r="D724" s="55"/>
      <c r="E724" s="28"/>
      <c r="F724" s="55"/>
      <c r="G724" s="55"/>
      <c r="H724" s="55"/>
      <c r="I724" s="55"/>
      <c r="J724" s="55"/>
      <c r="K724" s="51" t="str">
        <f t="array" ref="K724">IF(A724="","",MAX(IF(adapt!A$2:A$974=A724,adapt!G$2:G$974)))</f>
        <v/>
      </c>
      <c r="L724" s="41" t="str">
        <f t="array" ref="L724">IF(ISBLANK(B724),"",INDEX(adapt!E$78:E$1976,MATCH(A724,IF(adapt!G$2:G$1976=K724,adapt!A$2:A$1976),0)))</f>
        <v/>
      </c>
      <c r="M724" s="41" t="str">
        <f t="array" ref="M724">IF(ISBLANK(B724),"",INDEX(adapt!F$78:F$1976,MATCH(A724,IF(adapt!G$2:G$1976=K724,adapt!A$2:A$1976),0)))</f>
        <v/>
      </c>
      <c r="N724" s="52" t="str">
        <f t="array" ref="N724">IF(ISBLANK(B724),"",INDEX(adapt!J$2:J$1976,MATCH(B724,IF(adapt!G$2:G$1976=K724,adapt!B$2:B$1976),0)))</f>
        <v/>
      </c>
      <c r="O724" s="53" t="str">
        <f t="array" ref="O724">IF(A724="","",IF(ISNA(N724),"no",IF(N724=0,"no",IF(N724="","no", "yes"))))</f>
        <v/>
      </c>
      <c r="P724" s="52" t="str">
        <f t="shared" si="33"/>
        <v/>
      </c>
      <c r="Q724" s="52" t="str">
        <f t="shared" si="34"/>
        <v/>
      </c>
      <c r="R724" s="54" t="str">
        <f>IF(COUNTIFS(adapt!J:J,"yes",adapt!A:A,A724)&gt;1,"problem",IF(COUNTIFS(adapt!J:J,"yes",adapt!A:A,A724)=0,"","ok"))</f>
        <v/>
      </c>
    </row>
    <row r="725" spans="1:18">
      <c r="A725" s="48" t="str">
        <f t="shared" si="35"/>
        <v/>
      </c>
      <c r="B725" s="55"/>
      <c r="C725" s="9"/>
      <c r="D725" s="55"/>
      <c r="E725" s="28"/>
      <c r="F725" s="55"/>
      <c r="G725" s="55"/>
      <c r="H725" s="55"/>
      <c r="I725" s="55"/>
      <c r="J725" s="55"/>
      <c r="K725" s="51" t="str">
        <f t="array" ref="K725">IF(A725="","",MAX(IF(adapt!A$2:A$974=A725,adapt!G$2:G$974)))</f>
        <v/>
      </c>
      <c r="L725" s="41" t="str">
        <f t="array" ref="L725">IF(ISBLANK(B725),"",INDEX(adapt!E$78:E$1976,MATCH(A725,IF(adapt!G$2:G$1976=K725,adapt!A$2:A$1976),0)))</f>
        <v/>
      </c>
      <c r="M725" s="41" t="str">
        <f t="array" ref="M725">IF(ISBLANK(B725),"",INDEX(adapt!F$78:F$1976,MATCH(A725,IF(adapt!G$2:G$1976=K725,adapt!A$2:A$1976),0)))</f>
        <v/>
      </c>
      <c r="N725" s="52" t="str">
        <f t="array" ref="N725">IF(ISBLANK(B725),"",INDEX(adapt!J$2:J$1976,MATCH(B725,IF(adapt!G$2:G$1976=K725,adapt!B$2:B$1976),0)))</f>
        <v/>
      </c>
      <c r="O725" s="53" t="str">
        <f t="array" ref="O725">IF(A725="","",IF(ISNA(N725),"no",IF(N725=0,"no",IF(N725="","no", "yes"))))</f>
        <v/>
      </c>
      <c r="P725" s="52" t="str">
        <f t="shared" si="33"/>
        <v/>
      </c>
      <c r="Q725" s="52" t="str">
        <f t="shared" si="34"/>
        <v/>
      </c>
      <c r="R725" s="54" t="str">
        <f>IF(COUNTIFS(adapt!J:J,"yes",adapt!A:A,A725)&gt;1,"problem",IF(COUNTIFS(adapt!J:J,"yes",adapt!A:A,A725)=0,"","ok"))</f>
        <v/>
      </c>
    </row>
    <row r="726" spans="1:18">
      <c r="A726" s="48" t="str">
        <f t="shared" si="35"/>
        <v/>
      </c>
      <c r="B726" s="55"/>
      <c r="C726" s="9"/>
      <c r="D726" s="55"/>
      <c r="E726" s="28"/>
      <c r="F726" s="55"/>
      <c r="G726" s="55"/>
      <c r="H726" s="55"/>
      <c r="I726" s="55"/>
      <c r="J726" s="55"/>
      <c r="K726" s="51" t="str">
        <f t="array" ref="K726">IF(A726="","",MAX(IF(adapt!A$2:A$974=A726,adapt!G$2:G$974)))</f>
        <v/>
      </c>
      <c r="L726" s="41" t="str">
        <f t="array" ref="L726">IF(ISBLANK(B726),"",INDEX(adapt!E$78:E$1976,MATCH(A726,IF(adapt!G$2:G$1976=K726,adapt!A$2:A$1976),0)))</f>
        <v/>
      </c>
      <c r="M726" s="41" t="str">
        <f t="array" ref="M726">IF(ISBLANK(B726),"",INDEX(adapt!F$78:F$1976,MATCH(A726,IF(adapt!G$2:G$1976=K726,adapt!A$2:A$1976),0)))</f>
        <v/>
      </c>
      <c r="N726" s="52" t="str">
        <f t="array" ref="N726">IF(ISBLANK(B726),"",INDEX(adapt!J$2:J$1976,MATCH(B726,IF(adapt!G$2:G$1976=K726,adapt!B$2:B$1976),0)))</f>
        <v/>
      </c>
      <c r="O726" s="53" t="str">
        <f t="array" ref="O726">IF(A726="","",IF(ISNA(N726),"no",IF(N726=0,"no",IF(N726="","no", "yes"))))</f>
        <v/>
      </c>
      <c r="P726" s="52" t="str">
        <f t="shared" si="33"/>
        <v/>
      </c>
      <c r="Q726" s="52" t="str">
        <f t="shared" si="34"/>
        <v/>
      </c>
      <c r="R726" s="54" t="str">
        <f>IF(COUNTIFS(adapt!J:J,"yes",adapt!A:A,A726)&gt;1,"problem",IF(COUNTIFS(adapt!J:J,"yes",adapt!A:A,A726)=0,"","ok"))</f>
        <v/>
      </c>
    </row>
    <row r="727" spans="1:18">
      <c r="A727" s="48" t="str">
        <f t="shared" si="35"/>
        <v/>
      </c>
      <c r="B727" s="55"/>
      <c r="C727" s="9"/>
      <c r="D727" s="55"/>
      <c r="E727" s="28"/>
      <c r="F727" s="55"/>
      <c r="G727" s="55"/>
      <c r="H727" s="55"/>
      <c r="I727" s="55"/>
      <c r="J727" s="55"/>
      <c r="K727" s="51" t="str">
        <f t="array" ref="K727">IF(A727="","",MAX(IF(adapt!A$2:A$974=A727,adapt!G$2:G$974)))</f>
        <v/>
      </c>
      <c r="L727" s="41" t="str">
        <f t="array" ref="L727">IF(ISBLANK(B727),"",INDEX(adapt!E$78:E$1976,MATCH(A727,IF(adapt!G$2:G$1976=K727,adapt!A$2:A$1976),0)))</f>
        <v/>
      </c>
      <c r="M727" s="41" t="str">
        <f t="array" ref="M727">IF(ISBLANK(B727),"",INDEX(adapt!F$78:F$1976,MATCH(A727,IF(adapt!G$2:G$1976=K727,adapt!A$2:A$1976),0)))</f>
        <v/>
      </c>
      <c r="N727" s="52" t="str">
        <f t="array" ref="N727">IF(ISBLANK(B727),"",INDEX(adapt!J$2:J$1976,MATCH(B727,IF(adapt!G$2:G$1976=K727,adapt!B$2:B$1976),0)))</f>
        <v/>
      </c>
      <c r="O727" s="53" t="str">
        <f t="array" ref="O727">IF(A727="","",IF(ISNA(N727),"no",IF(N727=0,"no",IF(N727="","no", "yes"))))</f>
        <v/>
      </c>
      <c r="P727" s="52" t="str">
        <f t="shared" si="33"/>
        <v/>
      </c>
      <c r="Q727" s="52" t="str">
        <f t="shared" si="34"/>
        <v/>
      </c>
      <c r="R727" s="54" t="str">
        <f>IF(COUNTIFS(adapt!J:J,"yes",adapt!A:A,A727)&gt;1,"problem",IF(COUNTIFS(adapt!J:J,"yes",adapt!A:A,A727)=0,"","ok"))</f>
        <v/>
      </c>
    </row>
    <row r="728" spans="1:18">
      <c r="A728" s="48" t="str">
        <f t="shared" si="35"/>
        <v/>
      </c>
      <c r="B728" s="55"/>
      <c r="C728" s="9"/>
      <c r="D728" s="55"/>
      <c r="E728" s="28"/>
      <c r="F728" s="55"/>
      <c r="G728" s="55"/>
      <c r="H728" s="55"/>
      <c r="I728" s="55"/>
      <c r="J728" s="55"/>
      <c r="K728" s="51" t="str">
        <f t="array" ref="K728">IF(A728="","",MAX(IF(adapt!A$2:A$974=A728,adapt!G$2:G$974)))</f>
        <v/>
      </c>
      <c r="L728" s="41" t="str">
        <f t="array" ref="L728">IF(ISBLANK(B728),"",INDEX(adapt!E$78:E$1976,MATCH(A728,IF(adapt!G$2:G$1976=K728,adapt!A$2:A$1976),0)))</f>
        <v/>
      </c>
      <c r="M728" s="41" t="str">
        <f t="array" ref="M728">IF(ISBLANK(B728),"",INDEX(adapt!F$78:F$1976,MATCH(A728,IF(adapt!G$2:G$1976=K728,adapt!A$2:A$1976),0)))</f>
        <v/>
      </c>
      <c r="N728" s="52" t="str">
        <f t="array" ref="N728">IF(ISBLANK(B728),"",INDEX(adapt!J$2:J$1976,MATCH(B728,IF(adapt!G$2:G$1976=K728,adapt!B$2:B$1976),0)))</f>
        <v/>
      </c>
      <c r="O728" s="53" t="str">
        <f t="array" ref="O728">IF(A728="","",IF(ISNA(N728),"no",IF(N728=0,"no",IF(N728="","no", "yes"))))</f>
        <v/>
      </c>
      <c r="P728" s="52" t="str">
        <f t="shared" si="33"/>
        <v/>
      </c>
      <c r="Q728" s="52" t="str">
        <f t="shared" si="34"/>
        <v/>
      </c>
      <c r="R728" s="54" t="str">
        <f>IF(COUNTIFS(adapt!J:J,"yes",adapt!A:A,A728)&gt;1,"problem",IF(COUNTIFS(adapt!J:J,"yes",adapt!A:A,A728)=0,"","ok"))</f>
        <v/>
      </c>
    </row>
    <row r="729" spans="1:18">
      <c r="A729" s="48" t="str">
        <f t="shared" si="35"/>
        <v/>
      </c>
      <c r="B729" s="55"/>
      <c r="C729" s="9"/>
      <c r="D729" s="55"/>
      <c r="E729" s="28"/>
      <c r="F729" s="55"/>
      <c r="G729" s="55"/>
      <c r="H729" s="55"/>
      <c r="I729" s="55"/>
      <c r="J729" s="55"/>
      <c r="K729" s="51" t="str">
        <f t="array" ref="K729">IF(A729="","",MAX(IF(adapt!A$2:A$974=A729,adapt!G$2:G$974)))</f>
        <v/>
      </c>
      <c r="L729" s="41" t="str">
        <f t="array" ref="L729">IF(ISBLANK(B729),"",INDEX(adapt!E$78:E$1976,MATCH(A729,IF(adapt!G$2:G$1976=K729,adapt!A$2:A$1976),0)))</f>
        <v/>
      </c>
      <c r="M729" s="41" t="str">
        <f t="array" ref="M729">IF(ISBLANK(B729),"",INDEX(adapt!F$78:F$1976,MATCH(A729,IF(adapt!G$2:G$1976=K729,adapt!A$2:A$1976),0)))</f>
        <v/>
      </c>
      <c r="N729" s="52" t="str">
        <f t="array" ref="N729">IF(ISBLANK(B729),"",INDEX(adapt!J$2:J$1976,MATCH(B729,IF(adapt!G$2:G$1976=K729,adapt!B$2:B$1976),0)))</f>
        <v/>
      </c>
      <c r="O729" s="53" t="str">
        <f t="array" ref="O729">IF(A729="","",IF(ISNA(N729),"no",IF(N729=0,"no",IF(N729="","no", "yes"))))</f>
        <v/>
      </c>
      <c r="P729" s="52" t="str">
        <f t="shared" si="33"/>
        <v/>
      </c>
      <c r="Q729" s="52" t="str">
        <f t="shared" si="34"/>
        <v/>
      </c>
      <c r="R729" s="54" t="str">
        <f>IF(COUNTIFS(adapt!J:J,"yes",adapt!A:A,A729)&gt;1,"problem",IF(COUNTIFS(adapt!J:J,"yes",adapt!A:A,A729)=0,"","ok"))</f>
        <v/>
      </c>
    </row>
    <row r="730" spans="1:18">
      <c r="A730" s="48" t="str">
        <f t="shared" si="35"/>
        <v/>
      </c>
      <c r="B730" s="55"/>
      <c r="C730" s="9"/>
      <c r="D730" s="55"/>
      <c r="E730" s="28"/>
      <c r="F730" s="55"/>
      <c r="G730" s="55"/>
      <c r="H730" s="55"/>
      <c r="I730" s="55"/>
      <c r="J730" s="55"/>
      <c r="K730" s="51" t="str">
        <f t="array" ref="K730">IF(A730="","",MAX(IF(adapt!A$2:A$974=A730,adapt!G$2:G$974)))</f>
        <v/>
      </c>
      <c r="L730" s="41" t="str">
        <f t="array" ref="L730">IF(ISBLANK(B730),"",INDEX(adapt!E$78:E$1976,MATCH(A730,IF(adapt!G$2:G$1976=K730,adapt!A$2:A$1976),0)))</f>
        <v/>
      </c>
      <c r="M730" s="41" t="str">
        <f t="array" ref="M730">IF(ISBLANK(B730),"",INDEX(adapt!F$78:F$1976,MATCH(A730,IF(adapt!G$2:G$1976=K730,adapt!A$2:A$1976),0)))</f>
        <v/>
      </c>
      <c r="N730" s="52" t="str">
        <f t="array" ref="N730">IF(ISBLANK(B730),"",INDEX(adapt!J$2:J$1976,MATCH(B730,IF(adapt!G$2:G$1976=K730,adapt!B$2:B$1976),0)))</f>
        <v/>
      </c>
      <c r="O730" s="53" t="str">
        <f t="array" ref="O730">IF(A730="","",IF(ISNA(N730),"no",IF(N730=0,"no",IF(N730="","no", "yes"))))</f>
        <v/>
      </c>
      <c r="P730" s="52" t="str">
        <f t="shared" si="33"/>
        <v/>
      </c>
      <c r="Q730" s="52" t="str">
        <f t="shared" si="34"/>
        <v/>
      </c>
      <c r="R730" s="54" t="str">
        <f>IF(COUNTIFS(adapt!J:J,"yes",adapt!A:A,A730)&gt;1,"problem",IF(COUNTIFS(adapt!J:J,"yes",adapt!A:A,A730)=0,"","ok"))</f>
        <v/>
      </c>
    </row>
    <row r="731" spans="1:18">
      <c r="A731" s="48" t="str">
        <f t="shared" si="35"/>
        <v/>
      </c>
      <c r="B731" s="55"/>
      <c r="C731" s="9"/>
      <c r="D731" s="55"/>
      <c r="E731" s="28"/>
      <c r="F731" s="55"/>
      <c r="G731" s="55"/>
      <c r="H731" s="55"/>
      <c r="I731" s="55"/>
      <c r="J731" s="55"/>
      <c r="K731" s="51" t="str">
        <f t="array" ref="K731">IF(A731="","",MAX(IF(adapt!A$2:A$974=A731,adapt!G$2:G$974)))</f>
        <v/>
      </c>
      <c r="L731" s="41" t="str">
        <f t="array" ref="L731">IF(ISBLANK(B731),"",INDEX(adapt!E$78:E$1976,MATCH(A731,IF(adapt!G$2:G$1976=K731,adapt!A$2:A$1976),0)))</f>
        <v/>
      </c>
      <c r="M731" s="41" t="str">
        <f t="array" ref="M731">IF(ISBLANK(B731),"",INDEX(adapt!F$78:F$1976,MATCH(A731,IF(adapt!G$2:G$1976=K731,adapt!A$2:A$1976),0)))</f>
        <v/>
      </c>
      <c r="N731" s="52" t="str">
        <f t="array" ref="N731">IF(ISBLANK(B731),"",INDEX(adapt!J$2:J$1976,MATCH(B731,IF(adapt!G$2:G$1976=K731,adapt!B$2:B$1976),0)))</f>
        <v/>
      </c>
      <c r="O731" s="53" t="str">
        <f t="array" ref="O731">IF(A731="","",IF(ISNA(N731),"no",IF(N731=0,"no",IF(N731="","no", "yes"))))</f>
        <v/>
      </c>
      <c r="P731" s="52" t="str">
        <f t="shared" si="33"/>
        <v/>
      </c>
      <c r="Q731" s="52" t="str">
        <f t="shared" si="34"/>
        <v/>
      </c>
      <c r="R731" s="54" t="str">
        <f>IF(COUNTIFS(adapt!J:J,"yes",adapt!A:A,A731)&gt;1,"problem",IF(COUNTIFS(adapt!J:J,"yes",adapt!A:A,A731)=0,"","ok"))</f>
        <v/>
      </c>
    </row>
    <row r="732" spans="1:18">
      <c r="A732" s="48" t="str">
        <f t="shared" si="35"/>
        <v/>
      </c>
      <c r="B732" s="55"/>
      <c r="C732" s="9"/>
      <c r="D732" s="55"/>
      <c r="E732" s="28"/>
      <c r="F732" s="55"/>
      <c r="G732" s="55"/>
      <c r="H732" s="55"/>
      <c r="I732" s="55"/>
      <c r="J732" s="55"/>
      <c r="K732" s="51" t="str">
        <f t="array" ref="K732">IF(A732="","",MAX(IF(adapt!A$2:A$974=A732,adapt!G$2:G$974)))</f>
        <v/>
      </c>
      <c r="L732" s="41" t="str">
        <f t="array" ref="L732">IF(ISBLANK(B732),"",INDEX(adapt!E$78:E$1976,MATCH(A732,IF(adapt!G$2:G$1976=K732,adapt!A$2:A$1976),0)))</f>
        <v/>
      </c>
      <c r="M732" s="41" t="str">
        <f t="array" ref="M732">IF(ISBLANK(B732),"",INDEX(adapt!F$78:F$1976,MATCH(A732,IF(adapt!G$2:G$1976=K732,adapt!A$2:A$1976),0)))</f>
        <v/>
      </c>
      <c r="N732" s="52" t="str">
        <f t="array" ref="N732">IF(ISBLANK(B732),"",INDEX(adapt!J$2:J$1976,MATCH(B732,IF(adapt!G$2:G$1976=K732,adapt!B$2:B$1976),0)))</f>
        <v/>
      </c>
      <c r="O732" s="53" t="str">
        <f t="array" ref="O732">IF(A732="","",IF(ISNA(N732),"no",IF(N732=0,"no",IF(N732="","no", "yes"))))</f>
        <v/>
      </c>
      <c r="P732" s="52" t="str">
        <f t="shared" si="33"/>
        <v/>
      </c>
      <c r="Q732" s="52" t="str">
        <f t="shared" si="34"/>
        <v/>
      </c>
      <c r="R732" s="54" t="str">
        <f>IF(COUNTIFS(adapt!J:J,"yes",adapt!A:A,A732)&gt;1,"problem",IF(COUNTIFS(adapt!J:J,"yes",adapt!A:A,A732)=0,"","ok"))</f>
        <v/>
      </c>
    </row>
    <row r="733" spans="1:18">
      <c r="A733" s="48" t="str">
        <f t="shared" si="35"/>
        <v/>
      </c>
      <c r="B733" s="55"/>
      <c r="C733" s="9"/>
      <c r="D733" s="55"/>
      <c r="E733" s="28"/>
      <c r="F733" s="55"/>
      <c r="G733" s="55"/>
      <c r="H733" s="55"/>
      <c r="I733" s="55"/>
      <c r="J733" s="55"/>
      <c r="K733" s="51" t="str">
        <f t="array" ref="K733">IF(A733="","",MAX(IF(adapt!A$2:A$974=A733,adapt!G$2:G$974)))</f>
        <v/>
      </c>
      <c r="L733" s="41" t="str">
        <f t="array" ref="L733">IF(ISBLANK(B733),"",INDEX(adapt!E$78:E$1976,MATCH(A733,IF(adapt!G$2:G$1976=K733,adapt!A$2:A$1976),0)))</f>
        <v/>
      </c>
      <c r="M733" s="41" t="str">
        <f t="array" ref="M733">IF(ISBLANK(B733),"",INDEX(adapt!F$78:F$1976,MATCH(A733,IF(adapt!G$2:G$1976=K733,adapt!A$2:A$1976),0)))</f>
        <v/>
      </c>
      <c r="N733" s="52" t="str">
        <f t="array" ref="N733">IF(ISBLANK(B733),"",INDEX(adapt!J$2:J$1976,MATCH(B733,IF(adapt!G$2:G$1976=K733,adapt!B$2:B$1976),0)))</f>
        <v/>
      </c>
      <c r="O733" s="53" t="str">
        <f t="array" ref="O733">IF(A733="","",IF(ISNA(N733),"no",IF(N733=0,"no",IF(N733="","no", "yes"))))</f>
        <v/>
      </c>
      <c r="P733" s="52" t="str">
        <f t="shared" si="33"/>
        <v/>
      </c>
      <c r="Q733" s="52" t="str">
        <f t="shared" si="34"/>
        <v/>
      </c>
      <c r="R733" s="54" t="str">
        <f>IF(COUNTIFS(adapt!J:J,"yes",adapt!A:A,A733)&gt;1,"problem",IF(COUNTIFS(adapt!J:J,"yes",adapt!A:A,A733)=0,"","ok"))</f>
        <v/>
      </c>
    </row>
    <row r="734" spans="1:18">
      <c r="A734" s="48" t="str">
        <f t="shared" si="35"/>
        <v/>
      </c>
      <c r="B734" s="55"/>
      <c r="C734" s="9"/>
      <c r="D734" s="55"/>
      <c r="E734" s="28"/>
      <c r="F734" s="55"/>
      <c r="G734" s="55"/>
      <c r="H734" s="55"/>
      <c r="I734" s="55"/>
      <c r="J734" s="55"/>
      <c r="K734" s="51" t="str">
        <f t="array" ref="K734">IF(A734="","",MAX(IF(adapt!A$2:A$974=A734,adapt!G$2:G$974)))</f>
        <v/>
      </c>
      <c r="L734" s="41" t="str">
        <f t="array" ref="L734">IF(ISBLANK(B734),"",INDEX(adapt!E$78:E$1976,MATCH(A734,IF(adapt!G$2:G$1976=K734,adapt!A$2:A$1976),0)))</f>
        <v/>
      </c>
      <c r="M734" s="41" t="str">
        <f t="array" ref="M734">IF(ISBLANK(B734),"",INDEX(adapt!F$78:F$1976,MATCH(A734,IF(adapt!G$2:G$1976=K734,adapt!A$2:A$1976),0)))</f>
        <v/>
      </c>
      <c r="N734" s="52" t="str">
        <f t="array" ref="N734">IF(ISBLANK(B734),"",INDEX(adapt!J$2:J$1976,MATCH(B734,IF(adapt!G$2:G$1976=K734,adapt!B$2:B$1976),0)))</f>
        <v/>
      </c>
      <c r="O734" s="53" t="str">
        <f t="array" ref="O734">IF(A734="","",IF(ISNA(N734),"no",IF(N734=0,"no",IF(N734="","no", "yes"))))</f>
        <v/>
      </c>
      <c r="P734" s="52" t="str">
        <f t="shared" si="33"/>
        <v/>
      </c>
      <c r="Q734" s="52" t="str">
        <f t="shared" si="34"/>
        <v/>
      </c>
      <c r="R734" s="54" t="str">
        <f>IF(COUNTIFS(adapt!J:J,"yes",adapt!A:A,A734)&gt;1,"problem",IF(COUNTIFS(adapt!J:J,"yes",adapt!A:A,A734)=0,"","ok"))</f>
        <v/>
      </c>
    </row>
    <row r="735" spans="1:18">
      <c r="A735" s="48" t="str">
        <f t="shared" si="35"/>
        <v/>
      </c>
      <c r="B735" s="55"/>
      <c r="C735" s="9"/>
      <c r="D735" s="55"/>
      <c r="E735" s="28"/>
      <c r="F735" s="55"/>
      <c r="G735" s="55"/>
      <c r="H735" s="55"/>
      <c r="I735" s="55"/>
      <c r="J735" s="55"/>
      <c r="K735" s="51" t="str">
        <f t="array" ref="K735">IF(A735="","",MAX(IF(adapt!A$2:A$974=A735,adapt!G$2:G$974)))</f>
        <v/>
      </c>
      <c r="L735" s="41" t="str">
        <f t="array" ref="L735">IF(ISBLANK(B735),"",INDEX(adapt!E$78:E$1976,MATCH(A735,IF(adapt!G$2:G$1976=K735,adapt!A$2:A$1976),0)))</f>
        <v/>
      </c>
      <c r="M735" s="41" t="str">
        <f t="array" ref="M735">IF(ISBLANK(B735),"",INDEX(adapt!F$78:F$1976,MATCH(A735,IF(adapt!G$2:G$1976=K735,adapt!A$2:A$1976),0)))</f>
        <v/>
      </c>
      <c r="N735" s="52" t="str">
        <f t="array" ref="N735">IF(ISBLANK(B735),"",INDEX(adapt!J$2:J$1976,MATCH(B735,IF(adapt!G$2:G$1976=K735,adapt!B$2:B$1976),0)))</f>
        <v/>
      </c>
      <c r="O735" s="53" t="str">
        <f t="array" ref="O735">IF(A735="","",IF(ISNA(N735),"no",IF(N735=0,"no",IF(N735="","no", "yes"))))</f>
        <v/>
      </c>
      <c r="P735" s="52" t="str">
        <f t="shared" si="33"/>
        <v/>
      </c>
      <c r="Q735" s="52" t="str">
        <f t="shared" si="34"/>
        <v/>
      </c>
      <c r="R735" s="54" t="str">
        <f>IF(COUNTIFS(adapt!J:J,"yes",adapt!A:A,A735)&gt;1,"problem",IF(COUNTIFS(adapt!J:J,"yes",adapt!A:A,A735)=0,"","ok"))</f>
        <v/>
      </c>
    </row>
    <row r="736" spans="1:18">
      <c r="A736" s="48" t="str">
        <f t="shared" si="35"/>
        <v/>
      </c>
      <c r="B736" s="55"/>
      <c r="C736" s="9"/>
      <c r="D736" s="55"/>
      <c r="E736" s="28"/>
      <c r="F736" s="55"/>
      <c r="G736" s="55"/>
      <c r="H736" s="55"/>
      <c r="I736" s="55"/>
      <c r="J736" s="55"/>
      <c r="K736" s="51" t="str">
        <f t="array" ref="K736">IF(A736="","",MAX(IF(adapt!A$2:A$974=A736,adapt!G$2:G$974)))</f>
        <v/>
      </c>
      <c r="L736" s="41" t="str">
        <f t="array" ref="L736">IF(ISBLANK(B736),"",INDEX(adapt!E$78:E$1976,MATCH(A736,IF(adapt!G$2:G$1976=K736,adapt!A$2:A$1976),0)))</f>
        <v/>
      </c>
      <c r="M736" s="41" t="str">
        <f t="array" ref="M736">IF(ISBLANK(B736),"",INDEX(adapt!F$78:F$1976,MATCH(A736,IF(adapt!G$2:G$1976=K736,adapt!A$2:A$1976),0)))</f>
        <v/>
      </c>
      <c r="N736" s="52" t="str">
        <f t="array" ref="N736">IF(ISBLANK(B736),"",INDEX(adapt!J$2:J$1976,MATCH(B736,IF(adapt!G$2:G$1976=K736,adapt!B$2:B$1976),0)))</f>
        <v/>
      </c>
      <c r="O736" s="53" t="str">
        <f t="array" ref="O736">IF(A736="","",IF(ISNA(N736),"no",IF(N736=0,"no",IF(N736="","no", "yes"))))</f>
        <v/>
      </c>
      <c r="P736" s="52" t="str">
        <f t="shared" si="33"/>
        <v/>
      </c>
      <c r="Q736" s="52" t="str">
        <f t="shared" si="34"/>
        <v/>
      </c>
      <c r="R736" s="54" t="str">
        <f>IF(COUNTIFS(adapt!J:J,"yes",adapt!A:A,A736)&gt;1,"problem",IF(COUNTIFS(adapt!J:J,"yes",adapt!A:A,A736)=0,"","ok"))</f>
        <v/>
      </c>
    </row>
    <row r="737" spans="1:18">
      <c r="A737" s="48" t="str">
        <f t="shared" si="35"/>
        <v/>
      </c>
      <c r="B737" s="55"/>
      <c r="C737" s="9"/>
      <c r="D737" s="55"/>
      <c r="E737" s="28"/>
      <c r="F737" s="55"/>
      <c r="G737" s="55"/>
      <c r="H737" s="55"/>
      <c r="I737" s="55"/>
      <c r="J737" s="55"/>
      <c r="K737" s="51" t="str">
        <f t="array" ref="K737">IF(A737="","",MAX(IF(adapt!A$2:A$974=A737,adapt!G$2:G$974)))</f>
        <v/>
      </c>
      <c r="L737" s="41" t="str">
        <f t="array" ref="L737">IF(ISBLANK(B737),"",INDEX(adapt!E$78:E$1976,MATCH(A737,IF(adapt!G$2:G$1976=K737,adapt!A$2:A$1976),0)))</f>
        <v/>
      </c>
      <c r="M737" s="41" t="str">
        <f t="array" ref="M737">IF(ISBLANK(B737),"",INDEX(adapt!F$78:F$1976,MATCH(A737,IF(adapt!G$2:G$1976=K737,adapt!A$2:A$1976),0)))</f>
        <v/>
      </c>
      <c r="N737" s="52" t="str">
        <f t="array" ref="N737">IF(ISBLANK(B737),"",INDEX(adapt!J$2:J$1976,MATCH(B737,IF(adapt!G$2:G$1976=K737,adapt!B$2:B$1976),0)))</f>
        <v/>
      </c>
      <c r="O737" s="53" t="str">
        <f t="array" ref="O737">IF(A737="","",IF(ISNA(N737),"no",IF(N737=0,"no",IF(N737="","no", "yes"))))</f>
        <v/>
      </c>
      <c r="P737" s="52" t="str">
        <f t="shared" si="33"/>
        <v/>
      </c>
      <c r="Q737" s="52" t="str">
        <f t="shared" si="34"/>
        <v/>
      </c>
      <c r="R737" s="54" t="str">
        <f>IF(COUNTIFS(adapt!J:J,"yes",adapt!A:A,A737)&gt;1,"problem",IF(COUNTIFS(adapt!J:J,"yes",adapt!A:A,A737)=0,"","ok"))</f>
        <v/>
      </c>
    </row>
    <row r="738" spans="1:18">
      <c r="A738" s="48" t="str">
        <f t="shared" si="35"/>
        <v/>
      </c>
      <c r="B738" s="55"/>
      <c r="C738" s="9"/>
      <c r="D738" s="55"/>
      <c r="E738" s="28"/>
      <c r="F738" s="55"/>
      <c r="G738" s="55"/>
      <c r="H738" s="55"/>
      <c r="I738" s="55"/>
      <c r="J738" s="55"/>
      <c r="K738" s="51" t="str">
        <f t="array" ref="K738">IF(A738="","",MAX(IF(adapt!A$2:A$974=A738,adapt!G$2:G$974)))</f>
        <v/>
      </c>
      <c r="L738" s="41" t="str">
        <f t="array" ref="L738">IF(ISBLANK(B738),"",INDEX(adapt!E$78:E$1976,MATCH(A738,IF(adapt!G$2:G$1976=K738,adapt!A$2:A$1976),0)))</f>
        <v/>
      </c>
      <c r="M738" s="41" t="str">
        <f t="array" ref="M738">IF(ISBLANK(B738),"",INDEX(adapt!F$78:F$1976,MATCH(A738,IF(adapt!G$2:G$1976=K738,adapt!A$2:A$1976),0)))</f>
        <v/>
      </c>
      <c r="N738" s="52" t="str">
        <f t="array" ref="N738">IF(ISBLANK(B738),"",INDEX(adapt!J$2:J$1976,MATCH(B738,IF(adapt!G$2:G$1976=K738,adapt!B$2:B$1976),0)))</f>
        <v/>
      </c>
      <c r="O738" s="53" t="str">
        <f t="array" ref="O738">IF(A738="","",IF(ISNA(N738),"no",IF(N738=0,"no",IF(N738="","no", "yes"))))</f>
        <v/>
      </c>
      <c r="P738" s="52" t="str">
        <f t="shared" si="33"/>
        <v/>
      </c>
      <c r="Q738" s="52" t="str">
        <f t="shared" si="34"/>
        <v/>
      </c>
      <c r="R738" s="54" t="str">
        <f>IF(COUNTIFS(adapt!J:J,"yes",adapt!A:A,A738)&gt;1,"problem",IF(COUNTIFS(adapt!J:J,"yes",adapt!A:A,A738)=0,"","ok"))</f>
        <v/>
      </c>
    </row>
    <row r="739" spans="1:18">
      <c r="A739" s="48" t="str">
        <f t="shared" si="35"/>
        <v/>
      </c>
      <c r="B739" s="55"/>
      <c r="C739" s="9"/>
      <c r="D739" s="55"/>
      <c r="E739" s="28"/>
      <c r="F739" s="55"/>
      <c r="G739" s="55"/>
      <c r="H739" s="55"/>
      <c r="I739" s="55"/>
      <c r="J739" s="55"/>
      <c r="K739" s="51" t="str">
        <f t="array" ref="K739">IF(A739="","",MAX(IF(adapt!A$2:A$974=A739,adapt!G$2:G$974)))</f>
        <v/>
      </c>
      <c r="L739" s="41" t="str">
        <f t="array" ref="L739">IF(ISBLANK(B739),"",INDEX(adapt!E$78:E$1976,MATCH(A739,IF(adapt!G$2:G$1976=K739,adapt!A$2:A$1976),0)))</f>
        <v/>
      </c>
      <c r="M739" s="41" t="str">
        <f t="array" ref="M739">IF(ISBLANK(B739),"",INDEX(adapt!F$78:F$1976,MATCH(A739,IF(adapt!G$2:G$1976=K739,adapt!A$2:A$1976),0)))</f>
        <v/>
      </c>
      <c r="N739" s="52" t="str">
        <f t="array" ref="N739">IF(ISBLANK(B739),"",INDEX(adapt!J$2:J$1976,MATCH(B739,IF(adapt!G$2:G$1976=K739,adapt!B$2:B$1976),0)))</f>
        <v/>
      </c>
      <c r="O739" s="53" t="str">
        <f t="array" ref="O739">IF(A739="","",IF(ISNA(N739),"no",IF(N739=0,"no",IF(N739="","no", "yes"))))</f>
        <v/>
      </c>
      <c r="P739" s="52" t="str">
        <f t="shared" si="33"/>
        <v/>
      </c>
      <c r="Q739" s="52" t="str">
        <f t="shared" si="34"/>
        <v/>
      </c>
      <c r="R739" s="54" t="str">
        <f>IF(COUNTIFS(adapt!J:J,"yes",adapt!A:A,A739)&gt;1,"problem",IF(COUNTIFS(adapt!J:J,"yes",adapt!A:A,A739)=0,"","ok"))</f>
        <v/>
      </c>
    </row>
    <row r="740" spans="1:18">
      <c r="A740" s="48" t="str">
        <f t="shared" si="35"/>
        <v/>
      </c>
      <c r="B740" s="55"/>
      <c r="C740" s="9"/>
      <c r="D740" s="55"/>
      <c r="E740" s="28"/>
      <c r="F740" s="55"/>
      <c r="G740" s="55"/>
      <c r="H740" s="55"/>
      <c r="I740" s="55"/>
      <c r="J740" s="55"/>
      <c r="K740" s="51" t="str">
        <f t="array" ref="K740">IF(A740="","",MAX(IF(adapt!A$2:A$974=A740,adapt!G$2:G$974)))</f>
        <v/>
      </c>
      <c r="L740" s="41" t="str">
        <f t="array" ref="L740">IF(ISBLANK(B740),"",INDEX(adapt!E$78:E$1976,MATCH(A740,IF(adapt!G$2:G$1976=K740,adapt!A$2:A$1976),0)))</f>
        <v/>
      </c>
      <c r="M740" s="41" t="str">
        <f t="array" ref="M740">IF(ISBLANK(B740),"",INDEX(adapt!F$78:F$1976,MATCH(A740,IF(adapt!G$2:G$1976=K740,adapt!A$2:A$1976),0)))</f>
        <v/>
      </c>
      <c r="N740" s="52" t="str">
        <f t="array" ref="N740">IF(ISBLANK(B740),"",INDEX(adapt!J$2:J$1976,MATCH(B740,IF(adapt!G$2:G$1976=K740,adapt!B$2:B$1976),0)))</f>
        <v/>
      </c>
      <c r="O740" s="53" t="str">
        <f t="array" ref="O740">IF(A740="","",IF(ISNA(N740),"no",IF(N740=0,"no",IF(N740="","no", "yes"))))</f>
        <v/>
      </c>
      <c r="P740" s="52" t="str">
        <f t="shared" si="33"/>
        <v/>
      </c>
      <c r="Q740" s="52" t="str">
        <f t="shared" si="34"/>
        <v/>
      </c>
      <c r="R740" s="54" t="str">
        <f>IF(COUNTIFS(adapt!J:J,"yes",adapt!A:A,A740)&gt;1,"problem",IF(COUNTIFS(adapt!J:J,"yes",adapt!A:A,A740)=0,"","ok"))</f>
        <v/>
      </c>
    </row>
    <row r="741" spans="1:18">
      <c r="A741" s="48" t="str">
        <f t="shared" si="35"/>
        <v/>
      </c>
      <c r="B741" s="55"/>
      <c r="C741" s="9"/>
      <c r="D741" s="55"/>
      <c r="E741" s="28"/>
      <c r="F741" s="55"/>
      <c r="G741" s="55"/>
      <c r="H741" s="55"/>
      <c r="I741" s="55"/>
      <c r="J741" s="55"/>
      <c r="K741" s="51" t="str">
        <f t="array" ref="K741">IF(A741="","",MAX(IF(adapt!A$2:A$974=A741,adapt!G$2:G$974)))</f>
        <v/>
      </c>
      <c r="L741" s="41" t="str">
        <f t="array" ref="L741">IF(ISBLANK(B741),"",INDEX(adapt!E$78:E$1976,MATCH(A741,IF(adapt!G$2:G$1976=K741,adapt!A$2:A$1976),0)))</f>
        <v/>
      </c>
      <c r="M741" s="41" t="str">
        <f t="array" ref="M741">IF(ISBLANK(B741),"",INDEX(adapt!F$78:F$1976,MATCH(A741,IF(adapt!G$2:G$1976=K741,adapt!A$2:A$1976),0)))</f>
        <v/>
      </c>
      <c r="N741" s="52" t="str">
        <f t="array" ref="N741">IF(ISBLANK(B741),"",INDEX(adapt!J$2:J$1976,MATCH(B741,IF(adapt!G$2:G$1976=K741,adapt!B$2:B$1976),0)))</f>
        <v/>
      </c>
      <c r="O741" s="53" t="str">
        <f t="array" ref="O741">IF(A741="","",IF(ISNA(N741),"no",IF(N741=0,"no",IF(N741="","no", "yes"))))</f>
        <v/>
      </c>
      <c r="P741" s="52" t="str">
        <f t="shared" si="33"/>
        <v/>
      </c>
      <c r="Q741" s="52" t="str">
        <f t="shared" si="34"/>
        <v/>
      </c>
      <c r="R741" s="54" t="str">
        <f>IF(COUNTIFS(adapt!J:J,"yes",adapt!A:A,A741)&gt;1,"problem",IF(COUNTIFS(adapt!J:J,"yes",adapt!A:A,A741)=0,"","ok"))</f>
        <v/>
      </c>
    </row>
    <row r="742" spans="1:18">
      <c r="A742" s="48" t="str">
        <f t="shared" si="35"/>
        <v/>
      </c>
      <c r="B742" s="55"/>
      <c r="C742" s="9"/>
      <c r="D742" s="55"/>
      <c r="E742" s="28"/>
      <c r="F742" s="55"/>
      <c r="G742" s="55"/>
      <c r="H742" s="55"/>
      <c r="I742" s="55"/>
      <c r="J742" s="55"/>
      <c r="K742" s="51" t="str">
        <f t="array" ref="K742">IF(A742="","",MAX(IF(adapt!A$2:A$974=A742,adapt!G$2:G$974)))</f>
        <v/>
      </c>
      <c r="L742" s="41" t="str">
        <f t="array" ref="L742">IF(ISBLANK(B742),"",INDEX(adapt!E$78:E$1976,MATCH(A742,IF(adapt!G$2:G$1976=K742,adapt!A$2:A$1976),0)))</f>
        <v/>
      </c>
      <c r="M742" s="41" t="str">
        <f t="array" ref="M742">IF(ISBLANK(B742),"",INDEX(adapt!F$78:F$1976,MATCH(A742,IF(adapt!G$2:G$1976=K742,adapt!A$2:A$1976),0)))</f>
        <v/>
      </c>
      <c r="N742" s="52" t="str">
        <f t="array" ref="N742">IF(ISBLANK(B742),"",INDEX(adapt!J$2:J$1976,MATCH(B742,IF(adapt!G$2:G$1976=K742,adapt!B$2:B$1976),0)))</f>
        <v/>
      </c>
      <c r="O742" s="53" t="str">
        <f t="array" ref="O742">IF(A742="","",IF(ISNA(N742),"no",IF(N742=0,"no",IF(N742="","no", "yes"))))</f>
        <v/>
      </c>
      <c r="P742" s="52" t="str">
        <f t="shared" si="33"/>
        <v/>
      </c>
      <c r="Q742" s="52" t="str">
        <f t="shared" si="34"/>
        <v/>
      </c>
      <c r="R742" s="54" t="str">
        <f>IF(COUNTIFS(adapt!J:J,"yes",adapt!A:A,A742)&gt;1,"problem",IF(COUNTIFS(adapt!J:J,"yes",adapt!A:A,A742)=0,"","ok"))</f>
        <v/>
      </c>
    </row>
    <row r="743" spans="1:18">
      <c r="A743" s="48" t="str">
        <f t="shared" si="35"/>
        <v/>
      </c>
      <c r="B743" s="55"/>
      <c r="C743" s="9"/>
      <c r="D743" s="55"/>
      <c r="E743" s="28"/>
      <c r="F743" s="55"/>
      <c r="G743" s="55"/>
      <c r="H743" s="55"/>
      <c r="I743" s="55"/>
      <c r="J743" s="55"/>
      <c r="K743" s="51" t="str">
        <f t="array" ref="K743">IF(A743="","",MAX(IF(adapt!A$2:A$974=A743,adapt!G$2:G$974)))</f>
        <v/>
      </c>
      <c r="L743" s="41" t="str">
        <f t="array" ref="L743">IF(ISBLANK(B743),"",INDEX(adapt!E$78:E$1976,MATCH(A743,IF(adapt!G$2:G$1976=K743,adapt!A$2:A$1976),0)))</f>
        <v/>
      </c>
      <c r="M743" s="41" t="str">
        <f t="array" ref="M743">IF(ISBLANK(B743),"",INDEX(adapt!F$78:F$1976,MATCH(A743,IF(adapt!G$2:G$1976=K743,adapt!A$2:A$1976),0)))</f>
        <v/>
      </c>
      <c r="N743" s="52" t="str">
        <f t="array" ref="N743">IF(ISBLANK(B743),"",INDEX(adapt!J$2:J$1976,MATCH(B743,IF(adapt!G$2:G$1976=K743,adapt!B$2:B$1976),0)))</f>
        <v/>
      </c>
      <c r="O743" s="53" t="str">
        <f t="array" ref="O743">IF(A743="","",IF(ISNA(N743),"no",IF(N743=0,"no",IF(N743="","no", "yes"))))</f>
        <v/>
      </c>
      <c r="P743" s="52" t="str">
        <f t="shared" ref="P743:P806" si="36">IF(ISBLANK(B743),"",IF(O743="no",B743,L743))</f>
        <v/>
      </c>
      <c r="Q743" s="52" t="str">
        <f t="shared" ref="Q743:Q806" si="37">IF(ISBLANK(B743),"",IF(O743="no",C743,M743))</f>
        <v/>
      </c>
      <c r="R743" s="54" t="str">
        <f>IF(COUNTIFS(adapt!J:J,"yes",adapt!A:A,A743)&gt;1,"problem",IF(COUNTIFS(adapt!J:J,"yes",adapt!A:A,A743)=0,"","ok"))</f>
        <v/>
      </c>
    </row>
    <row r="744" spans="1:18">
      <c r="A744" s="48" t="str">
        <f t="shared" si="35"/>
        <v/>
      </c>
      <c r="B744" s="55"/>
      <c r="C744" s="9"/>
      <c r="D744" s="55"/>
      <c r="E744" s="28"/>
      <c r="F744" s="55"/>
      <c r="G744" s="55"/>
      <c r="H744" s="55"/>
      <c r="I744" s="55"/>
      <c r="J744" s="55"/>
      <c r="K744" s="51" t="str">
        <f t="array" ref="K744">IF(A744="","",MAX(IF(adapt!A$2:A$974=A744,adapt!G$2:G$974)))</f>
        <v/>
      </c>
      <c r="L744" s="41" t="str">
        <f t="array" ref="L744">IF(ISBLANK(B744),"",INDEX(adapt!E$78:E$1976,MATCH(A744,IF(adapt!G$2:G$1976=K744,adapt!A$2:A$1976),0)))</f>
        <v/>
      </c>
      <c r="M744" s="41" t="str">
        <f t="array" ref="M744">IF(ISBLANK(B744),"",INDEX(adapt!F$78:F$1976,MATCH(A744,IF(adapt!G$2:G$1976=K744,adapt!A$2:A$1976),0)))</f>
        <v/>
      </c>
      <c r="N744" s="52" t="str">
        <f t="array" ref="N744">IF(ISBLANK(B744),"",INDEX(adapt!J$2:J$1976,MATCH(B744,IF(adapt!G$2:G$1976=K744,adapt!B$2:B$1976),0)))</f>
        <v/>
      </c>
      <c r="O744" s="53" t="str">
        <f t="array" ref="O744">IF(A744="","",IF(ISNA(N744),"no",IF(N744=0,"no",IF(N744="","no", "yes"))))</f>
        <v/>
      </c>
      <c r="P744" s="52" t="str">
        <f t="shared" si="36"/>
        <v/>
      </c>
      <c r="Q744" s="52" t="str">
        <f t="shared" si="37"/>
        <v/>
      </c>
      <c r="R744" s="54" t="str">
        <f>IF(COUNTIFS(adapt!J:J,"yes",adapt!A:A,A744)&gt;1,"problem",IF(COUNTIFS(adapt!J:J,"yes",adapt!A:A,A744)=0,"","ok"))</f>
        <v/>
      </c>
    </row>
    <row r="745" spans="1:18">
      <c r="A745" s="48" t="str">
        <f t="shared" si="35"/>
        <v/>
      </c>
      <c r="B745" s="55"/>
      <c r="C745" s="9"/>
      <c r="D745" s="55"/>
      <c r="E745" s="28"/>
      <c r="F745" s="55"/>
      <c r="G745" s="55"/>
      <c r="H745" s="55"/>
      <c r="I745" s="55"/>
      <c r="J745" s="55"/>
      <c r="K745" s="51" t="str">
        <f t="array" ref="K745">IF(A745="","",MAX(IF(adapt!A$2:A$974=A745,adapt!G$2:G$974)))</f>
        <v/>
      </c>
      <c r="L745" s="41" t="str">
        <f t="array" ref="L745">IF(ISBLANK(B745),"",INDEX(adapt!E$78:E$1976,MATCH(A745,IF(adapt!G$2:G$1976=K745,adapt!A$2:A$1976),0)))</f>
        <v/>
      </c>
      <c r="M745" s="41" t="str">
        <f t="array" ref="M745">IF(ISBLANK(B745),"",INDEX(adapt!F$78:F$1976,MATCH(A745,IF(adapt!G$2:G$1976=K745,adapt!A$2:A$1976),0)))</f>
        <v/>
      </c>
      <c r="N745" s="52" t="str">
        <f t="array" ref="N745">IF(ISBLANK(B745),"",INDEX(adapt!J$2:J$1976,MATCH(B745,IF(adapt!G$2:G$1976=K745,adapt!B$2:B$1976),0)))</f>
        <v/>
      </c>
      <c r="O745" s="53" t="str">
        <f t="array" ref="O745">IF(A745="","",IF(ISNA(N745),"no",IF(N745=0,"no",IF(N745="","no", "yes"))))</f>
        <v/>
      </c>
      <c r="P745" s="52" t="str">
        <f t="shared" si="36"/>
        <v/>
      </c>
      <c r="Q745" s="52" t="str">
        <f t="shared" si="37"/>
        <v/>
      </c>
      <c r="R745" s="54" t="str">
        <f>IF(COUNTIFS(adapt!J:J,"yes",adapt!A:A,A745)&gt;1,"problem",IF(COUNTIFS(adapt!J:J,"yes",adapt!A:A,A745)=0,"","ok"))</f>
        <v/>
      </c>
    </row>
    <row r="746" spans="1:18">
      <c r="A746" s="48" t="str">
        <f t="shared" si="35"/>
        <v/>
      </c>
      <c r="B746" s="55"/>
      <c r="C746" s="9"/>
      <c r="D746" s="55"/>
      <c r="E746" s="28"/>
      <c r="F746" s="55"/>
      <c r="G746" s="55"/>
      <c r="H746" s="55"/>
      <c r="I746" s="55"/>
      <c r="J746" s="55"/>
      <c r="K746" s="51" t="str">
        <f t="array" ref="K746">IF(A746="","",MAX(IF(adapt!A$2:A$974=A746,adapt!G$2:G$974)))</f>
        <v/>
      </c>
      <c r="L746" s="41" t="str">
        <f t="array" ref="L746">IF(ISBLANK(B746),"",INDEX(adapt!E$78:E$1976,MATCH(A746,IF(adapt!G$2:G$1976=K746,adapt!A$2:A$1976),0)))</f>
        <v/>
      </c>
      <c r="M746" s="41" t="str">
        <f t="array" ref="M746">IF(ISBLANK(B746),"",INDEX(adapt!F$78:F$1976,MATCH(A746,IF(adapt!G$2:G$1976=K746,adapt!A$2:A$1976),0)))</f>
        <v/>
      </c>
      <c r="N746" s="52" t="str">
        <f t="array" ref="N746">IF(ISBLANK(B746),"",INDEX(adapt!J$2:J$1976,MATCH(B746,IF(adapt!G$2:G$1976=K746,adapt!B$2:B$1976),0)))</f>
        <v/>
      </c>
      <c r="O746" s="53" t="str">
        <f t="array" ref="O746">IF(A746="","",IF(ISNA(N746),"no",IF(N746=0,"no",IF(N746="","no", "yes"))))</f>
        <v/>
      </c>
      <c r="P746" s="52" t="str">
        <f t="shared" si="36"/>
        <v/>
      </c>
      <c r="Q746" s="52" t="str">
        <f t="shared" si="37"/>
        <v/>
      </c>
      <c r="R746" s="54" t="str">
        <f>IF(COUNTIFS(adapt!J:J,"yes",adapt!A:A,A746)&gt;1,"problem",IF(COUNTIFS(adapt!J:J,"yes",adapt!A:A,A746)=0,"","ok"))</f>
        <v/>
      </c>
    </row>
    <row r="747" spans="1:18">
      <c r="A747" s="48" t="str">
        <f t="shared" si="35"/>
        <v/>
      </c>
      <c r="B747" s="55"/>
      <c r="C747" s="9"/>
      <c r="D747" s="55"/>
      <c r="E747" s="28"/>
      <c r="F747" s="55"/>
      <c r="G747" s="55"/>
      <c r="H747" s="55"/>
      <c r="I747" s="55"/>
      <c r="J747" s="55"/>
      <c r="K747" s="51" t="str">
        <f t="array" ref="K747">IF(A747="","",MAX(IF(adapt!A$2:A$974=A747,adapt!G$2:G$974)))</f>
        <v/>
      </c>
      <c r="L747" s="41" t="str">
        <f t="array" ref="L747">IF(ISBLANK(B747),"",INDEX(adapt!E$78:E$1976,MATCH(A747,IF(adapt!G$2:G$1976=K747,adapt!A$2:A$1976),0)))</f>
        <v/>
      </c>
      <c r="M747" s="41" t="str">
        <f t="array" ref="M747">IF(ISBLANK(B747),"",INDEX(adapt!F$78:F$1976,MATCH(A747,IF(adapt!G$2:G$1976=K747,adapt!A$2:A$1976),0)))</f>
        <v/>
      </c>
      <c r="N747" s="52" t="str">
        <f t="array" ref="N747">IF(ISBLANK(B747),"",INDEX(adapt!J$2:J$1976,MATCH(B747,IF(adapt!G$2:G$1976=K747,adapt!B$2:B$1976),0)))</f>
        <v/>
      </c>
      <c r="O747" s="53" t="str">
        <f t="array" ref="O747">IF(A747="","",IF(ISNA(N747),"no",IF(N747=0,"no",IF(N747="","no", "yes"))))</f>
        <v/>
      </c>
      <c r="P747" s="52" t="str">
        <f t="shared" si="36"/>
        <v/>
      </c>
      <c r="Q747" s="52" t="str">
        <f t="shared" si="37"/>
        <v/>
      </c>
      <c r="R747" s="54" t="str">
        <f>IF(COUNTIFS(adapt!J:J,"yes",adapt!A:A,A747)&gt;1,"problem",IF(COUNTIFS(adapt!J:J,"yes",adapt!A:A,A747)=0,"","ok"))</f>
        <v/>
      </c>
    </row>
    <row r="748" spans="1:18">
      <c r="A748" s="48" t="str">
        <f t="shared" si="35"/>
        <v/>
      </c>
      <c r="B748" s="55"/>
      <c r="C748" s="9"/>
      <c r="D748" s="55"/>
      <c r="E748" s="28"/>
      <c r="F748" s="55"/>
      <c r="G748" s="55"/>
      <c r="H748" s="55"/>
      <c r="I748" s="55"/>
      <c r="J748" s="55"/>
      <c r="K748" s="51" t="str">
        <f t="array" ref="K748">IF(A748="","",MAX(IF(adapt!A$2:A$974=A748,adapt!G$2:G$974)))</f>
        <v/>
      </c>
      <c r="L748" s="41" t="str">
        <f t="array" ref="L748">IF(ISBLANK(B748),"",INDEX(adapt!E$78:E$1976,MATCH(A748,IF(adapt!G$2:G$1976=K748,adapt!A$2:A$1976),0)))</f>
        <v/>
      </c>
      <c r="M748" s="41" t="str">
        <f t="array" ref="M748">IF(ISBLANK(B748),"",INDEX(adapt!F$78:F$1976,MATCH(A748,IF(adapt!G$2:G$1976=K748,adapt!A$2:A$1976),0)))</f>
        <v/>
      </c>
      <c r="N748" s="52" t="str">
        <f t="array" ref="N748">IF(ISBLANK(B748),"",INDEX(adapt!J$2:J$1976,MATCH(B748,IF(adapt!G$2:G$1976=K748,adapt!B$2:B$1976),0)))</f>
        <v/>
      </c>
      <c r="O748" s="53" t="str">
        <f t="array" ref="O748">IF(A748="","",IF(ISNA(N748),"no",IF(N748=0,"no",IF(N748="","no", "yes"))))</f>
        <v/>
      </c>
      <c r="P748" s="52" t="str">
        <f t="shared" si="36"/>
        <v/>
      </c>
      <c r="Q748" s="52" t="str">
        <f t="shared" si="37"/>
        <v/>
      </c>
      <c r="R748" s="54" t="str">
        <f>IF(COUNTIFS(adapt!J:J,"yes",adapt!A:A,A748)&gt;1,"problem",IF(COUNTIFS(adapt!J:J,"yes",adapt!A:A,A748)=0,"","ok"))</f>
        <v/>
      </c>
    </row>
    <row r="749" spans="1:18">
      <c r="A749" s="48" t="str">
        <f t="shared" si="35"/>
        <v/>
      </c>
      <c r="B749" s="55"/>
      <c r="C749" s="9"/>
      <c r="D749" s="55"/>
      <c r="E749" s="28"/>
      <c r="F749" s="55"/>
      <c r="G749" s="55"/>
      <c r="H749" s="55"/>
      <c r="I749" s="55"/>
      <c r="J749" s="55"/>
      <c r="K749" s="51" t="str">
        <f t="array" ref="K749">IF(A749="","",MAX(IF(adapt!A$2:A$974=A749,adapt!G$2:G$974)))</f>
        <v/>
      </c>
      <c r="L749" s="41" t="str">
        <f t="array" ref="L749">IF(ISBLANK(B749),"",INDEX(adapt!E$78:E$1976,MATCH(A749,IF(adapt!G$2:G$1976=K749,adapt!A$2:A$1976),0)))</f>
        <v/>
      </c>
      <c r="M749" s="41" t="str">
        <f t="array" ref="M749">IF(ISBLANK(B749),"",INDEX(adapt!F$78:F$1976,MATCH(A749,IF(adapt!G$2:G$1976=K749,adapt!A$2:A$1976),0)))</f>
        <v/>
      </c>
      <c r="N749" s="52" t="str">
        <f t="array" ref="N749">IF(ISBLANK(B749),"",INDEX(adapt!J$2:J$1976,MATCH(B749,IF(adapt!G$2:G$1976=K749,adapt!B$2:B$1976),0)))</f>
        <v/>
      </c>
      <c r="O749" s="53" t="str">
        <f t="array" ref="O749">IF(A749="","",IF(ISNA(N749),"no",IF(N749=0,"no",IF(N749="","no", "yes"))))</f>
        <v/>
      </c>
      <c r="P749" s="52" t="str">
        <f t="shared" si="36"/>
        <v/>
      </c>
      <c r="Q749" s="52" t="str">
        <f t="shared" si="37"/>
        <v/>
      </c>
      <c r="R749" s="54" t="str">
        <f>IF(COUNTIFS(adapt!J:J,"yes",adapt!A:A,A749)&gt;1,"problem",IF(COUNTIFS(adapt!J:J,"yes",adapt!A:A,A749)=0,"","ok"))</f>
        <v/>
      </c>
    </row>
    <row r="750" spans="1:18">
      <c r="A750" s="48" t="str">
        <f t="shared" si="35"/>
        <v/>
      </c>
      <c r="B750" s="55"/>
      <c r="C750" s="9"/>
      <c r="D750" s="28"/>
      <c r="E750" s="28"/>
      <c r="F750" s="55"/>
      <c r="G750" s="55"/>
      <c r="H750" s="55"/>
      <c r="I750" s="55"/>
      <c r="J750" s="55"/>
      <c r="K750" s="51" t="str">
        <f t="array" ref="K750">IF(A750="","",MAX(IF(adapt!A$2:A$974=A750,adapt!G$2:G$974)))</f>
        <v/>
      </c>
      <c r="L750" s="41" t="str">
        <f t="array" ref="L750">IF(ISBLANK(B750),"",INDEX(adapt!E$78:E$1976,MATCH(A750,IF(adapt!G$2:G$1976=K750,adapt!A$2:A$1976),0)))</f>
        <v/>
      </c>
      <c r="M750" s="41" t="str">
        <f t="array" ref="M750">IF(ISBLANK(B750),"",INDEX(adapt!F$78:F$1976,MATCH(A750,IF(adapt!G$2:G$1976=K750,adapt!A$2:A$1976),0)))</f>
        <v/>
      </c>
      <c r="N750" s="52" t="str">
        <f t="array" ref="N750">IF(ISBLANK(B750),"",INDEX(adapt!J$2:J$1976,MATCH(B750,IF(adapt!G$2:G$1976=K750,adapt!B$2:B$1976),0)))</f>
        <v/>
      </c>
      <c r="O750" s="53" t="str">
        <f t="array" ref="O750">IF(A750="","",IF(ISNA(N750),"no",IF(N750=0,"no",IF(N750="","no", "yes"))))</f>
        <v/>
      </c>
      <c r="P750" s="52" t="str">
        <f t="shared" si="36"/>
        <v/>
      </c>
      <c r="Q750" s="52" t="str">
        <f t="shared" si="37"/>
        <v/>
      </c>
      <c r="R750" s="54" t="str">
        <f>IF(COUNTIFS(adapt!J:J,"yes",adapt!A:A,A750)&gt;1,"problem",IF(COUNTIFS(adapt!J:J,"yes",adapt!A:A,A750)=0,"","ok"))</f>
        <v/>
      </c>
    </row>
    <row r="751" spans="1:18">
      <c r="A751" s="48" t="str">
        <f t="shared" si="35"/>
        <v/>
      </c>
      <c r="B751" s="55"/>
      <c r="C751" s="9"/>
      <c r="D751" s="28"/>
      <c r="E751" s="28"/>
      <c r="F751" s="55"/>
      <c r="G751" s="55"/>
      <c r="H751" s="55"/>
      <c r="I751" s="55"/>
      <c r="J751" s="55"/>
      <c r="K751" s="51" t="str">
        <f t="array" ref="K751">IF(A751="","",MAX(IF(adapt!A$2:A$974=A751,adapt!G$2:G$974)))</f>
        <v/>
      </c>
      <c r="L751" s="41" t="str">
        <f t="array" ref="L751">IF(ISBLANK(B751),"",INDEX(adapt!E$78:E$1976,MATCH(A751,IF(adapt!G$2:G$1976=K751,adapt!A$2:A$1976),0)))</f>
        <v/>
      </c>
      <c r="M751" s="41" t="str">
        <f t="array" ref="M751">IF(ISBLANK(B751),"",INDEX(adapt!F$78:F$1976,MATCH(A751,IF(adapt!G$2:G$1976=K751,adapt!A$2:A$1976),0)))</f>
        <v/>
      </c>
      <c r="N751" s="52" t="str">
        <f t="array" ref="N751">IF(ISBLANK(B751),"",INDEX(adapt!J$2:J$1976,MATCH(B751,IF(adapt!G$2:G$1976=K751,adapt!B$2:B$1976),0)))</f>
        <v/>
      </c>
      <c r="O751" s="53" t="str">
        <f t="array" ref="O751">IF(A751="","",IF(ISNA(N751),"no",IF(N751=0,"no",IF(N751="","no", "yes"))))</f>
        <v/>
      </c>
      <c r="P751" s="52" t="str">
        <f t="shared" si="36"/>
        <v/>
      </c>
      <c r="Q751" s="52" t="str">
        <f t="shared" si="37"/>
        <v/>
      </c>
      <c r="R751" s="54" t="str">
        <f>IF(COUNTIFS(adapt!J:J,"yes",adapt!A:A,A751)&gt;1,"problem",IF(COUNTIFS(adapt!J:J,"yes",adapt!A:A,A751)=0,"","ok"))</f>
        <v/>
      </c>
    </row>
    <row r="752" spans="1:18">
      <c r="A752" s="48" t="str">
        <f t="shared" si="35"/>
        <v/>
      </c>
      <c r="B752" s="55"/>
      <c r="C752" s="9"/>
      <c r="D752" s="28"/>
      <c r="E752" s="28"/>
      <c r="F752" s="55"/>
      <c r="G752" s="55"/>
      <c r="H752" s="55"/>
      <c r="I752" s="55"/>
      <c r="J752" s="55"/>
      <c r="K752" s="51" t="str">
        <f t="array" ref="K752">IF(A752="","",MAX(IF(adapt!A$2:A$974=A752,adapt!G$2:G$974)))</f>
        <v/>
      </c>
      <c r="L752" s="41" t="str">
        <f t="array" ref="L752">IF(ISBLANK(B752),"",INDEX(adapt!E$78:E$1976,MATCH(A752,IF(adapt!G$2:G$1976=K752,adapt!A$2:A$1976),0)))</f>
        <v/>
      </c>
      <c r="M752" s="41" t="str">
        <f t="array" ref="M752">IF(ISBLANK(B752),"",INDEX(adapt!F$78:F$1976,MATCH(A752,IF(adapt!G$2:G$1976=K752,adapt!A$2:A$1976),0)))</f>
        <v/>
      </c>
      <c r="N752" s="52" t="str">
        <f t="array" ref="N752">IF(ISBLANK(B752),"",INDEX(adapt!J$2:J$1976,MATCH(B752,IF(adapt!G$2:G$1976=K752,adapt!B$2:B$1976),0)))</f>
        <v/>
      </c>
      <c r="O752" s="53" t="str">
        <f t="array" ref="O752">IF(A752="","",IF(ISNA(N752),"no",IF(N752=0,"no",IF(N752="","no", "yes"))))</f>
        <v/>
      </c>
      <c r="P752" s="52" t="str">
        <f t="shared" si="36"/>
        <v/>
      </c>
      <c r="Q752" s="52" t="str">
        <f t="shared" si="37"/>
        <v/>
      </c>
      <c r="R752" s="54" t="str">
        <f>IF(COUNTIFS(adapt!J:J,"yes",adapt!A:A,A752)&gt;1,"problem",IF(COUNTIFS(adapt!J:J,"yes",adapt!A:A,A752)=0,"","ok"))</f>
        <v/>
      </c>
    </row>
    <row r="753" spans="1:18">
      <c r="A753" s="48" t="str">
        <f t="shared" si="35"/>
        <v/>
      </c>
      <c r="B753" s="55"/>
      <c r="C753" s="9"/>
      <c r="D753" s="28"/>
      <c r="E753" s="28"/>
      <c r="F753" s="55"/>
      <c r="G753" s="55"/>
      <c r="H753" s="55"/>
      <c r="I753" s="55"/>
      <c r="J753" s="55"/>
      <c r="K753" s="51" t="str">
        <f t="array" ref="K753">IF(A753="","",MAX(IF(adapt!A$2:A$974=A753,adapt!G$2:G$974)))</f>
        <v/>
      </c>
      <c r="L753" s="41" t="str">
        <f t="array" ref="L753">IF(ISBLANK(B753),"",INDEX(adapt!E$78:E$1976,MATCH(A753,IF(adapt!G$2:G$1976=K753,adapt!A$2:A$1976),0)))</f>
        <v/>
      </c>
      <c r="M753" s="41" t="str">
        <f t="array" ref="M753">IF(ISBLANK(B753),"",INDEX(adapt!F$78:F$1976,MATCH(A753,IF(adapt!G$2:G$1976=K753,adapt!A$2:A$1976),0)))</f>
        <v/>
      </c>
      <c r="N753" s="52" t="str">
        <f t="array" ref="N753">IF(ISBLANK(B753),"",INDEX(adapt!J$2:J$1976,MATCH(B753,IF(adapt!G$2:G$1976=K753,adapt!B$2:B$1976),0)))</f>
        <v/>
      </c>
      <c r="O753" s="53" t="str">
        <f t="array" ref="O753">IF(A753="","",IF(ISNA(N753),"no",IF(N753=0,"no",IF(N753="","no", "yes"))))</f>
        <v/>
      </c>
      <c r="P753" s="52" t="str">
        <f t="shared" si="36"/>
        <v/>
      </c>
      <c r="Q753" s="52" t="str">
        <f t="shared" si="37"/>
        <v/>
      </c>
      <c r="R753" s="54" t="str">
        <f>IF(COUNTIFS(adapt!J:J,"yes",adapt!A:A,A753)&gt;1,"problem",IF(COUNTIFS(adapt!J:J,"yes",adapt!A:A,A753)=0,"","ok"))</f>
        <v/>
      </c>
    </row>
    <row r="754" spans="1:18">
      <c r="A754" s="48" t="str">
        <f t="shared" si="35"/>
        <v/>
      </c>
      <c r="B754" s="55"/>
      <c r="C754" s="9"/>
      <c r="D754" s="28"/>
      <c r="E754" s="28"/>
      <c r="F754" s="55"/>
      <c r="G754" s="55"/>
      <c r="H754" s="55"/>
      <c r="I754" s="55"/>
      <c r="J754" s="55"/>
      <c r="K754" s="51" t="str">
        <f t="array" ref="K754">IF(A754="","",MAX(IF(adapt!A$2:A$974=A754,adapt!G$2:G$974)))</f>
        <v/>
      </c>
      <c r="L754" s="41" t="str">
        <f t="array" ref="L754">IF(ISBLANK(B754),"",INDEX(adapt!E$78:E$1976,MATCH(A754,IF(adapt!G$2:G$1976=K754,adapt!A$2:A$1976),0)))</f>
        <v/>
      </c>
      <c r="M754" s="41" t="str">
        <f t="array" ref="M754">IF(ISBLANK(B754),"",INDEX(adapt!F$78:F$1976,MATCH(A754,IF(adapt!G$2:G$1976=K754,adapt!A$2:A$1976),0)))</f>
        <v/>
      </c>
      <c r="N754" s="52" t="str">
        <f t="array" ref="N754">IF(ISBLANK(B754),"",INDEX(adapt!J$2:J$1976,MATCH(B754,IF(adapt!G$2:G$1976=K754,adapt!B$2:B$1976),0)))</f>
        <v/>
      </c>
      <c r="O754" s="53" t="str">
        <f t="array" ref="O754">IF(A754="","",IF(ISNA(N754),"no",IF(N754=0,"no",IF(N754="","no", "yes"))))</f>
        <v/>
      </c>
      <c r="P754" s="52" t="str">
        <f t="shared" si="36"/>
        <v/>
      </c>
      <c r="Q754" s="52" t="str">
        <f t="shared" si="37"/>
        <v/>
      </c>
      <c r="R754" s="54" t="str">
        <f>IF(COUNTIFS(adapt!J:J,"yes",adapt!A:A,A754)&gt;1,"problem",IF(COUNTIFS(adapt!J:J,"yes",adapt!A:A,A754)=0,"","ok"))</f>
        <v/>
      </c>
    </row>
    <row r="755" spans="1:18">
      <c r="A755" s="48" t="str">
        <f t="shared" si="35"/>
        <v/>
      </c>
      <c r="B755" s="55"/>
      <c r="C755" s="9"/>
      <c r="D755" s="28"/>
      <c r="E755" s="28"/>
      <c r="F755" s="55"/>
      <c r="G755" s="55"/>
      <c r="H755" s="55"/>
      <c r="I755" s="55"/>
      <c r="J755" s="55"/>
      <c r="K755" s="51" t="str">
        <f t="array" ref="K755">IF(A755="","",MAX(IF(adapt!A$2:A$974=A755,adapt!G$2:G$974)))</f>
        <v/>
      </c>
      <c r="L755" s="41" t="str">
        <f t="array" ref="L755">IF(ISBLANK(B755),"",INDEX(adapt!E$78:E$1976,MATCH(A755,IF(adapt!G$2:G$1976=K755,adapt!A$2:A$1976),0)))</f>
        <v/>
      </c>
      <c r="M755" s="41" t="str">
        <f t="array" ref="M755">IF(ISBLANK(B755),"",INDEX(adapt!F$78:F$1976,MATCH(A755,IF(adapt!G$2:G$1976=K755,adapt!A$2:A$1976),0)))</f>
        <v/>
      </c>
      <c r="N755" s="52" t="str">
        <f t="array" ref="N755">IF(ISBLANK(B755),"",INDEX(adapt!J$2:J$1976,MATCH(B755,IF(adapt!G$2:G$1976=K755,adapt!B$2:B$1976),0)))</f>
        <v/>
      </c>
      <c r="O755" s="53" t="str">
        <f t="array" ref="O755">IF(A755="","",IF(ISNA(N755),"no",IF(N755=0,"no",IF(N755="","no", "yes"))))</f>
        <v/>
      </c>
      <c r="P755" s="52" t="str">
        <f t="shared" si="36"/>
        <v/>
      </c>
      <c r="Q755" s="52" t="str">
        <f t="shared" si="37"/>
        <v/>
      </c>
      <c r="R755" s="54" t="str">
        <f>IF(COUNTIFS(adapt!J:J,"yes",adapt!A:A,A755)&gt;1,"problem",IF(COUNTIFS(adapt!J:J,"yes",adapt!A:A,A755)=0,"","ok"))</f>
        <v/>
      </c>
    </row>
    <row r="756" spans="1:18">
      <c r="A756" s="48" t="str">
        <f t="shared" si="35"/>
        <v/>
      </c>
      <c r="B756" s="55"/>
      <c r="C756" s="9"/>
      <c r="D756" s="28"/>
      <c r="E756" s="28"/>
      <c r="F756" s="55"/>
      <c r="G756" s="55"/>
      <c r="H756" s="55"/>
      <c r="I756" s="55"/>
      <c r="J756" s="55"/>
      <c r="K756" s="51" t="str">
        <f t="array" ref="K756">IF(A756="","",MAX(IF(adapt!A$2:A$974=A756,adapt!G$2:G$974)))</f>
        <v/>
      </c>
      <c r="L756" s="41" t="str">
        <f t="array" ref="L756">IF(ISBLANK(B756),"",INDEX(adapt!E$78:E$1976,MATCH(A756,IF(adapt!G$2:G$1976=K756,adapt!A$2:A$1976),0)))</f>
        <v/>
      </c>
      <c r="M756" s="41" t="str">
        <f t="array" ref="M756">IF(ISBLANK(B756),"",INDEX(adapt!F$78:F$1976,MATCH(A756,IF(adapt!G$2:G$1976=K756,adapt!A$2:A$1976),0)))</f>
        <v/>
      </c>
      <c r="N756" s="52" t="str">
        <f t="array" ref="N756">IF(ISBLANK(B756),"",INDEX(adapt!J$2:J$1976,MATCH(B756,IF(adapt!G$2:G$1976=K756,adapt!B$2:B$1976),0)))</f>
        <v/>
      </c>
      <c r="O756" s="53" t="str">
        <f t="array" ref="O756">IF(A756="","",IF(ISNA(N756),"no",IF(N756=0,"no",IF(N756="","no", "yes"))))</f>
        <v/>
      </c>
      <c r="P756" s="52" t="str">
        <f t="shared" si="36"/>
        <v/>
      </c>
      <c r="Q756" s="52" t="str">
        <f t="shared" si="37"/>
        <v/>
      </c>
      <c r="R756" s="54" t="str">
        <f>IF(COUNTIFS(adapt!J:J,"yes",adapt!A:A,A756)&gt;1,"problem",IF(COUNTIFS(adapt!J:J,"yes",adapt!A:A,A756)=0,"","ok"))</f>
        <v/>
      </c>
    </row>
    <row r="757" spans="1:18">
      <c r="A757" s="48" t="str">
        <f t="shared" si="35"/>
        <v/>
      </c>
      <c r="B757" s="55"/>
      <c r="C757" s="9"/>
      <c r="D757" s="28"/>
      <c r="E757" s="28"/>
      <c r="F757" s="55"/>
      <c r="G757" s="55"/>
      <c r="H757" s="55"/>
      <c r="I757" s="55"/>
      <c r="J757" s="55"/>
      <c r="K757" s="51" t="str">
        <f t="array" ref="K757">IF(A757="","",MAX(IF(adapt!A$2:A$974=A757,adapt!G$2:G$974)))</f>
        <v/>
      </c>
      <c r="L757" s="41" t="str">
        <f t="array" ref="L757">IF(ISBLANK(B757),"",INDEX(adapt!E$78:E$1976,MATCH(A757,IF(adapt!G$2:G$1976=K757,adapt!A$2:A$1976),0)))</f>
        <v/>
      </c>
      <c r="M757" s="41" t="str">
        <f t="array" ref="M757">IF(ISBLANK(B757),"",INDEX(adapt!F$78:F$1976,MATCH(A757,IF(adapt!G$2:G$1976=K757,adapt!A$2:A$1976),0)))</f>
        <v/>
      </c>
      <c r="N757" s="52" t="str">
        <f t="array" ref="N757">IF(ISBLANK(B757),"",INDEX(adapt!J$2:J$1976,MATCH(B757,IF(adapt!G$2:G$1976=K757,adapt!B$2:B$1976),0)))</f>
        <v/>
      </c>
      <c r="O757" s="53" t="str">
        <f t="array" ref="O757">IF(A757="","",IF(ISNA(N757),"no",IF(N757=0,"no",IF(N757="","no", "yes"))))</f>
        <v/>
      </c>
      <c r="P757" s="52" t="str">
        <f t="shared" si="36"/>
        <v/>
      </c>
      <c r="Q757" s="52" t="str">
        <f t="shared" si="37"/>
        <v/>
      </c>
      <c r="R757" s="54" t="str">
        <f>IF(COUNTIFS(adapt!J:J,"yes",adapt!A:A,A757)&gt;1,"problem",IF(COUNTIFS(adapt!J:J,"yes",adapt!A:A,A757)=0,"","ok"))</f>
        <v/>
      </c>
    </row>
    <row r="758" spans="1:18">
      <c r="A758" s="48" t="str">
        <f t="shared" si="35"/>
        <v/>
      </c>
      <c r="B758" s="55"/>
      <c r="C758" s="9"/>
      <c r="D758" s="28"/>
      <c r="E758" s="28"/>
      <c r="F758" s="55"/>
      <c r="G758" s="55"/>
      <c r="H758" s="55"/>
      <c r="I758" s="55"/>
      <c r="J758" s="55"/>
      <c r="K758" s="51" t="str">
        <f t="array" ref="K758">IF(A758="","",MAX(IF(adapt!A$2:A$974=A758,adapt!G$2:G$974)))</f>
        <v/>
      </c>
      <c r="L758" s="41" t="str">
        <f t="array" ref="L758">IF(ISBLANK(B758),"",INDEX(adapt!E$78:E$1976,MATCH(A758,IF(adapt!G$2:G$1976=K758,adapt!A$2:A$1976),0)))</f>
        <v/>
      </c>
      <c r="M758" s="41" t="str">
        <f t="array" ref="M758">IF(ISBLANK(B758),"",INDEX(adapt!F$78:F$1976,MATCH(A758,IF(adapt!G$2:G$1976=K758,adapt!A$2:A$1976),0)))</f>
        <v/>
      </c>
      <c r="N758" s="52" t="str">
        <f t="array" ref="N758">IF(ISBLANK(B758),"",INDEX(adapt!J$2:J$1976,MATCH(B758,IF(adapt!G$2:G$1976=K758,adapt!B$2:B$1976),0)))</f>
        <v/>
      </c>
      <c r="O758" s="53" t="str">
        <f t="array" ref="O758">IF(A758="","",IF(ISNA(N758),"no",IF(N758=0,"no",IF(N758="","no", "yes"))))</f>
        <v/>
      </c>
      <c r="P758" s="52" t="str">
        <f t="shared" si="36"/>
        <v/>
      </c>
      <c r="Q758" s="52" t="str">
        <f t="shared" si="37"/>
        <v/>
      </c>
      <c r="R758" s="54" t="str">
        <f>IF(COUNTIFS(adapt!J:J,"yes",adapt!A:A,A758)&gt;1,"problem",IF(COUNTIFS(adapt!J:J,"yes",adapt!A:A,A758)=0,"","ok"))</f>
        <v/>
      </c>
    </row>
    <row r="759" spans="1:18">
      <c r="A759" s="48" t="str">
        <f t="shared" si="35"/>
        <v/>
      </c>
      <c r="B759" s="55"/>
      <c r="C759" s="9"/>
      <c r="D759" s="28"/>
      <c r="E759" s="28"/>
      <c r="F759" s="55"/>
      <c r="G759" s="55"/>
      <c r="H759" s="55"/>
      <c r="I759" s="55"/>
      <c r="J759" s="55"/>
      <c r="K759" s="51" t="str">
        <f t="array" ref="K759">IF(A759="","",MAX(IF(adapt!A$2:A$974=A759,adapt!G$2:G$974)))</f>
        <v/>
      </c>
      <c r="L759" s="41" t="str">
        <f t="array" ref="L759">IF(ISBLANK(B759),"",INDEX(adapt!E$78:E$1976,MATCH(A759,IF(adapt!G$2:G$1976=K759,adapt!A$2:A$1976),0)))</f>
        <v/>
      </c>
      <c r="M759" s="41" t="str">
        <f t="array" ref="M759">IF(ISBLANK(B759),"",INDEX(adapt!F$78:F$1976,MATCH(A759,IF(adapt!G$2:G$1976=K759,adapt!A$2:A$1976),0)))</f>
        <v/>
      </c>
      <c r="N759" s="52" t="str">
        <f t="array" ref="N759">IF(ISBLANK(B759),"",INDEX(adapt!J$2:J$1976,MATCH(B759,IF(adapt!G$2:G$1976=K759,adapt!B$2:B$1976),0)))</f>
        <v/>
      </c>
      <c r="O759" s="53" t="str">
        <f t="array" ref="O759">IF(A759="","",IF(ISNA(N759),"no",IF(N759=0,"no",IF(N759="","no", "yes"))))</f>
        <v/>
      </c>
      <c r="P759" s="52" t="str">
        <f t="shared" si="36"/>
        <v/>
      </c>
      <c r="Q759" s="52" t="str">
        <f t="shared" si="37"/>
        <v/>
      </c>
      <c r="R759" s="54" t="str">
        <f>IF(COUNTIFS(adapt!J:J,"yes",adapt!A:A,A759)&gt;1,"problem",IF(COUNTIFS(adapt!J:J,"yes",adapt!A:A,A759)=0,"","ok"))</f>
        <v/>
      </c>
    </row>
    <row r="760" spans="1:18">
      <c r="A760" s="48" t="str">
        <f t="shared" si="35"/>
        <v/>
      </c>
      <c r="B760" s="55"/>
      <c r="C760" s="9"/>
      <c r="D760" s="28"/>
      <c r="E760" s="28"/>
      <c r="F760" s="55"/>
      <c r="G760" s="55"/>
      <c r="H760" s="55"/>
      <c r="I760" s="55"/>
      <c r="J760" s="55"/>
      <c r="K760" s="51" t="str">
        <f t="array" ref="K760">IF(A760="","",MAX(IF(adapt!A$2:A$974=A760,adapt!G$2:G$974)))</f>
        <v/>
      </c>
      <c r="L760" s="41" t="str">
        <f t="array" ref="L760">IF(ISBLANK(B760),"",INDEX(adapt!E$78:E$1976,MATCH(A760,IF(adapt!G$2:G$1976=K760,adapt!A$2:A$1976),0)))</f>
        <v/>
      </c>
      <c r="M760" s="41" t="str">
        <f t="array" ref="M760">IF(ISBLANK(B760),"",INDEX(adapt!F$78:F$1976,MATCH(A760,IF(adapt!G$2:G$1976=K760,adapt!A$2:A$1976),0)))</f>
        <v/>
      </c>
      <c r="N760" s="52" t="str">
        <f t="array" ref="N760">IF(ISBLANK(B760),"",INDEX(adapt!J$2:J$1976,MATCH(B760,IF(adapt!G$2:G$1976=K760,adapt!B$2:B$1976),0)))</f>
        <v/>
      </c>
      <c r="O760" s="53" t="str">
        <f t="array" ref="O760">IF(A760="","",IF(ISNA(N760),"no",IF(N760=0,"no",IF(N760="","no", "yes"))))</f>
        <v/>
      </c>
      <c r="P760" s="52" t="str">
        <f t="shared" si="36"/>
        <v/>
      </c>
      <c r="Q760" s="52" t="str">
        <f t="shared" si="37"/>
        <v/>
      </c>
      <c r="R760" s="54" t="str">
        <f>IF(COUNTIFS(adapt!J:J,"yes",adapt!A:A,A760)&gt;1,"problem",IF(COUNTIFS(adapt!J:J,"yes",adapt!A:A,A760)=0,"","ok"))</f>
        <v/>
      </c>
    </row>
    <row r="761" spans="1:18">
      <c r="A761" s="48" t="str">
        <f t="shared" si="35"/>
        <v/>
      </c>
      <c r="B761" s="55"/>
      <c r="C761" s="9"/>
      <c r="D761" s="28"/>
      <c r="E761" s="28"/>
      <c r="F761" s="55"/>
      <c r="G761" s="55"/>
      <c r="H761" s="55"/>
      <c r="I761" s="55"/>
      <c r="J761" s="55"/>
      <c r="K761" s="51" t="str">
        <f t="array" ref="K761">IF(A761="","",MAX(IF(adapt!A$2:A$974=A761,adapt!G$2:G$974)))</f>
        <v/>
      </c>
      <c r="L761" s="41" t="str">
        <f t="array" ref="L761">IF(ISBLANK(B761),"",INDEX(adapt!E$78:E$1976,MATCH(A761,IF(adapt!G$2:G$1976=K761,adapt!A$2:A$1976),0)))</f>
        <v/>
      </c>
      <c r="M761" s="41" t="str">
        <f t="array" ref="M761">IF(ISBLANK(B761),"",INDEX(adapt!F$78:F$1976,MATCH(A761,IF(adapt!G$2:G$1976=K761,adapt!A$2:A$1976),0)))</f>
        <v/>
      </c>
      <c r="N761" s="52" t="str">
        <f t="array" ref="N761">IF(ISBLANK(B761),"",INDEX(adapt!J$2:J$1976,MATCH(B761,IF(adapt!G$2:G$1976=K761,adapt!B$2:B$1976),0)))</f>
        <v/>
      </c>
      <c r="O761" s="53" t="str">
        <f t="array" ref="O761">IF(A761="","",IF(ISNA(N761),"no",IF(N761=0,"no",IF(N761="","no", "yes"))))</f>
        <v/>
      </c>
      <c r="P761" s="52" t="str">
        <f t="shared" si="36"/>
        <v/>
      </c>
      <c r="Q761" s="52" t="str">
        <f t="shared" si="37"/>
        <v/>
      </c>
      <c r="R761" s="54" t="str">
        <f>IF(COUNTIFS(adapt!J:J,"yes",adapt!A:A,A761)&gt;1,"problem",IF(COUNTIFS(adapt!J:J,"yes",adapt!A:A,A761)=0,"","ok"))</f>
        <v/>
      </c>
    </row>
    <row r="762" spans="1:18">
      <c r="A762" s="48" t="str">
        <f t="shared" si="35"/>
        <v/>
      </c>
      <c r="B762" s="55"/>
      <c r="C762" s="9"/>
      <c r="D762" s="28"/>
      <c r="E762" s="28"/>
      <c r="F762" s="55"/>
      <c r="G762" s="55"/>
      <c r="H762" s="55"/>
      <c r="I762" s="55"/>
      <c r="J762" s="55"/>
      <c r="K762" s="51" t="str">
        <f t="array" ref="K762">IF(A762="","",MAX(IF(adapt!A$2:A$974=A762,adapt!G$2:G$974)))</f>
        <v/>
      </c>
      <c r="L762" s="41" t="str">
        <f t="array" ref="L762">IF(ISBLANK(B762),"",INDEX(adapt!E$78:E$1976,MATCH(A762,IF(adapt!G$2:G$1976=K762,adapt!A$2:A$1976),0)))</f>
        <v/>
      </c>
      <c r="M762" s="41" t="str">
        <f t="array" ref="M762">IF(ISBLANK(B762),"",INDEX(adapt!F$78:F$1976,MATCH(A762,IF(adapt!G$2:G$1976=K762,adapt!A$2:A$1976),0)))</f>
        <v/>
      </c>
      <c r="N762" s="52" t="str">
        <f t="array" ref="N762">IF(ISBLANK(B762),"",INDEX(adapt!J$2:J$1976,MATCH(B762,IF(adapt!G$2:G$1976=K762,adapt!B$2:B$1976),0)))</f>
        <v/>
      </c>
      <c r="O762" s="53" t="str">
        <f t="array" ref="O762">IF(A762="","",IF(ISNA(N762),"no",IF(N762=0,"no",IF(N762="","no", "yes"))))</f>
        <v/>
      </c>
      <c r="P762" s="52" t="str">
        <f t="shared" si="36"/>
        <v/>
      </c>
      <c r="Q762" s="52" t="str">
        <f t="shared" si="37"/>
        <v/>
      </c>
      <c r="R762" s="54" t="str">
        <f>IF(COUNTIFS(adapt!J:J,"yes",adapt!A:A,A762)&gt;1,"problem",IF(COUNTIFS(adapt!J:J,"yes",adapt!A:A,A762)=0,"","ok"))</f>
        <v/>
      </c>
    </row>
    <row r="763" spans="1:18">
      <c r="A763" s="48" t="str">
        <f t="shared" si="35"/>
        <v/>
      </c>
      <c r="B763" s="55"/>
      <c r="C763" s="9"/>
      <c r="D763" s="28"/>
      <c r="E763" s="28"/>
      <c r="F763" s="55"/>
      <c r="G763" s="55"/>
      <c r="H763" s="55"/>
      <c r="I763" s="55"/>
      <c r="J763" s="55"/>
      <c r="K763" s="51" t="str">
        <f t="array" ref="K763">IF(A763="","",MAX(IF(adapt!A$2:A$974=A763,adapt!G$2:G$974)))</f>
        <v/>
      </c>
      <c r="L763" s="41" t="str">
        <f t="array" ref="L763">IF(ISBLANK(B763),"",INDEX(adapt!E$78:E$1976,MATCH(A763,IF(adapt!G$2:G$1976=K763,adapt!A$2:A$1976),0)))</f>
        <v/>
      </c>
      <c r="M763" s="41" t="str">
        <f t="array" ref="M763">IF(ISBLANK(B763),"",INDEX(adapt!F$78:F$1976,MATCH(A763,IF(adapt!G$2:G$1976=K763,adapt!A$2:A$1976),0)))</f>
        <v/>
      </c>
      <c r="N763" s="52" t="str">
        <f t="array" ref="N763">IF(ISBLANK(B763),"",INDEX(adapt!J$2:J$1976,MATCH(B763,IF(adapt!G$2:G$1976=K763,adapt!B$2:B$1976),0)))</f>
        <v/>
      </c>
      <c r="O763" s="53" t="str">
        <f t="array" ref="O763">IF(A763="","",IF(ISNA(N763),"no",IF(N763=0,"no",IF(N763="","no", "yes"))))</f>
        <v/>
      </c>
      <c r="P763" s="52" t="str">
        <f t="shared" si="36"/>
        <v/>
      </c>
      <c r="Q763" s="52" t="str">
        <f t="shared" si="37"/>
        <v/>
      </c>
      <c r="R763" s="54" t="str">
        <f>IF(COUNTIFS(adapt!J:J,"yes",adapt!A:A,A763)&gt;1,"problem",IF(COUNTIFS(adapt!J:J,"yes",adapt!A:A,A763)=0,"","ok"))</f>
        <v/>
      </c>
    </row>
    <row r="764" spans="1:18">
      <c r="A764" s="48" t="str">
        <f t="shared" si="35"/>
        <v/>
      </c>
      <c r="B764" s="55"/>
      <c r="C764" s="9"/>
      <c r="D764" s="28"/>
      <c r="E764" s="28"/>
      <c r="F764" s="55"/>
      <c r="G764" s="55"/>
      <c r="H764" s="55"/>
      <c r="I764" s="55"/>
      <c r="J764" s="55"/>
      <c r="K764" s="51" t="str">
        <f t="array" ref="K764">IF(A764="","",MAX(IF(adapt!A$2:A$974=A764,adapt!G$2:G$974)))</f>
        <v/>
      </c>
      <c r="L764" s="41" t="str">
        <f t="array" ref="L764">IF(ISBLANK(B764),"",INDEX(adapt!E$78:E$1976,MATCH(A764,IF(adapt!G$2:G$1976=K764,adapt!A$2:A$1976),0)))</f>
        <v/>
      </c>
      <c r="M764" s="41" t="str">
        <f t="array" ref="M764">IF(ISBLANK(B764),"",INDEX(adapt!F$78:F$1976,MATCH(A764,IF(adapt!G$2:G$1976=K764,adapt!A$2:A$1976),0)))</f>
        <v/>
      </c>
      <c r="N764" s="52" t="str">
        <f t="array" ref="N764">IF(ISBLANK(B764),"",INDEX(adapt!J$2:J$1976,MATCH(B764,IF(adapt!G$2:G$1976=K764,adapt!B$2:B$1976),0)))</f>
        <v/>
      </c>
      <c r="O764" s="53" t="str">
        <f t="array" ref="O764">IF(A764="","",IF(ISNA(N764),"no",IF(N764=0,"no",IF(N764="","no", "yes"))))</f>
        <v/>
      </c>
      <c r="P764" s="52" t="str">
        <f t="shared" si="36"/>
        <v/>
      </c>
      <c r="Q764" s="52" t="str">
        <f t="shared" si="37"/>
        <v/>
      </c>
      <c r="R764" s="54" t="str">
        <f>IF(COUNTIFS(adapt!J:J,"yes",adapt!A:A,A764)&gt;1,"problem",IF(COUNTIFS(adapt!J:J,"yes",adapt!A:A,A764)=0,"","ok"))</f>
        <v/>
      </c>
    </row>
    <row r="765" spans="1:18">
      <c r="A765" s="48" t="str">
        <f t="shared" si="35"/>
        <v/>
      </c>
      <c r="B765" s="55"/>
      <c r="C765" s="9"/>
      <c r="D765" s="28"/>
      <c r="E765" s="28"/>
      <c r="F765" s="55"/>
      <c r="G765" s="55"/>
      <c r="H765" s="55"/>
      <c r="I765" s="55"/>
      <c r="J765" s="55"/>
      <c r="K765" s="51" t="str">
        <f t="array" ref="K765">IF(A765="","",MAX(IF(adapt!A$2:A$974=A765,adapt!G$2:G$974)))</f>
        <v/>
      </c>
      <c r="L765" s="41" t="str">
        <f t="array" ref="L765">IF(ISBLANK(B765),"",INDEX(adapt!E$78:E$1976,MATCH(A765,IF(adapt!G$2:G$1976=K765,adapt!A$2:A$1976),0)))</f>
        <v/>
      </c>
      <c r="M765" s="41" t="str">
        <f t="array" ref="M765">IF(ISBLANK(B765),"",INDEX(adapt!F$78:F$1976,MATCH(A765,IF(adapt!G$2:G$1976=K765,adapt!A$2:A$1976),0)))</f>
        <v/>
      </c>
      <c r="N765" s="52" t="str">
        <f t="array" ref="N765">IF(ISBLANK(B765),"",INDEX(adapt!J$2:J$1976,MATCH(B765,IF(adapt!G$2:G$1976=K765,adapt!B$2:B$1976),0)))</f>
        <v/>
      </c>
      <c r="O765" s="53" t="str">
        <f t="array" ref="O765">IF(A765="","",IF(ISNA(N765),"no",IF(N765=0,"no",IF(N765="","no", "yes"))))</f>
        <v/>
      </c>
      <c r="P765" s="52" t="str">
        <f t="shared" si="36"/>
        <v/>
      </c>
      <c r="Q765" s="52" t="str">
        <f t="shared" si="37"/>
        <v/>
      </c>
      <c r="R765" s="54" t="str">
        <f>IF(COUNTIFS(adapt!J:J,"yes",adapt!A:A,A765)&gt;1,"problem",IF(COUNTIFS(adapt!J:J,"yes",adapt!A:A,A765)=0,"","ok"))</f>
        <v/>
      </c>
    </row>
    <row r="766" spans="1:18">
      <c r="A766" s="48" t="str">
        <f t="shared" si="35"/>
        <v/>
      </c>
      <c r="B766" s="55"/>
      <c r="C766" s="9"/>
      <c r="D766" s="28"/>
      <c r="E766" s="28"/>
      <c r="F766" s="55"/>
      <c r="G766" s="55"/>
      <c r="H766" s="55"/>
      <c r="I766" s="55"/>
      <c r="J766" s="55"/>
      <c r="K766" s="51" t="str">
        <f t="array" ref="K766">IF(A766="","",MAX(IF(adapt!A$2:A$974=A766,adapt!G$2:G$974)))</f>
        <v/>
      </c>
      <c r="L766" s="41" t="str">
        <f t="array" ref="L766">IF(ISBLANK(B766),"",INDEX(adapt!E$78:E$1976,MATCH(A766,IF(adapt!G$2:G$1976=K766,adapt!A$2:A$1976),0)))</f>
        <v/>
      </c>
      <c r="M766" s="41" t="str">
        <f t="array" ref="M766">IF(ISBLANK(B766),"",INDEX(adapt!F$78:F$1976,MATCH(A766,IF(adapt!G$2:G$1976=K766,adapt!A$2:A$1976),0)))</f>
        <v/>
      </c>
      <c r="N766" s="52" t="str">
        <f t="array" ref="N766">IF(ISBLANK(B766),"",INDEX(adapt!J$2:J$1976,MATCH(B766,IF(adapt!G$2:G$1976=K766,adapt!B$2:B$1976),0)))</f>
        <v/>
      </c>
      <c r="O766" s="53" t="str">
        <f t="array" ref="O766">IF(A766="","",IF(ISNA(N766),"no",IF(N766=0,"no",IF(N766="","no", "yes"))))</f>
        <v/>
      </c>
      <c r="P766" s="52" t="str">
        <f t="shared" si="36"/>
        <v/>
      </c>
      <c r="Q766" s="52" t="str">
        <f t="shared" si="37"/>
        <v/>
      </c>
      <c r="R766" s="54" t="str">
        <f>IF(COUNTIFS(adapt!J:J,"yes",adapt!A:A,A766)&gt;1,"problem",IF(COUNTIFS(adapt!J:J,"yes",adapt!A:A,A766)=0,"","ok"))</f>
        <v/>
      </c>
    </row>
    <row r="767" spans="1:18">
      <c r="A767" s="48" t="str">
        <f t="shared" si="35"/>
        <v/>
      </c>
      <c r="B767" s="55"/>
      <c r="C767" s="9"/>
      <c r="D767" s="28"/>
      <c r="E767" s="28"/>
      <c r="F767" s="55"/>
      <c r="G767" s="55"/>
      <c r="H767" s="55"/>
      <c r="I767" s="55"/>
      <c r="J767" s="55"/>
      <c r="K767" s="51" t="str">
        <f t="array" ref="K767">IF(A767="","",MAX(IF(adapt!A$2:A$974=A767,adapt!G$2:G$974)))</f>
        <v/>
      </c>
      <c r="L767" s="41" t="str">
        <f t="array" ref="L767">IF(ISBLANK(B767),"",INDEX(adapt!E$78:E$1976,MATCH(A767,IF(adapt!G$2:G$1976=K767,adapt!A$2:A$1976),0)))</f>
        <v/>
      </c>
      <c r="M767" s="41" t="str">
        <f t="array" ref="M767">IF(ISBLANK(B767),"",INDEX(adapt!F$78:F$1976,MATCH(A767,IF(adapt!G$2:G$1976=K767,adapt!A$2:A$1976),0)))</f>
        <v/>
      </c>
      <c r="N767" s="52" t="str">
        <f t="array" ref="N767">IF(ISBLANK(B767),"",INDEX(adapt!J$2:J$1976,MATCH(B767,IF(adapt!G$2:G$1976=K767,adapt!B$2:B$1976),0)))</f>
        <v/>
      </c>
      <c r="O767" s="53" t="str">
        <f t="array" ref="O767">IF(A767="","",IF(ISNA(N767),"no",IF(N767=0,"no",IF(N767="","no", "yes"))))</f>
        <v/>
      </c>
      <c r="P767" s="52" t="str">
        <f t="shared" si="36"/>
        <v/>
      </c>
      <c r="Q767" s="52" t="str">
        <f t="shared" si="37"/>
        <v/>
      </c>
      <c r="R767" s="54" t="str">
        <f>IF(COUNTIFS(adapt!J:J,"yes",adapt!A:A,A767)&gt;1,"problem",IF(COUNTIFS(adapt!J:J,"yes",adapt!A:A,A767)=0,"","ok"))</f>
        <v/>
      </c>
    </row>
    <row r="768" spans="1:18">
      <c r="A768" s="48" t="str">
        <f t="shared" ref="A768:A831" si="38">CONCATENATE(D768,E768)</f>
        <v/>
      </c>
      <c r="B768" s="55"/>
      <c r="C768" s="9"/>
      <c r="D768" s="28"/>
      <c r="E768" s="28"/>
      <c r="F768" s="55"/>
      <c r="G768" s="55"/>
      <c r="H768" s="55"/>
      <c r="I768" s="55"/>
      <c r="J768" s="55"/>
      <c r="K768" s="51" t="str">
        <f t="array" ref="K768">IF(A768="","",MAX(IF(adapt!A$2:A$974=A768,adapt!G$2:G$974)))</f>
        <v/>
      </c>
      <c r="L768" s="41" t="str">
        <f t="array" ref="L768">IF(ISBLANK(B768),"",INDEX(adapt!E$78:E$1976,MATCH(A768,IF(adapt!G$2:G$1976=K768,adapt!A$2:A$1976),0)))</f>
        <v/>
      </c>
      <c r="M768" s="41" t="str">
        <f t="array" ref="M768">IF(ISBLANK(B768),"",INDEX(adapt!F$78:F$1976,MATCH(A768,IF(adapt!G$2:G$1976=K768,adapt!A$2:A$1976),0)))</f>
        <v/>
      </c>
      <c r="N768" s="52" t="str">
        <f t="array" ref="N768">IF(ISBLANK(B768),"",INDEX(adapt!J$2:J$1976,MATCH(B768,IF(adapt!G$2:G$1976=K768,adapt!B$2:B$1976),0)))</f>
        <v/>
      </c>
      <c r="O768" s="53" t="str">
        <f t="array" ref="O768">IF(A768="","",IF(ISNA(N768),"no",IF(N768=0,"no",IF(N768="","no", "yes"))))</f>
        <v/>
      </c>
      <c r="P768" s="52" t="str">
        <f t="shared" si="36"/>
        <v/>
      </c>
      <c r="Q768" s="52" t="str">
        <f t="shared" si="37"/>
        <v/>
      </c>
      <c r="R768" s="54" t="str">
        <f>IF(COUNTIFS(adapt!J:J,"yes",adapt!A:A,A768)&gt;1,"problem",IF(COUNTIFS(adapt!J:J,"yes",adapt!A:A,A768)=0,"","ok"))</f>
        <v/>
      </c>
    </row>
    <row r="769" spans="1:18">
      <c r="A769" s="48" t="str">
        <f t="shared" si="38"/>
        <v/>
      </c>
      <c r="B769" s="55"/>
      <c r="C769" s="9"/>
      <c r="D769" s="28"/>
      <c r="E769" s="28"/>
      <c r="F769" s="55"/>
      <c r="G769" s="55"/>
      <c r="H769" s="55"/>
      <c r="I769" s="55"/>
      <c r="J769" s="55"/>
      <c r="K769" s="51" t="str">
        <f t="array" ref="K769">IF(A769="","",MAX(IF(adapt!A$2:A$974=A769,adapt!G$2:G$974)))</f>
        <v/>
      </c>
      <c r="L769" s="41" t="str">
        <f t="array" ref="L769">IF(ISBLANK(B769),"",INDEX(adapt!E$78:E$1976,MATCH(A769,IF(adapt!G$2:G$1976=K769,adapt!A$2:A$1976),0)))</f>
        <v/>
      </c>
      <c r="M769" s="41" t="str">
        <f t="array" ref="M769">IF(ISBLANK(B769),"",INDEX(adapt!F$78:F$1976,MATCH(A769,IF(adapt!G$2:G$1976=K769,adapt!A$2:A$1976),0)))</f>
        <v/>
      </c>
      <c r="N769" s="52" t="str">
        <f t="array" ref="N769">IF(ISBLANK(B769),"",INDEX(adapt!J$2:J$1976,MATCH(B769,IF(adapt!G$2:G$1976=K769,adapt!B$2:B$1976),0)))</f>
        <v/>
      </c>
      <c r="O769" s="53" t="str">
        <f t="array" ref="O769">IF(A769="","",IF(ISNA(N769),"no",IF(N769=0,"no",IF(N769="","no", "yes"))))</f>
        <v/>
      </c>
      <c r="P769" s="52" t="str">
        <f t="shared" si="36"/>
        <v/>
      </c>
      <c r="Q769" s="52" t="str">
        <f t="shared" si="37"/>
        <v/>
      </c>
      <c r="R769" s="54" t="str">
        <f>IF(COUNTIFS(adapt!J:J,"yes",adapt!A:A,A769)&gt;1,"problem",IF(COUNTIFS(adapt!J:J,"yes",adapt!A:A,A769)=0,"","ok"))</f>
        <v/>
      </c>
    </row>
    <row r="770" spans="1:18">
      <c r="A770" s="48" t="str">
        <f t="shared" si="38"/>
        <v/>
      </c>
      <c r="B770" s="55"/>
      <c r="C770" s="9"/>
      <c r="D770" s="28"/>
      <c r="E770" s="28"/>
      <c r="F770" s="55"/>
      <c r="G770" s="55"/>
      <c r="H770" s="55"/>
      <c r="I770" s="55"/>
      <c r="J770" s="55"/>
      <c r="K770" s="51" t="str">
        <f t="array" ref="K770">IF(A770="","",MAX(IF(adapt!A$2:A$974=A770,adapt!G$2:G$974)))</f>
        <v/>
      </c>
      <c r="L770" s="41" t="str">
        <f t="array" ref="L770">IF(ISBLANK(B770),"",INDEX(adapt!E$78:E$1976,MATCH(A770,IF(adapt!G$2:G$1976=K770,adapt!A$2:A$1976),0)))</f>
        <v/>
      </c>
      <c r="M770" s="41" t="str">
        <f t="array" ref="M770">IF(ISBLANK(B770),"",INDEX(adapt!F$78:F$1976,MATCH(A770,IF(adapt!G$2:G$1976=K770,adapt!A$2:A$1976),0)))</f>
        <v/>
      </c>
      <c r="N770" s="52" t="str">
        <f t="array" ref="N770">IF(ISBLANK(B770),"",INDEX(adapt!J$2:J$1976,MATCH(B770,IF(adapt!G$2:G$1976=K770,adapt!B$2:B$1976),0)))</f>
        <v/>
      </c>
      <c r="O770" s="53" t="str">
        <f t="array" ref="O770">IF(A770="","",IF(ISNA(N770),"no",IF(N770=0,"no",IF(N770="","no", "yes"))))</f>
        <v/>
      </c>
      <c r="P770" s="52" t="str">
        <f t="shared" si="36"/>
        <v/>
      </c>
      <c r="Q770" s="52" t="str">
        <f t="shared" si="37"/>
        <v/>
      </c>
      <c r="R770" s="54" t="str">
        <f>IF(COUNTIFS(adapt!J:J,"yes",adapt!A:A,A770)&gt;1,"problem",IF(COUNTIFS(adapt!J:J,"yes",adapt!A:A,A770)=0,"","ok"))</f>
        <v/>
      </c>
    </row>
    <row r="771" spans="1:18">
      <c r="A771" s="48" t="str">
        <f t="shared" si="38"/>
        <v/>
      </c>
      <c r="B771" s="55"/>
      <c r="C771" s="9"/>
      <c r="D771" s="28"/>
      <c r="E771" s="28"/>
      <c r="F771" s="55"/>
      <c r="G771" s="55"/>
      <c r="H771" s="55"/>
      <c r="I771" s="55"/>
      <c r="J771" s="55"/>
      <c r="K771" s="51" t="str">
        <f t="array" ref="K771">IF(A771="","",MAX(IF(adapt!A$2:A$974=A771,adapt!G$2:G$974)))</f>
        <v/>
      </c>
      <c r="L771" s="41" t="str">
        <f t="array" ref="L771">IF(ISBLANK(B771),"",INDEX(adapt!E$78:E$1976,MATCH(A771,IF(adapt!G$2:G$1976=K771,adapt!A$2:A$1976),0)))</f>
        <v/>
      </c>
      <c r="M771" s="41" t="str">
        <f t="array" ref="M771">IF(ISBLANK(B771),"",INDEX(adapt!F$78:F$1976,MATCH(A771,IF(adapt!G$2:G$1976=K771,adapt!A$2:A$1976),0)))</f>
        <v/>
      </c>
      <c r="N771" s="52" t="str">
        <f t="array" ref="N771">IF(ISBLANK(B771),"",INDEX(adapt!J$2:J$1976,MATCH(B771,IF(adapt!G$2:G$1976=K771,adapt!B$2:B$1976),0)))</f>
        <v/>
      </c>
      <c r="O771" s="53" t="str">
        <f t="array" ref="O771">IF(A771="","",IF(ISNA(N771),"no",IF(N771=0,"no",IF(N771="","no", "yes"))))</f>
        <v/>
      </c>
      <c r="P771" s="52" t="str">
        <f t="shared" si="36"/>
        <v/>
      </c>
      <c r="Q771" s="52" t="str">
        <f t="shared" si="37"/>
        <v/>
      </c>
      <c r="R771" s="54" t="str">
        <f>IF(COUNTIFS(adapt!J:J,"yes",adapt!A:A,A771)&gt;1,"problem",IF(COUNTIFS(adapt!J:J,"yes",adapt!A:A,A771)=0,"","ok"))</f>
        <v/>
      </c>
    </row>
    <row r="772" spans="1:18">
      <c r="A772" s="48" t="str">
        <f t="shared" si="38"/>
        <v/>
      </c>
      <c r="B772" s="55"/>
      <c r="C772" s="9"/>
      <c r="D772" s="28"/>
      <c r="E772" s="28"/>
      <c r="F772" s="55"/>
      <c r="G772" s="55"/>
      <c r="H772" s="55"/>
      <c r="I772" s="55"/>
      <c r="J772" s="55"/>
      <c r="K772" s="51" t="str">
        <f t="array" ref="K772">IF(A772="","",MAX(IF(adapt!A$2:A$974=A772,adapt!G$2:G$974)))</f>
        <v/>
      </c>
      <c r="L772" s="41" t="str">
        <f t="array" ref="L772">IF(ISBLANK(B772),"",INDEX(adapt!E$78:E$1976,MATCH(A772,IF(adapt!G$2:G$1976=K772,adapt!A$2:A$1976),0)))</f>
        <v/>
      </c>
      <c r="M772" s="41" t="str">
        <f t="array" ref="M772">IF(ISBLANK(B772),"",INDEX(adapt!F$78:F$1976,MATCH(A772,IF(adapt!G$2:G$1976=K772,adapt!A$2:A$1976),0)))</f>
        <v/>
      </c>
      <c r="N772" s="52" t="str">
        <f t="array" ref="N772">IF(ISBLANK(B772),"",INDEX(adapt!J$2:J$1976,MATCH(B772,IF(adapt!G$2:G$1976=K772,adapt!B$2:B$1976),0)))</f>
        <v/>
      </c>
      <c r="O772" s="53" t="str">
        <f t="array" ref="O772">IF(A772="","",IF(ISNA(N772),"no",IF(N772=0,"no",IF(N772="","no", "yes"))))</f>
        <v/>
      </c>
      <c r="P772" s="52" t="str">
        <f t="shared" si="36"/>
        <v/>
      </c>
      <c r="Q772" s="52" t="str">
        <f t="shared" si="37"/>
        <v/>
      </c>
      <c r="R772" s="54" t="str">
        <f>IF(COUNTIFS(adapt!J:J,"yes",adapt!A:A,A772)&gt;1,"problem",IF(COUNTIFS(adapt!J:J,"yes",adapt!A:A,A772)=0,"","ok"))</f>
        <v/>
      </c>
    </row>
    <row r="773" spans="1:18">
      <c r="A773" s="48" t="str">
        <f t="shared" si="38"/>
        <v/>
      </c>
      <c r="B773" s="55"/>
      <c r="C773" s="9"/>
      <c r="D773" s="28"/>
      <c r="E773" s="28"/>
      <c r="F773" s="55"/>
      <c r="G773" s="55"/>
      <c r="H773" s="55"/>
      <c r="I773" s="55"/>
      <c r="J773" s="55"/>
      <c r="K773" s="51" t="str">
        <f t="array" ref="K773">IF(A773="","",MAX(IF(adapt!A$2:A$974=A773,adapt!G$2:G$974)))</f>
        <v/>
      </c>
      <c r="L773" s="41" t="str">
        <f t="array" ref="L773">IF(ISBLANK(B773),"",INDEX(adapt!E$78:E$1976,MATCH(A773,IF(adapt!G$2:G$1976=K773,adapt!A$2:A$1976),0)))</f>
        <v/>
      </c>
      <c r="M773" s="41" t="str">
        <f t="array" ref="M773">IF(ISBLANK(B773),"",INDEX(adapt!F$78:F$1976,MATCH(A773,IF(adapt!G$2:G$1976=K773,adapt!A$2:A$1976),0)))</f>
        <v/>
      </c>
      <c r="N773" s="52" t="str">
        <f t="array" ref="N773">IF(ISBLANK(B773),"",INDEX(adapt!J$2:J$1976,MATCH(B773,IF(adapt!G$2:G$1976=K773,adapt!B$2:B$1976),0)))</f>
        <v/>
      </c>
      <c r="O773" s="53" t="str">
        <f t="array" ref="O773">IF(A773="","",IF(ISNA(N773),"no",IF(N773=0,"no",IF(N773="","no", "yes"))))</f>
        <v/>
      </c>
      <c r="P773" s="52" t="str">
        <f t="shared" si="36"/>
        <v/>
      </c>
      <c r="Q773" s="52" t="str">
        <f t="shared" si="37"/>
        <v/>
      </c>
      <c r="R773" s="54" t="str">
        <f>IF(COUNTIFS(adapt!J:J,"yes",adapt!A:A,A773)&gt;1,"problem",IF(COUNTIFS(adapt!J:J,"yes",adapt!A:A,A773)=0,"","ok"))</f>
        <v/>
      </c>
    </row>
    <row r="774" spans="1:18">
      <c r="A774" s="48" t="str">
        <f t="shared" si="38"/>
        <v/>
      </c>
      <c r="B774" s="55"/>
      <c r="C774" s="9"/>
      <c r="D774" s="28"/>
      <c r="E774" s="28"/>
      <c r="F774" s="55"/>
      <c r="G774" s="55"/>
      <c r="H774" s="55"/>
      <c r="I774" s="55"/>
      <c r="J774" s="55"/>
      <c r="K774" s="51" t="str">
        <f t="array" ref="K774">IF(A774="","",MAX(IF(adapt!A$2:A$974=A774,adapt!G$2:G$974)))</f>
        <v/>
      </c>
      <c r="L774" s="41" t="str">
        <f t="array" ref="L774">IF(ISBLANK(B774),"",INDEX(adapt!E$78:E$1976,MATCH(A774,IF(adapt!G$2:G$1976=K774,adapt!A$2:A$1976),0)))</f>
        <v/>
      </c>
      <c r="M774" s="41" t="str">
        <f t="array" ref="M774">IF(ISBLANK(B774),"",INDEX(adapt!F$78:F$1976,MATCH(A774,IF(adapt!G$2:G$1976=K774,adapt!A$2:A$1976),0)))</f>
        <v/>
      </c>
      <c r="N774" s="52" t="str">
        <f t="array" ref="N774">IF(ISBLANK(B774),"",INDEX(adapt!J$2:J$1976,MATCH(B774,IF(adapt!G$2:G$1976=K774,adapt!B$2:B$1976),0)))</f>
        <v/>
      </c>
      <c r="O774" s="53" t="str">
        <f t="array" ref="O774">IF(A774="","",IF(ISNA(N774),"no",IF(N774=0,"no",IF(N774="","no", "yes"))))</f>
        <v/>
      </c>
      <c r="P774" s="52" t="str">
        <f t="shared" si="36"/>
        <v/>
      </c>
      <c r="Q774" s="52" t="str">
        <f t="shared" si="37"/>
        <v/>
      </c>
      <c r="R774" s="54" t="str">
        <f>IF(COUNTIFS(adapt!J:J,"yes",adapt!A:A,A774)&gt;1,"problem",IF(COUNTIFS(adapt!J:J,"yes",adapt!A:A,A774)=0,"","ok"))</f>
        <v/>
      </c>
    </row>
    <row r="775" spans="1:18">
      <c r="A775" s="48" t="str">
        <f t="shared" si="38"/>
        <v/>
      </c>
      <c r="B775" s="55"/>
      <c r="C775" s="9"/>
      <c r="D775" s="28"/>
      <c r="E775" s="28"/>
      <c r="F775" s="55"/>
      <c r="G775" s="55"/>
      <c r="H775" s="55"/>
      <c r="I775" s="55"/>
      <c r="J775" s="55"/>
      <c r="K775" s="51" t="str">
        <f t="array" ref="K775">IF(A775="","",MAX(IF(adapt!A$2:A$974=A775,adapt!G$2:G$974)))</f>
        <v/>
      </c>
      <c r="L775" s="41" t="str">
        <f t="array" ref="L775">IF(ISBLANK(B775),"",INDEX(adapt!E$78:E$1976,MATCH(A775,IF(adapt!G$2:G$1976=K775,adapt!A$2:A$1976),0)))</f>
        <v/>
      </c>
      <c r="M775" s="41" t="str">
        <f t="array" ref="M775">IF(ISBLANK(B775),"",INDEX(adapt!F$78:F$1976,MATCH(A775,IF(adapt!G$2:G$1976=K775,adapt!A$2:A$1976),0)))</f>
        <v/>
      </c>
      <c r="N775" s="52" t="str">
        <f t="array" ref="N775">IF(ISBLANK(B775),"",INDEX(adapt!J$2:J$1976,MATCH(B775,IF(adapt!G$2:G$1976=K775,adapt!B$2:B$1976),0)))</f>
        <v/>
      </c>
      <c r="O775" s="53" t="str">
        <f t="array" ref="O775">IF(A775="","",IF(ISNA(N775),"no",IF(N775=0,"no",IF(N775="","no", "yes"))))</f>
        <v/>
      </c>
      <c r="P775" s="52" t="str">
        <f t="shared" si="36"/>
        <v/>
      </c>
      <c r="Q775" s="52" t="str">
        <f t="shared" si="37"/>
        <v/>
      </c>
      <c r="R775" s="54" t="str">
        <f>IF(COUNTIFS(adapt!J:J,"yes",adapt!A:A,A775)&gt;1,"problem",IF(COUNTIFS(adapt!J:J,"yes",adapt!A:A,A775)=0,"","ok"))</f>
        <v/>
      </c>
    </row>
    <row r="776" spans="1:18">
      <c r="A776" s="48" t="str">
        <f t="shared" si="38"/>
        <v/>
      </c>
      <c r="B776" s="55"/>
      <c r="C776" s="9"/>
      <c r="D776" s="28"/>
      <c r="E776" s="28"/>
      <c r="F776" s="55"/>
      <c r="G776" s="55"/>
      <c r="H776" s="55"/>
      <c r="I776" s="55"/>
      <c r="J776" s="55"/>
      <c r="K776" s="51" t="str">
        <f t="array" ref="K776">IF(A776="","",MAX(IF(adapt!A$2:A$974=A776,adapt!G$2:G$974)))</f>
        <v/>
      </c>
      <c r="L776" s="41" t="str">
        <f t="array" ref="L776">IF(ISBLANK(B776),"",INDEX(adapt!E$78:E$1976,MATCH(A776,IF(adapt!G$2:G$1976=K776,adapt!A$2:A$1976),0)))</f>
        <v/>
      </c>
      <c r="M776" s="41" t="str">
        <f t="array" ref="M776">IF(ISBLANK(B776),"",INDEX(adapt!F$78:F$1976,MATCH(A776,IF(adapt!G$2:G$1976=K776,adapt!A$2:A$1976),0)))</f>
        <v/>
      </c>
      <c r="N776" s="52" t="str">
        <f t="array" ref="N776">IF(ISBLANK(B776),"",INDEX(adapt!J$2:J$1976,MATCH(B776,IF(adapt!G$2:G$1976=K776,adapt!B$2:B$1976),0)))</f>
        <v/>
      </c>
      <c r="O776" s="53" t="str">
        <f t="array" ref="O776">IF(A776="","",IF(ISNA(N776),"no",IF(N776=0,"no",IF(N776="","no", "yes"))))</f>
        <v/>
      </c>
      <c r="P776" s="52" t="str">
        <f t="shared" si="36"/>
        <v/>
      </c>
      <c r="Q776" s="52" t="str">
        <f t="shared" si="37"/>
        <v/>
      </c>
      <c r="R776" s="54" t="str">
        <f>IF(COUNTIFS(adapt!J:J,"yes",adapt!A:A,A776)&gt;1,"problem",IF(COUNTIFS(adapt!J:J,"yes",adapt!A:A,A776)=0,"","ok"))</f>
        <v/>
      </c>
    </row>
    <row r="777" spans="1:18">
      <c r="A777" s="48" t="str">
        <f t="shared" si="38"/>
        <v/>
      </c>
      <c r="B777" s="55"/>
      <c r="C777" s="9"/>
      <c r="D777" s="28"/>
      <c r="E777" s="28"/>
      <c r="F777" s="55"/>
      <c r="G777" s="55"/>
      <c r="H777" s="55"/>
      <c r="I777" s="55"/>
      <c r="J777" s="55"/>
      <c r="K777" s="51" t="str">
        <f t="array" ref="K777">IF(A777="","",MAX(IF(adapt!A$2:A$974=A777,adapt!G$2:G$974)))</f>
        <v/>
      </c>
      <c r="L777" s="41" t="str">
        <f t="array" ref="L777">IF(ISBLANK(B777),"",INDEX(adapt!E$78:E$1976,MATCH(A777,IF(adapt!G$2:G$1976=K777,adapt!A$2:A$1976),0)))</f>
        <v/>
      </c>
      <c r="M777" s="41" t="str">
        <f t="array" ref="M777">IF(ISBLANK(B777),"",INDEX(adapt!F$78:F$1976,MATCH(A777,IF(adapt!G$2:G$1976=K777,adapt!A$2:A$1976),0)))</f>
        <v/>
      </c>
      <c r="N777" s="52" t="str">
        <f t="array" ref="N777">IF(ISBLANK(B777),"",INDEX(adapt!J$2:J$1976,MATCH(B777,IF(adapt!G$2:G$1976=K777,adapt!B$2:B$1976),0)))</f>
        <v/>
      </c>
      <c r="O777" s="53" t="str">
        <f t="array" ref="O777">IF(A777="","",IF(ISNA(N777),"no",IF(N777=0,"no",IF(N777="","no", "yes"))))</f>
        <v/>
      </c>
      <c r="P777" s="52" t="str">
        <f t="shared" si="36"/>
        <v/>
      </c>
      <c r="Q777" s="52" t="str">
        <f t="shared" si="37"/>
        <v/>
      </c>
      <c r="R777" s="54" t="str">
        <f>IF(COUNTIFS(adapt!J:J,"yes",adapt!A:A,A777)&gt;1,"problem",IF(COUNTIFS(adapt!J:J,"yes",adapt!A:A,A777)=0,"","ok"))</f>
        <v/>
      </c>
    </row>
    <row r="778" spans="1:18">
      <c r="A778" s="48" t="str">
        <f t="shared" si="38"/>
        <v/>
      </c>
      <c r="B778" s="55"/>
      <c r="C778" s="9"/>
      <c r="D778" s="28"/>
      <c r="E778" s="28"/>
      <c r="F778" s="55"/>
      <c r="G778" s="55"/>
      <c r="H778" s="55"/>
      <c r="I778" s="55"/>
      <c r="J778" s="55"/>
      <c r="K778" s="51" t="str">
        <f t="array" ref="K778">IF(A778="","",MAX(IF(adapt!A$2:A$974=A778,adapt!G$2:G$974)))</f>
        <v/>
      </c>
      <c r="L778" s="41" t="str">
        <f t="array" ref="L778">IF(ISBLANK(B778),"",INDEX(adapt!E$78:E$1976,MATCH(A778,IF(adapt!G$2:G$1976=K778,adapt!A$2:A$1976),0)))</f>
        <v/>
      </c>
      <c r="M778" s="41" t="str">
        <f t="array" ref="M778">IF(ISBLANK(B778),"",INDEX(adapt!F$78:F$1976,MATCH(A778,IF(adapt!G$2:G$1976=K778,adapt!A$2:A$1976),0)))</f>
        <v/>
      </c>
      <c r="N778" s="52" t="str">
        <f t="array" ref="N778">IF(ISBLANK(B778),"",INDEX(adapt!J$2:J$1976,MATCH(B778,IF(adapt!G$2:G$1976=K778,adapt!B$2:B$1976),0)))</f>
        <v/>
      </c>
      <c r="O778" s="53" t="str">
        <f t="array" ref="O778">IF(A778="","",IF(ISNA(N778),"no",IF(N778=0,"no",IF(N778="","no", "yes"))))</f>
        <v/>
      </c>
      <c r="P778" s="52" t="str">
        <f t="shared" si="36"/>
        <v/>
      </c>
      <c r="Q778" s="52" t="str">
        <f t="shared" si="37"/>
        <v/>
      </c>
      <c r="R778" s="54" t="str">
        <f>IF(COUNTIFS(adapt!J:J,"yes",adapt!A:A,A778)&gt;1,"problem",IF(COUNTIFS(adapt!J:J,"yes",adapt!A:A,A778)=0,"","ok"))</f>
        <v/>
      </c>
    </row>
    <row r="779" spans="1:18">
      <c r="A779" s="48" t="str">
        <f t="shared" si="38"/>
        <v/>
      </c>
      <c r="B779" s="55"/>
      <c r="C779" s="9"/>
      <c r="D779" s="28"/>
      <c r="E779" s="28"/>
      <c r="F779" s="55"/>
      <c r="G779" s="55"/>
      <c r="H779" s="55"/>
      <c r="I779" s="55"/>
      <c r="J779" s="55"/>
      <c r="K779" s="51" t="str">
        <f t="array" ref="K779">IF(A779="","",MAX(IF(adapt!A$2:A$974=A779,adapt!G$2:G$974)))</f>
        <v/>
      </c>
      <c r="L779" s="41" t="str">
        <f t="array" ref="L779">IF(ISBLANK(B779),"",INDEX(adapt!E$78:E$1976,MATCH(A779,IF(adapt!G$2:G$1976=K779,adapt!A$2:A$1976),0)))</f>
        <v/>
      </c>
      <c r="M779" s="41" t="str">
        <f t="array" ref="M779">IF(ISBLANK(B779),"",INDEX(adapt!F$78:F$1976,MATCH(A779,IF(adapt!G$2:G$1976=K779,adapt!A$2:A$1976),0)))</f>
        <v/>
      </c>
      <c r="N779" s="52" t="str">
        <f t="array" ref="N779">IF(ISBLANK(B779),"",INDEX(adapt!J$2:J$1976,MATCH(B779,IF(adapt!G$2:G$1976=K779,adapt!B$2:B$1976),0)))</f>
        <v/>
      </c>
      <c r="O779" s="53" t="str">
        <f t="array" ref="O779">IF(A779="","",IF(ISNA(N779),"no",IF(N779=0,"no",IF(N779="","no", "yes"))))</f>
        <v/>
      </c>
      <c r="P779" s="52" t="str">
        <f t="shared" si="36"/>
        <v/>
      </c>
      <c r="Q779" s="52" t="str">
        <f t="shared" si="37"/>
        <v/>
      </c>
      <c r="R779" s="54" t="str">
        <f>IF(COUNTIFS(adapt!J:J,"yes",adapt!A:A,A779)&gt;1,"problem",IF(COUNTIFS(adapt!J:J,"yes",adapt!A:A,A779)=0,"","ok"))</f>
        <v/>
      </c>
    </row>
    <row r="780" spans="1:18">
      <c r="A780" s="48" t="str">
        <f t="shared" si="38"/>
        <v/>
      </c>
      <c r="B780" s="55"/>
      <c r="C780" s="9"/>
      <c r="D780" s="28"/>
      <c r="E780" s="28"/>
      <c r="F780" s="55"/>
      <c r="G780" s="55"/>
      <c r="H780" s="55"/>
      <c r="I780" s="55"/>
      <c r="J780" s="55"/>
      <c r="K780" s="51" t="str">
        <f t="array" ref="K780">IF(A780="","",MAX(IF(adapt!A$2:A$974=A780,adapt!G$2:G$974)))</f>
        <v/>
      </c>
      <c r="L780" s="41" t="str">
        <f t="array" ref="L780">IF(ISBLANK(B780),"",INDEX(adapt!E$78:E$1976,MATCH(A780,IF(adapt!G$2:G$1976=K780,adapt!A$2:A$1976),0)))</f>
        <v/>
      </c>
      <c r="M780" s="41" t="str">
        <f t="array" ref="M780">IF(ISBLANK(B780),"",INDEX(adapt!F$78:F$1976,MATCH(A780,IF(adapt!G$2:G$1976=K780,adapt!A$2:A$1976),0)))</f>
        <v/>
      </c>
      <c r="N780" s="52" t="str">
        <f t="array" ref="N780">IF(ISBLANK(B780),"",INDEX(adapt!J$2:J$1976,MATCH(B780,IF(adapt!G$2:G$1976=K780,adapt!B$2:B$1976),0)))</f>
        <v/>
      </c>
      <c r="O780" s="53" t="str">
        <f t="array" ref="O780">IF(A780="","",IF(ISNA(N780),"no",IF(N780=0,"no",IF(N780="","no", "yes"))))</f>
        <v/>
      </c>
      <c r="P780" s="52" t="str">
        <f t="shared" si="36"/>
        <v/>
      </c>
      <c r="Q780" s="52" t="str">
        <f t="shared" si="37"/>
        <v/>
      </c>
      <c r="R780" s="54" t="str">
        <f>IF(COUNTIFS(adapt!J:J,"yes",adapt!A:A,A780)&gt;1,"problem",IF(COUNTIFS(adapt!J:J,"yes",adapt!A:A,A780)=0,"","ok"))</f>
        <v/>
      </c>
    </row>
    <row r="781" spans="1:18">
      <c r="A781" s="48" t="str">
        <f t="shared" si="38"/>
        <v/>
      </c>
      <c r="B781" s="55"/>
      <c r="C781" s="9"/>
      <c r="D781" s="28"/>
      <c r="E781" s="28"/>
      <c r="F781" s="55"/>
      <c r="G781" s="55"/>
      <c r="H781" s="55"/>
      <c r="I781" s="55"/>
      <c r="J781" s="55"/>
      <c r="K781" s="51" t="str">
        <f t="array" ref="K781">IF(A781="","",MAX(IF(adapt!A$2:A$974=A781,adapt!G$2:G$974)))</f>
        <v/>
      </c>
      <c r="L781" s="41" t="str">
        <f t="array" ref="L781">IF(ISBLANK(B781),"",INDEX(adapt!E$78:E$1976,MATCH(A781,IF(adapt!G$2:G$1976=K781,adapt!A$2:A$1976),0)))</f>
        <v/>
      </c>
      <c r="M781" s="41" t="str">
        <f t="array" ref="M781">IF(ISBLANK(B781),"",INDEX(adapt!F$78:F$1976,MATCH(A781,IF(adapt!G$2:G$1976=K781,adapt!A$2:A$1976),0)))</f>
        <v/>
      </c>
      <c r="N781" s="52" t="str">
        <f t="array" ref="N781">IF(ISBLANK(B781),"",INDEX(adapt!J$2:J$1976,MATCH(B781,IF(adapt!G$2:G$1976=K781,adapt!B$2:B$1976),0)))</f>
        <v/>
      </c>
      <c r="O781" s="53" t="str">
        <f t="array" ref="O781">IF(A781="","",IF(ISNA(N781),"no",IF(N781=0,"no",IF(N781="","no", "yes"))))</f>
        <v/>
      </c>
      <c r="P781" s="52" t="str">
        <f t="shared" si="36"/>
        <v/>
      </c>
      <c r="Q781" s="52" t="str">
        <f t="shared" si="37"/>
        <v/>
      </c>
      <c r="R781" s="54" t="str">
        <f>IF(COUNTIFS(adapt!J:J,"yes",adapt!A:A,A781)&gt;1,"problem",IF(COUNTIFS(adapt!J:J,"yes",adapt!A:A,A781)=0,"","ok"))</f>
        <v/>
      </c>
    </row>
    <row r="782" spans="1:18">
      <c r="A782" s="48" t="str">
        <f t="shared" si="38"/>
        <v/>
      </c>
      <c r="B782" s="55"/>
      <c r="C782" s="9"/>
      <c r="D782" s="28"/>
      <c r="E782" s="28"/>
      <c r="F782" s="55"/>
      <c r="G782" s="55"/>
      <c r="H782" s="55"/>
      <c r="I782" s="55"/>
      <c r="J782" s="55"/>
      <c r="K782" s="51" t="str">
        <f t="array" ref="K782">IF(A782="","",MAX(IF(adapt!A$2:A$974=A782,adapt!G$2:G$974)))</f>
        <v/>
      </c>
      <c r="L782" s="41" t="str">
        <f t="array" ref="L782">IF(ISBLANK(B782),"",INDEX(adapt!E$78:E$1976,MATCH(A782,IF(adapt!G$2:G$1976=K782,adapt!A$2:A$1976),0)))</f>
        <v/>
      </c>
      <c r="M782" s="41" t="str">
        <f t="array" ref="M782">IF(ISBLANK(B782),"",INDEX(adapt!F$78:F$1976,MATCH(A782,IF(adapt!G$2:G$1976=K782,adapt!A$2:A$1976),0)))</f>
        <v/>
      </c>
      <c r="N782" s="52" t="str">
        <f t="array" ref="N782">IF(ISBLANK(B782),"",INDEX(adapt!J$2:J$1976,MATCH(B782,IF(adapt!G$2:G$1976=K782,adapt!B$2:B$1976),0)))</f>
        <v/>
      </c>
      <c r="O782" s="53" t="str">
        <f t="array" ref="O782">IF(A782="","",IF(ISNA(N782),"no",IF(N782=0,"no",IF(N782="","no", "yes"))))</f>
        <v/>
      </c>
      <c r="P782" s="52" t="str">
        <f t="shared" si="36"/>
        <v/>
      </c>
      <c r="Q782" s="52" t="str">
        <f t="shared" si="37"/>
        <v/>
      </c>
      <c r="R782" s="54" t="str">
        <f>IF(COUNTIFS(adapt!J:J,"yes",adapt!A:A,A782)&gt;1,"problem",IF(COUNTIFS(adapt!J:J,"yes",adapt!A:A,A782)=0,"","ok"))</f>
        <v/>
      </c>
    </row>
    <row r="783" spans="1:18">
      <c r="A783" s="48" t="str">
        <f t="shared" si="38"/>
        <v/>
      </c>
      <c r="B783" s="55"/>
      <c r="C783" s="9"/>
      <c r="D783" s="28"/>
      <c r="E783" s="28"/>
      <c r="F783" s="55"/>
      <c r="G783" s="55"/>
      <c r="H783" s="55"/>
      <c r="I783" s="55"/>
      <c r="J783" s="55"/>
      <c r="K783" s="51" t="str">
        <f t="array" ref="K783">IF(A783="","",MAX(IF(adapt!A$2:A$974=A783,adapt!G$2:G$974)))</f>
        <v/>
      </c>
      <c r="L783" s="41" t="str">
        <f t="array" ref="L783">IF(ISBLANK(B783),"",INDEX(adapt!E$78:E$1976,MATCH(A783,IF(adapt!G$2:G$1976=K783,adapt!A$2:A$1976),0)))</f>
        <v/>
      </c>
      <c r="M783" s="41" t="str">
        <f t="array" ref="M783">IF(ISBLANK(B783),"",INDEX(adapt!F$78:F$1976,MATCH(A783,IF(adapt!G$2:G$1976=K783,adapt!A$2:A$1976),0)))</f>
        <v/>
      </c>
      <c r="N783" s="52" t="str">
        <f t="array" ref="N783">IF(ISBLANK(B783),"",INDEX(adapt!J$2:J$1976,MATCH(B783,IF(adapt!G$2:G$1976=K783,adapt!B$2:B$1976),0)))</f>
        <v/>
      </c>
      <c r="O783" s="53" t="str">
        <f t="array" ref="O783">IF(A783="","",IF(ISNA(N783),"no",IF(N783=0,"no",IF(N783="","no", "yes"))))</f>
        <v/>
      </c>
      <c r="P783" s="52" t="str">
        <f t="shared" si="36"/>
        <v/>
      </c>
      <c r="Q783" s="52" t="str">
        <f t="shared" si="37"/>
        <v/>
      </c>
      <c r="R783" s="54" t="str">
        <f>IF(COUNTIFS(adapt!J:J,"yes",adapt!A:A,A783)&gt;1,"problem",IF(COUNTIFS(adapt!J:J,"yes",adapt!A:A,A783)=0,"","ok"))</f>
        <v/>
      </c>
    </row>
    <row r="784" spans="1:18">
      <c r="A784" s="48" t="str">
        <f t="shared" si="38"/>
        <v/>
      </c>
      <c r="B784" s="55"/>
      <c r="C784" s="9"/>
      <c r="D784" s="28"/>
      <c r="E784" s="28"/>
      <c r="F784" s="55"/>
      <c r="G784" s="55"/>
      <c r="H784" s="55"/>
      <c r="I784" s="55"/>
      <c r="J784" s="55"/>
      <c r="K784" s="51" t="str">
        <f t="array" ref="K784">IF(A784="","",MAX(IF(adapt!A$2:A$974=A784,adapt!G$2:G$974)))</f>
        <v/>
      </c>
      <c r="L784" s="41" t="str">
        <f t="array" ref="L784">IF(ISBLANK(B784),"",INDEX(adapt!E$78:E$1976,MATCH(A784,IF(adapt!G$2:G$1976=K784,adapt!A$2:A$1976),0)))</f>
        <v/>
      </c>
      <c r="M784" s="41" t="str">
        <f t="array" ref="M784">IF(ISBLANK(B784),"",INDEX(adapt!F$78:F$1976,MATCH(A784,IF(adapt!G$2:G$1976=K784,adapt!A$2:A$1976),0)))</f>
        <v/>
      </c>
      <c r="N784" s="52" t="str">
        <f t="array" ref="N784">IF(ISBLANK(B784),"",INDEX(adapt!J$2:J$1976,MATCH(B784,IF(adapt!G$2:G$1976=K784,adapt!B$2:B$1976),0)))</f>
        <v/>
      </c>
      <c r="O784" s="53" t="str">
        <f t="array" ref="O784">IF(A784="","",IF(ISNA(N784),"no",IF(N784=0,"no",IF(N784="","no", "yes"))))</f>
        <v/>
      </c>
      <c r="P784" s="52" t="str">
        <f t="shared" si="36"/>
        <v/>
      </c>
      <c r="Q784" s="52" t="str">
        <f t="shared" si="37"/>
        <v/>
      </c>
      <c r="R784" s="54" t="str">
        <f>IF(COUNTIFS(adapt!J:J,"yes",adapt!A:A,A784)&gt;1,"problem",IF(COUNTIFS(adapt!J:J,"yes",adapt!A:A,A784)=0,"","ok"))</f>
        <v/>
      </c>
    </row>
    <row r="785" spans="1:18">
      <c r="A785" s="48" t="str">
        <f t="shared" si="38"/>
        <v/>
      </c>
      <c r="B785" s="55"/>
      <c r="C785" s="9"/>
      <c r="D785" s="28"/>
      <c r="E785" s="28"/>
      <c r="F785" s="55"/>
      <c r="G785" s="55"/>
      <c r="H785" s="55"/>
      <c r="I785" s="55"/>
      <c r="J785" s="55"/>
      <c r="K785" s="51" t="str">
        <f t="array" ref="K785">IF(A785="","",MAX(IF(adapt!A$2:A$974=A785,adapt!G$2:G$974)))</f>
        <v/>
      </c>
      <c r="L785" s="41" t="str">
        <f t="array" ref="L785">IF(ISBLANK(B785),"",INDEX(adapt!E$78:E$1976,MATCH(A785,IF(adapt!G$2:G$1976=K785,adapt!A$2:A$1976),0)))</f>
        <v/>
      </c>
      <c r="M785" s="41" t="str">
        <f t="array" ref="M785">IF(ISBLANK(B785),"",INDEX(adapt!F$78:F$1976,MATCH(A785,IF(adapt!G$2:G$1976=K785,adapt!A$2:A$1976),0)))</f>
        <v/>
      </c>
      <c r="N785" s="52" t="str">
        <f t="array" ref="N785">IF(ISBLANK(B785),"",INDEX(adapt!J$2:J$1976,MATCH(B785,IF(adapt!G$2:G$1976=K785,adapt!B$2:B$1976),0)))</f>
        <v/>
      </c>
      <c r="O785" s="53" t="str">
        <f t="array" ref="O785">IF(A785="","",IF(ISNA(N785),"no",IF(N785=0,"no",IF(N785="","no", "yes"))))</f>
        <v/>
      </c>
      <c r="P785" s="52" t="str">
        <f t="shared" si="36"/>
        <v/>
      </c>
      <c r="Q785" s="52" t="str">
        <f t="shared" si="37"/>
        <v/>
      </c>
      <c r="R785" s="54" t="str">
        <f>IF(COUNTIFS(adapt!J:J,"yes",adapt!A:A,A785)&gt;1,"problem",IF(COUNTIFS(adapt!J:J,"yes",adapt!A:A,A785)=0,"","ok"))</f>
        <v/>
      </c>
    </row>
    <row r="786" spans="1:18">
      <c r="A786" s="48" t="str">
        <f t="shared" si="38"/>
        <v/>
      </c>
      <c r="B786" s="55"/>
      <c r="C786" s="9"/>
      <c r="D786" s="28"/>
      <c r="E786" s="28"/>
      <c r="F786" s="55"/>
      <c r="G786" s="55"/>
      <c r="H786" s="55"/>
      <c r="I786" s="55"/>
      <c r="J786" s="55"/>
      <c r="K786" s="51" t="str">
        <f t="array" ref="K786">IF(A786="","",MAX(IF(adapt!A$2:A$974=A786,adapt!G$2:G$974)))</f>
        <v/>
      </c>
      <c r="L786" s="41" t="str">
        <f t="array" ref="L786">IF(ISBLANK(B786),"",INDEX(adapt!E$78:E$1976,MATCH(A786,IF(adapt!G$2:G$1976=K786,adapt!A$2:A$1976),0)))</f>
        <v/>
      </c>
      <c r="M786" s="41" t="str">
        <f t="array" ref="M786">IF(ISBLANK(B786),"",INDEX(adapt!F$78:F$1976,MATCH(A786,IF(adapt!G$2:G$1976=K786,adapt!A$2:A$1976),0)))</f>
        <v/>
      </c>
      <c r="N786" s="52" t="str">
        <f t="array" ref="N786">IF(ISBLANK(B786),"",INDEX(adapt!J$2:J$1976,MATCH(B786,IF(adapt!G$2:G$1976=K786,adapt!B$2:B$1976),0)))</f>
        <v/>
      </c>
      <c r="O786" s="53" t="str">
        <f t="array" ref="O786">IF(A786="","",IF(ISNA(N786),"no",IF(N786=0,"no",IF(N786="","no", "yes"))))</f>
        <v/>
      </c>
      <c r="P786" s="52" t="str">
        <f t="shared" si="36"/>
        <v/>
      </c>
      <c r="Q786" s="52" t="str">
        <f t="shared" si="37"/>
        <v/>
      </c>
      <c r="R786" s="54" t="str">
        <f>IF(COUNTIFS(adapt!J:J,"yes",adapt!A:A,A786)&gt;1,"problem",IF(COUNTIFS(adapt!J:J,"yes",adapt!A:A,A786)=0,"","ok"))</f>
        <v/>
      </c>
    </row>
    <row r="787" spans="1:18">
      <c r="A787" s="48" t="str">
        <f t="shared" si="38"/>
        <v/>
      </c>
      <c r="B787" s="55"/>
      <c r="C787" s="9"/>
      <c r="D787" s="28"/>
      <c r="E787" s="28"/>
      <c r="F787" s="55"/>
      <c r="G787" s="55"/>
      <c r="H787" s="55"/>
      <c r="I787" s="55"/>
      <c r="J787" s="55"/>
      <c r="K787" s="51" t="str">
        <f t="array" ref="K787">IF(A787="","",MAX(IF(adapt!A$2:A$974=A787,adapt!G$2:G$974)))</f>
        <v/>
      </c>
      <c r="L787" s="41" t="str">
        <f t="array" ref="L787">IF(ISBLANK(B787),"",INDEX(adapt!E$78:E$1976,MATCH(A787,IF(adapt!G$2:G$1976=K787,adapt!A$2:A$1976),0)))</f>
        <v/>
      </c>
      <c r="M787" s="41" t="str">
        <f t="array" ref="M787">IF(ISBLANK(B787),"",INDEX(adapt!F$78:F$1976,MATCH(A787,IF(adapt!G$2:G$1976=K787,adapt!A$2:A$1976),0)))</f>
        <v/>
      </c>
      <c r="N787" s="52" t="str">
        <f t="array" ref="N787">IF(ISBLANK(B787),"",INDEX(adapt!J$2:J$1976,MATCH(B787,IF(adapt!G$2:G$1976=K787,adapt!B$2:B$1976),0)))</f>
        <v/>
      </c>
      <c r="O787" s="53" t="str">
        <f t="array" ref="O787">IF(A787="","",IF(ISNA(N787),"no",IF(N787=0,"no",IF(N787="","no", "yes"))))</f>
        <v/>
      </c>
      <c r="P787" s="52" t="str">
        <f t="shared" si="36"/>
        <v/>
      </c>
      <c r="Q787" s="52" t="str">
        <f t="shared" si="37"/>
        <v/>
      </c>
      <c r="R787" s="54" t="str">
        <f>IF(COUNTIFS(adapt!J:J,"yes",adapt!A:A,A787)&gt;1,"problem",IF(COUNTIFS(adapt!J:J,"yes",adapt!A:A,A787)=0,"","ok"))</f>
        <v/>
      </c>
    </row>
    <row r="788" spans="1:18">
      <c r="A788" s="48" t="str">
        <f t="shared" si="38"/>
        <v/>
      </c>
      <c r="B788" s="55"/>
      <c r="C788" s="9"/>
      <c r="D788" s="55"/>
      <c r="E788" s="24"/>
      <c r="F788" s="55"/>
      <c r="G788" s="55"/>
      <c r="H788" s="55"/>
      <c r="I788" s="55"/>
      <c r="J788" s="55"/>
      <c r="K788" s="51" t="str">
        <f t="array" ref="K788">IF(A788="","",MAX(IF(adapt!A$2:A$974=A788,adapt!G$2:G$974)))</f>
        <v/>
      </c>
      <c r="L788" s="41" t="str">
        <f t="array" ref="L788">IF(ISBLANK(B788),"",INDEX(adapt!E$78:E$1976,MATCH(A788,IF(adapt!G$2:G$1976=K788,adapt!A$2:A$1976),0)))</f>
        <v/>
      </c>
      <c r="M788" s="41" t="str">
        <f t="array" ref="M788">IF(ISBLANK(B788),"",INDEX(adapt!F$78:F$1976,MATCH(A788,IF(adapt!G$2:G$1976=K788,adapt!A$2:A$1976),0)))</f>
        <v/>
      </c>
      <c r="N788" s="52" t="str">
        <f t="array" ref="N788">IF(ISBLANK(B788),"",INDEX(adapt!J$2:J$1976,MATCH(B788,IF(adapt!G$2:G$1976=K788,adapt!B$2:B$1976),0)))</f>
        <v/>
      </c>
      <c r="O788" s="53" t="str">
        <f t="array" ref="O788">IF(A788="","",IF(ISNA(N788),"no",IF(N788=0,"no",IF(N788="","no", "yes"))))</f>
        <v/>
      </c>
      <c r="P788" s="52" t="str">
        <f t="shared" si="36"/>
        <v/>
      </c>
      <c r="Q788" s="52" t="str">
        <f t="shared" si="37"/>
        <v/>
      </c>
      <c r="R788" s="54" t="str">
        <f>IF(COUNTIFS(adapt!J:J,"yes",adapt!A:A,A788)&gt;1,"problem",IF(COUNTIFS(adapt!J:J,"yes",adapt!A:A,A788)=0,"","ok"))</f>
        <v/>
      </c>
    </row>
    <row r="789" spans="1:18">
      <c r="A789" s="48" t="str">
        <f t="shared" si="38"/>
        <v/>
      </c>
      <c r="B789" s="55"/>
      <c r="C789" s="9"/>
      <c r="D789" s="55"/>
      <c r="E789" s="24"/>
      <c r="F789" s="55"/>
      <c r="G789" s="55"/>
      <c r="H789" s="55"/>
      <c r="I789" s="55"/>
      <c r="J789" s="55"/>
      <c r="K789" s="51" t="str">
        <f t="array" ref="K789">IF(A789="","",MAX(IF(adapt!A$2:A$974=A789,adapt!G$2:G$974)))</f>
        <v/>
      </c>
      <c r="L789" s="41" t="str">
        <f t="array" ref="L789">IF(ISBLANK(B789),"",INDEX(adapt!E$78:E$1976,MATCH(A789,IF(adapt!G$2:G$1976=K789,adapt!A$2:A$1976),0)))</f>
        <v/>
      </c>
      <c r="M789" s="41" t="str">
        <f t="array" ref="M789">IF(ISBLANK(B789),"",INDEX(adapt!F$78:F$1976,MATCH(A789,IF(adapt!G$2:G$1976=K789,adapt!A$2:A$1976),0)))</f>
        <v/>
      </c>
      <c r="N789" s="52" t="str">
        <f t="array" ref="N789">IF(ISBLANK(B789),"",INDEX(adapt!J$2:J$1976,MATCH(B789,IF(adapt!G$2:G$1976=K789,adapt!B$2:B$1976),0)))</f>
        <v/>
      </c>
      <c r="O789" s="53" t="str">
        <f t="array" ref="O789">IF(A789="","",IF(ISNA(N789),"no",IF(N789=0,"no",IF(N789="","no", "yes"))))</f>
        <v/>
      </c>
      <c r="P789" s="52" t="str">
        <f t="shared" si="36"/>
        <v/>
      </c>
      <c r="Q789" s="52" t="str">
        <f t="shared" si="37"/>
        <v/>
      </c>
      <c r="R789" s="54" t="str">
        <f>IF(COUNTIFS(adapt!J:J,"yes",adapt!A:A,A789)&gt;1,"problem",IF(COUNTIFS(adapt!J:J,"yes",adapt!A:A,A789)=0,"","ok"))</f>
        <v/>
      </c>
    </row>
    <row r="790" spans="1:18">
      <c r="A790" s="48" t="str">
        <f t="shared" si="38"/>
        <v/>
      </c>
      <c r="B790" s="55"/>
      <c r="C790" s="9"/>
      <c r="D790" s="55"/>
      <c r="E790" s="24"/>
      <c r="F790" s="55"/>
      <c r="G790" s="55"/>
      <c r="H790" s="55"/>
      <c r="I790" s="55"/>
      <c r="J790" s="55"/>
      <c r="K790" s="51" t="str">
        <f t="array" ref="K790">IF(A790="","",MAX(IF(adapt!A$2:A$974=A790,adapt!G$2:G$974)))</f>
        <v/>
      </c>
      <c r="L790" s="41" t="str">
        <f t="array" ref="L790">IF(ISBLANK(B790),"",INDEX(adapt!E$78:E$1976,MATCH(A790,IF(adapt!G$2:G$1976=K790,adapt!A$2:A$1976),0)))</f>
        <v/>
      </c>
      <c r="M790" s="41" t="str">
        <f t="array" ref="M790">IF(ISBLANK(B790),"",INDEX(adapt!F$78:F$1976,MATCH(A790,IF(adapt!G$2:G$1976=K790,adapt!A$2:A$1976),0)))</f>
        <v/>
      </c>
      <c r="N790" s="52" t="str">
        <f t="array" ref="N790">IF(ISBLANK(B790),"",INDEX(adapt!J$2:J$1976,MATCH(B790,IF(adapt!G$2:G$1976=K790,adapt!B$2:B$1976),0)))</f>
        <v/>
      </c>
      <c r="O790" s="53" t="str">
        <f t="array" ref="O790">IF(A790="","",IF(ISNA(N790),"no",IF(N790=0,"no",IF(N790="","no", "yes"))))</f>
        <v/>
      </c>
      <c r="P790" s="52" t="str">
        <f t="shared" si="36"/>
        <v/>
      </c>
      <c r="Q790" s="52" t="str">
        <f t="shared" si="37"/>
        <v/>
      </c>
      <c r="R790" s="54" t="str">
        <f>IF(COUNTIFS(adapt!J:J,"yes",adapt!A:A,A790)&gt;1,"problem",IF(COUNTIFS(adapt!J:J,"yes",adapt!A:A,A790)=0,"","ok"))</f>
        <v/>
      </c>
    </row>
    <row r="791" spans="1:18">
      <c r="A791" s="48" t="str">
        <f t="shared" si="38"/>
        <v/>
      </c>
      <c r="B791" s="55"/>
      <c r="C791" s="9"/>
      <c r="D791" s="55"/>
      <c r="E791" s="24"/>
      <c r="F791" s="55"/>
      <c r="G791" s="55"/>
      <c r="H791" s="55"/>
      <c r="I791" s="55"/>
      <c r="J791" s="55"/>
      <c r="K791" s="51" t="str">
        <f t="array" ref="K791">IF(A791="","",MAX(IF(adapt!A$2:A$974=A791,adapt!G$2:G$974)))</f>
        <v/>
      </c>
      <c r="L791" s="41" t="str">
        <f t="array" ref="L791">IF(ISBLANK(B791),"",INDEX(adapt!E$78:E$1976,MATCH(A791,IF(adapt!G$2:G$1976=K791,adapt!A$2:A$1976),0)))</f>
        <v/>
      </c>
      <c r="M791" s="41" t="str">
        <f t="array" ref="M791">IF(ISBLANK(B791),"",INDEX(adapt!F$78:F$1976,MATCH(A791,IF(adapt!G$2:G$1976=K791,adapt!A$2:A$1976),0)))</f>
        <v/>
      </c>
      <c r="N791" s="52" t="str">
        <f t="array" ref="N791">IF(ISBLANK(B791),"",INDEX(adapt!J$2:J$1976,MATCH(B791,IF(adapt!G$2:G$1976=K791,adapt!B$2:B$1976),0)))</f>
        <v/>
      </c>
      <c r="O791" s="53" t="str">
        <f t="array" ref="O791">IF(A791="","",IF(ISNA(N791),"no",IF(N791=0,"no",IF(N791="","no", "yes"))))</f>
        <v/>
      </c>
      <c r="P791" s="52" t="str">
        <f t="shared" si="36"/>
        <v/>
      </c>
      <c r="Q791" s="52" t="str">
        <f t="shared" si="37"/>
        <v/>
      </c>
      <c r="R791" s="54" t="str">
        <f>IF(COUNTIFS(adapt!J:J,"yes",adapt!A:A,A791)&gt;1,"problem",IF(COUNTIFS(adapt!J:J,"yes",adapt!A:A,A791)=0,"","ok"))</f>
        <v/>
      </c>
    </row>
    <row r="792" spans="1:18">
      <c r="A792" s="48" t="str">
        <f t="shared" si="38"/>
        <v/>
      </c>
      <c r="B792" s="55"/>
      <c r="C792" s="9"/>
      <c r="D792" s="55"/>
      <c r="E792" s="24"/>
      <c r="F792" s="55"/>
      <c r="G792" s="55"/>
      <c r="H792" s="55"/>
      <c r="I792" s="55"/>
      <c r="J792" s="55"/>
      <c r="K792" s="51" t="str">
        <f t="array" ref="K792">IF(A792="","",MAX(IF(adapt!A$2:A$974=A792,adapt!G$2:G$974)))</f>
        <v/>
      </c>
      <c r="L792" s="41" t="str">
        <f t="array" ref="L792">IF(ISBLANK(B792),"",INDEX(adapt!E$78:E$1976,MATCH(A792,IF(adapt!G$2:G$1976=K792,adapt!A$2:A$1976),0)))</f>
        <v/>
      </c>
      <c r="M792" s="41" t="str">
        <f t="array" ref="M792">IF(ISBLANK(B792),"",INDEX(adapt!F$78:F$1976,MATCH(A792,IF(adapt!G$2:G$1976=K792,adapt!A$2:A$1976),0)))</f>
        <v/>
      </c>
      <c r="N792" s="52" t="str">
        <f t="array" ref="N792">IF(ISBLANK(B792),"",INDEX(adapt!J$2:J$1976,MATCH(B792,IF(adapt!G$2:G$1976=K792,adapt!B$2:B$1976),0)))</f>
        <v/>
      </c>
      <c r="O792" s="53" t="str">
        <f t="array" ref="O792">IF(A792="","",IF(ISNA(N792),"no",IF(N792=0,"no",IF(N792="","no", "yes"))))</f>
        <v/>
      </c>
      <c r="P792" s="52" t="str">
        <f t="shared" si="36"/>
        <v/>
      </c>
      <c r="Q792" s="52" t="str">
        <f t="shared" si="37"/>
        <v/>
      </c>
      <c r="R792" s="54" t="str">
        <f>IF(COUNTIFS(adapt!J:J,"yes",adapt!A:A,A792)&gt;1,"problem",IF(COUNTIFS(adapt!J:J,"yes",adapt!A:A,A792)=0,"","ok"))</f>
        <v/>
      </c>
    </row>
    <row r="793" spans="1:18">
      <c r="A793" s="48" t="str">
        <f t="shared" si="38"/>
        <v/>
      </c>
      <c r="B793" s="55"/>
      <c r="C793" s="9"/>
      <c r="D793" s="55"/>
      <c r="E793" s="24"/>
      <c r="F793" s="55"/>
      <c r="G793" s="55"/>
      <c r="H793" s="55"/>
      <c r="I793" s="55"/>
      <c r="J793" s="55"/>
      <c r="K793" s="51" t="str">
        <f t="array" ref="K793">IF(A793="","",MAX(IF(adapt!A$2:A$974=A793,adapt!G$2:G$974)))</f>
        <v/>
      </c>
      <c r="L793" s="41" t="str">
        <f t="array" ref="L793">IF(ISBLANK(B793),"",INDEX(adapt!E$78:E$1976,MATCH(A793,IF(adapt!G$2:G$1976=K793,adapt!A$2:A$1976),0)))</f>
        <v/>
      </c>
      <c r="M793" s="41" t="str">
        <f t="array" ref="M793">IF(ISBLANK(B793),"",INDEX(adapt!F$78:F$1976,MATCH(A793,IF(adapt!G$2:G$1976=K793,adapt!A$2:A$1976),0)))</f>
        <v/>
      </c>
      <c r="N793" s="52" t="str">
        <f t="array" ref="N793">IF(ISBLANK(B793),"",INDEX(adapt!J$2:J$1976,MATCH(B793,IF(adapt!G$2:G$1976=K793,adapt!B$2:B$1976),0)))</f>
        <v/>
      </c>
      <c r="O793" s="53" t="str">
        <f t="array" ref="O793">IF(A793="","",IF(ISNA(N793),"no",IF(N793=0,"no",IF(N793="","no", "yes"))))</f>
        <v/>
      </c>
      <c r="P793" s="52" t="str">
        <f t="shared" si="36"/>
        <v/>
      </c>
      <c r="Q793" s="52" t="str">
        <f t="shared" si="37"/>
        <v/>
      </c>
      <c r="R793" s="54" t="str">
        <f>IF(COUNTIFS(adapt!J:J,"yes",adapt!A:A,A793)&gt;1,"problem",IF(COUNTIFS(adapt!J:J,"yes",adapt!A:A,A793)=0,"","ok"))</f>
        <v/>
      </c>
    </row>
    <row r="794" spans="1:18">
      <c r="A794" s="48" t="str">
        <f t="shared" si="38"/>
        <v/>
      </c>
      <c r="B794" s="55"/>
      <c r="C794" s="9"/>
      <c r="D794" s="55"/>
      <c r="E794" s="24"/>
      <c r="F794" s="55"/>
      <c r="G794" s="55"/>
      <c r="H794" s="55"/>
      <c r="I794" s="55"/>
      <c r="J794" s="55"/>
      <c r="K794" s="51" t="str">
        <f t="array" ref="K794">IF(A794="","",MAX(IF(adapt!A$2:A$974=A794,adapt!G$2:G$974)))</f>
        <v/>
      </c>
      <c r="L794" s="41" t="str">
        <f t="array" ref="L794">IF(ISBLANK(B794),"",INDEX(adapt!E$78:E$1976,MATCH(A794,IF(adapt!G$2:G$1976=K794,adapt!A$2:A$1976),0)))</f>
        <v/>
      </c>
      <c r="M794" s="41" t="str">
        <f t="array" ref="M794">IF(ISBLANK(B794),"",INDEX(adapt!F$78:F$1976,MATCH(A794,IF(adapt!G$2:G$1976=K794,adapt!A$2:A$1976),0)))</f>
        <v/>
      </c>
      <c r="N794" s="52" t="str">
        <f t="array" ref="N794">IF(ISBLANK(B794),"",INDEX(adapt!J$2:J$1976,MATCH(B794,IF(adapt!G$2:G$1976=K794,adapt!B$2:B$1976),0)))</f>
        <v/>
      </c>
      <c r="O794" s="53" t="str">
        <f t="array" ref="O794">IF(A794="","",IF(ISNA(N794),"no",IF(N794=0,"no",IF(N794="","no", "yes"))))</f>
        <v/>
      </c>
      <c r="P794" s="52" t="str">
        <f t="shared" si="36"/>
        <v/>
      </c>
      <c r="Q794" s="52" t="str">
        <f t="shared" si="37"/>
        <v/>
      </c>
      <c r="R794" s="54" t="str">
        <f>IF(COUNTIFS(adapt!J:J,"yes",adapt!A:A,A794)&gt;1,"problem",IF(COUNTIFS(adapt!J:J,"yes",adapt!A:A,A794)=0,"","ok"))</f>
        <v/>
      </c>
    </row>
    <row r="795" spans="1:18">
      <c r="A795" s="48" t="str">
        <f t="shared" si="38"/>
        <v/>
      </c>
      <c r="B795" s="55"/>
      <c r="C795" s="9"/>
      <c r="D795" s="55"/>
      <c r="E795" s="24"/>
      <c r="F795" s="55"/>
      <c r="G795" s="55"/>
      <c r="H795" s="55"/>
      <c r="I795" s="55"/>
      <c r="J795" s="55"/>
      <c r="K795" s="51" t="str">
        <f t="array" ref="K795">IF(A795="","",MAX(IF(adapt!A$2:A$974=A795,adapt!G$2:G$974)))</f>
        <v/>
      </c>
      <c r="L795" s="41" t="str">
        <f t="array" ref="L795">IF(ISBLANK(B795),"",INDEX(adapt!E$78:E$1976,MATCH(A795,IF(adapt!G$2:G$1976=K795,adapt!A$2:A$1976),0)))</f>
        <v/>
      </c>
      <c r="M795" s="41" t="str">
        <f t="array" ref="M795">IF(ISBLANK(B795),"",INDEX(adapt!F$78:F$1976,MATCH(A795,IF(adapt!G$2:G$1976=K795,adapt!A$2:A$1976),0)))</f>
        <v/>
      </c>
      <c r="N795" s="52" t="str">
        <f t="array" ref="N795">IF(ISBLANK(B795),"",INDEX(adapt!J$2:J$1976,MATCH(B795,IF(adapt!G$2:G$1976=K795,adapt!B$2:B$1976),0)))</f>
        <v/>
      </c>
      <c r="O795" s="53" t="str">
        <f t="array" ref="O795">IF(A795="","",IF(ISNA(N795),"no",IF(N795=0,"no",IF(N795="","no", "yes"))))</f>
        <v/>
      </c>
      <c r="P795" s="52" t="str">
        <f t="shared" si="36"/>
        <v/>
      </c>
      <c r="Q795" s="52" t="str">
        <f t="shared" si="37"/>
        <v/>
      </c>
      <c r="R795" s="54" t="str">
        <f>IF(COUNTIFS(adapt!J:J,"yes",adapt!A:A,A795)&gt;1,"problem",IF(COUNTIFS(adapt!J:J,"yes",adapt!A:A,A795)=0,"","ok"))</f>
        <v/>
      </c>
    </row>
    <row r="796" spans="1:18">
      <c r="A796" s="48" t="str">
        <f t="shared" si="38"/>
        <v/>
      </c>
      <c r="B796" s="55"/>
      <c r="C796" s="9"/>
      <c r="D796" s="55"/>
      <c r="E796" s="24"/>
      <c r="F796" s="55"/>
      <c r="G796" s="55"/>
      <c r="H796" s="55"/>
      <c r="I796" s="55"/>
      <c r="J796" s="55"/>
      <c r="K796" s="51" t="str">
        <f t="array" ref="K796">IF(A796="","",MAX(IF(adapt!A$2:A$974=A796,adapt!G$2:G$974)))</f>
        <v/>
      </c>
      <c r="L796" s="41" t="str">
        <f t="array" ref="L796">IF(ISBLANK(B796),"",INDEX(adapt!E$78:E$1976,MATCH(A796,IF(adapt!G$2:G$1976=K796,adapt!A$2:A$1976),0)))</f>
        <v/>
      </c>
      <c r="M796" s="41" t="str">
        <f t="array" ref="M796">IF(ISBLANK(B796),"",INDEX(adapt!F$78:F$1976,MATCH(A796,IF(adapt!G$2:G$1976=K796,adapt!A$2:A$1976),0)))</f>
        <v/>
      </c>
      <c r="N796" s="52" t="str">
        <f t="array" ref="N796">IF(ISBLANK(B796),"",INDEX(adapt!J$2:J$1976,MATCH(B796,IF(adapt!G$2:G$1976=K796,adapt!B$2:B$1976),0)))</f>
        <v/>
      </c>
      <c r="O796" s="53" t="str">
        <f t="array" ref="O796">IF(A796="","",IF(ISNA(N796),"no",IF(N796=0,"no",IF(N796="","no", "yes"))))</f>
        <v/>
      </c>
      <c r="P796" s="52" t="str">
        <f t="shared" si="36"/>
        <v/>
      </c>
      <c r="Q796" s="52" t="str">
        <f t="shared" si="37"/>
        <v/>
      </c>
      <c r="R796" s="54" t="str">
        <f>IF(COUNTIFS(adapt!J:J,"yes",adapt!A:A,A796)&gt;1,"problem",IF(COUNTIFS(adapt!J:J,"yes",adapt!A:A,A796)=0,"","ok"))</f>
        <v/>
      </c>
    </row>
    <row r="797" spans="1:18">
      <c r="A797" s="48" t="str">
        <f t="shared" si="38"/>
        <v/>
      </c>
      <c r="B797" s="55"/>
      <c r="C797" s="9"/>
      <c r="D797" s="55"/>
      <c r="E797" s="24"/>
      <c r="F797" s="55"/>
      <c r="G797" s="55"/>
      <c r="H797" s="55"/>
      <c r="I797" s="55"/>
      <c r="J797" s="55"/>
      <c r="K797" s="51" t="str">
        <f t="array" ref="K797">IF(A797="","",MAX(IF(adapt!A$2:A$974=A797,adapt!G$2:G$974)))</f>
        <v/>
      </c>
      <c r="L797" s="41" t="str">
        <f t="array" ref="L797">IF(ISBLANK(B797),"",INDEX(adapt!E$78:E$1976,MATCH(A797,IF(adapt!G$2:G$1976=K797,adapt!A$2:A$1976),0)))</f>
        <v/>
      </c>
      <c r="M797" s="41" t="str">
        <f t="array" ref="M797">IF(ISBLANK(B797),"",INDEX(adapt!F$78:F$1976,MATCH(A797,IF(adapt!G$2:G$1976=K797,adapt!A$2:A$1976),0)))</f>
        <v/>
      </c>
      <c r="N797" s="52" t="str">
        <f t="array" ref="N797">IF(ISBLANK(B797),"",INDEX(adapt!J$2:J$1976,MATCH(B797,IF(adapt!G$2:G$1976=K797,adapt!B$2:B$1976),0)))</f>
        <v/>
      </c>
      <c r="O797" s="53" t="str">
        <f t="array" ref="O797">IF(A797="","",IF(ISNA(N797),"no",IF(N797=0,"no",IF(N797="","no", "yes"))))</f>
        <v/>
      </c>
      <c r="P797" s="52" t="str">
        <f t="shared" si="36"/>
        <v/>
      </c>
      <c r="Q797" s="52" t="str">
        <f t="shared" si="37"/>
        <v/>
      </c>
      <c r="R797" s="54" t="str">
        <f>IF(COUNTIFS(adapt!J:J,"yes",adapt!A:A,A797)&gt;1,"problem",IF(COUNTIFS(adapt!J:J,"yes",adapt!A:A,A797)=0,"","ok"))</f>
        <v/>
      </c>
    </row>
    <row r="798" spans="1:18">
      <c r="A798" s="48" t="str">
        <f t="shared" si="38"/>
        <v/>
      </c>
      <c r="B798" s="55"/>
      <c r="C798" s="9"/>
      <c r="D798" s="55"/>
      <c r="E798" s="24"/>
      <c r="F798" s="55"/>
      <c r="G798" s="55"/>
      <c r="H798" s="55"/>
      <c r="I798" s="55"/>
      <c r="J798" s="55"/>
      <c r="K798" s="51" t="str">
        <f t="array" ref="K798">IF(A798="","",MAX(IF(adapt!A$2:A$974=A798,adapt!G$2:G$974)))</f>
        <v/>
      </c>
      <c r="L798" s="41" t="str">
        <f t="array" ref="L798">IF(ISBLANK(B798),"",INDEX(adapt!E$78:E$1976,MATCH(A798,IF(adapt!G$2:G$1976=K798,adapt!A$2:A$1976),0)))</f>
        <v/>
      </c>
      <c r="M798" s="41" t="str">
        <f t="array" ref="M798">IF(ISBLANK(B798),"",INDEX(adapt!F$78:F$1976,MATCH(A798,IF(adapt!G$2:G$1976=K798,adapt!A$2:A$1976),0)))</f>
        <v/>
      </c>
      <c r="N798" s="52" t="str">
        <f t="array" ref="N798">IF(ISBLANK(B798),"",INDEX(adapt!J$2:J$1976,MATCH(B798,IF(adapt!G$2:G$1976=K798,adapt!B$2:B$1976),0)))</f>
        <v/>
      </c>
      <c r="O798" s="53" t="str">
        <f t="array" ref="O798">IF(A798="","",IF(ISNA(N798),"no",IF(N798=0,"no",IF(N798="","no", "yes"))))</f>
        <v/>
      </c>
      <c r="P798" s="52" t="str">
        <f t="shared" si="36"/>
        <v/>
      </c>
      <c r="Q798" s="52" t="str">
        <f t="shared" si="37"/>
        <v/>
      </c>
      <c r="R798" s="54" t="str">
        <f>IF(COUNTIFS(adapt!J:J,"yes",adapt!A:A,A798)&gt;1,"problem",IF(COUNTIFS(adapt!J:J,"yes",adapt!A:A,A798)=0,"","ok"))</f>
        <v/>
      </c>
    </row>
    <row r="799" spans="1:18">
      <c r="A799" s="48" t="str">
        <f t="shared" si="38"/>
        <v/>
      </c>
      <c r="B799" s="55"/>
      <c r="C799" s="9"/>
      <c r="D799" s="55"/>
      <c r="E799" s="24"/>
      <c r="F799" s="55"/>
      <c r="G799" s="55"/>
      <c r="H799" s="55"/>
      <c r="I799" s="55"/>
      <c r="J799" s="55"/>
      <c r="K799" s="51" t="str">
        <f t="array" ref="K799">IF(A799="","",MAX(IF(adapt!A$2:A$974=A799,adapt!G$2:G$974)))</f>
        <v/>
      </c>
      <c r="L799" s="41" t="str">
        <f t="array" ref="L799">IF(ISBLANK(B799),"",INDEX(adapt!E$78:E$1976,MATCH(A799,IF(adapt!G$2:G$1976=K799,adapt!A$2:A$1976),0)))</f>
        <v/>
      </c>
      <c r="M799" s="41" t="str">
        <f t="array" ref="M799">IF(ISBLANK(B799),"",INDEX(adapt!F$78:F$1976,MATCH(A799,IF(adapt!G$2:G$1976=K799,adapt!A$2:A$1976),0)))</f>
        <v/>
      </c>
      <c r="N799" s="52" t="str">
        <f t="array" ref="N799">IF(ISBLANK(B799),"",INDEX(adapt!J$2:J$1976,MATCH(B799,IF(adapt!G$2:G$1976=K799,adapt!B$2:B$1976),0)))</f>
        <v/>
      </c>
      <c r="O799" s="53" t="str">
        <f t="array" ref="O799">IF(A799="","",IF(ISNA(N799),"no",IF(N799=0,"no",IF(N799="","no", "yes"))))</f>
        <v/>
      </c>
      <c r="P799" s="52" t="str">
        <f t="shared" si="36"/>
        <v/>
      </c>
      <c r="Q799" s="52" t="str">
        <f t="shared" si="37"/>
        <v/>
      </c>
      <c r="R799" s="54" t="str">
        <f>IF(COUNTIFS(adapt!J:J,"yes",adapt!A:A,A799)&gt;1,"problem",IF(COUNTIFS(adapt!J:J,"yes",adapt!A:A,A799)=0,"","ok"))</f>
        <v/>
      </c>
    </row>
    <row r="800" spans="1:18">
      <c r="A800" s="48" t="str">
        <f t="shared" si="38"/>
        <v/>
      </c>
      <c r="B800" s="55"/>
      <c r="C800" s="9"/>
      <c r="D800" s="55"/>
      <c r="E800" s="24"/>
      <c r="F800" s="55"/>
      <c r="G800" s="55"/>
      <c r="H800" s="55"/>
      <c r="I800" s="55"/>
      <c r="J800" s="55"/>
      <c r="K800" s="51" t="str">
        <f t="array" ref="K800">IF(A800="","",MAX(IF(adapt!A$2:A$974=A800,adapt!G$2:G$974)))</f>
        <v/>
      </c>
      <c r="L800" s="41" t="str">
        <f t="array" ref="L800">IF(ISBLANK(B800),"",INDEX(adapt!E$78:E$1976,MATCH(A800,IF(adapt!G$2:G$1976=K800,adapt!A$2:A$1976),0)))</f>
        <v/>
      </c>
      <c r="M800" s="41" t="str">
        <f t="array" ref="M800">IF(ISBLANK(B800),"",INDEX(adapt!F$78:F$1976,MATCH(A800,IF(adapt!G$2:G$1976=K800,adapt!A$2:A$1976),0)))</f>
        <v/>
      </c>
      <c r="N800" s="52" t="str">
        <f t="array" ref="N800">IF(ISBLANK(B800),"",INDEX(adapt!J$2:J$1976,MATCH(B800,IF(adapt!G$2:G$1976=K800,adapt!B$2:B$1976),0)))</f>
        <v/>
      </c>
      <c r="O800" s="53" t="str">
        <f t="array" ref="O800">IF(A800="","",IF(ISNA(N800),"no",IF(N800=0,"no",IF(N800="","no", "yes"))))</f>
        <v/>
      </c>
      <c r="P800" s="52" t="str">
        <f t="shared" si="36"/>
        <v/>
      </c>
      <c r="Q800" s="52" t="str">
        <f t="shared" si="37"/>
        <v/>
      </c>
      <c r="R800" s="54" t="str">
        <f>IF(COUNTIFS(adapt!J:J,"yes",adapt!A:A,A800)&gt;1,"problem",IF(COUNTIFS(adapt!J:J,"yes",adapt!A:A,A800)=0,"","ok"))</f>
        <v/>
      </c>
    </row>
    <row r="801" spans="1:18">
      <c r="A801" s="48" t="str">
        <f t="shared" si="38"/>
        <v/>
      </c>
      <c r="B801" s="55"/>
      <c r="C801" s="9"/>
      <c r="D801" s="55"/>
      <c r="E801" s="24"/>
      <c r="F801" s="55"/>
      <c r="G801" s="55"/>
      <c r="H801" s="55"/>
      <c r="I801" s="55"/>
      <c r="J801" s="55"/>
      <c r="K801" s="51" t="str">
        <f t="array" ref="K801">IF(A801="","",MAX(IF(adapt!A$2:A$974=A801,adapt!G$2:G$974)))</f>
        <v/>
      </c>
      <c r="L801" s="41" t="str">
        <f t="array" ref="L801">IF(ISBLANK(B801),"",INDEX(adapt!E$78:E$1976,MATCH(A801,IF(adapt!G$2:G$1976=K801,adapt!A$2:A$1976),0)))</f>
        <v/>
      </c>
      <c r="M801" s="41" t="str">
        <f t="array" ref="M801">IF(ISBLANK(B801),"",INDEX(adapt!F$78:F$1976,MATCH(A801,IF(adapt!G$2:G$1976=K801,adapt!A$2:A$1976),0)))</f>
        <v/>
      </c>
      <c r="N801" s="52" t="str">
        <f t="array" ref="N801">IF(ISBLANK(B801),"",INDEX(adapt!J$2:J$1976,MATCH(B801,IF(adapt!G$2:G$1976=K801,adapt!B$2:B$1976),0)))</f>
        <v/>
      </c>
      <c r="O801" s="53" t="str">
        <f t="array" ref="O801">IF(A801="","",IF(ISNA(N801),"no",IF(N801=0,"no",IF(N801="","no", "yes"))))</f>
        <v/>
      </c>
      <c r="P801" s="52" t="str">
        <f t="shared" si="36"/>
        <v/>
      </c>
      <c r="Q801" s="52" t="str">
        <f t="shared" si="37"/>
        <v/>
      </c>
      <c r="R801" s="54" t="str">
        <f>IF(COUNTIFS(adapt!J:J,"yes",adapt!A:A,A801)&gt;1,"problem",IF(COUNTIFS(adapt!J:J,"yes",adapt!A:A,A801)=0,"","ok"))</f>
        <v/>
      </c>
    </row>
    <row r="802" spans="1:18">
      <c r="A802" s="48" t="str">
        <f t="shared" si="38"/>
        <v/>
      </c>
      <c r="B802" s="55"/>
      <c r="C802" s="9"/>
      <c r="D802" s="55"/>
      <c r="E802" s="24"/>
      <c r="F802" s="55"/>
      <c r="G802" s="55"/>
      <c r="H802" s="55"/>
      <c r="I802" s="55"/>
      <c r="J802" s="55"/>
      <c r="K802" s="51" t="str">
        <f t="array" ref="K802">IF(A802="","",MAX(IF(adapt!A$2:A$974=A802,adapt!G$2:G$974)))</f>
        <v/>
      </c>
      <c r="L802" s="41" t="str">
        <f t="array" ref="L802">IF(ISBLANK(B802),"",INDEX(adapt!E$78:E$1976,MATCH(A802,IF(adapt!G$2:G$1976=K802,adapt!A$2:A$1976),0)))</f>
        <v/>
      </c>
      <c r="M802" s="41" t="str">
        <f t="array" ref="M802">IF(ISBLANK(B802),"",INDEX(adapt!F$78:F$1976,MATCH(A802,IF(adapt!G$2:G$1976=K802,adapt!A$2:A$1976),0)))</f>
        <v/>
      </c>
      <c r="N802" s="52" t="str">
        <f t="array" ref="N802">IF(ISBLANK(B802),"",INDEX(adapt!J$2:J$1976,MATCH(B802,IF(adapt!G$2:G$1976=K802,adapt!B$2:B$1976),0)))</f>
        <v/>
      </c>
      <c r="O802" s="53" t="str">
        <f t="array" ref="O802">IF(A802="","",IF(ISNA(N802),"no",IF(N802=0,"no",IF(N802="","no", "yes"))))</f>
        <v/>
      </c>
      <c r="P802" s="52" t="str">
        <f t="shared" si="36"/>
        <v/>
      </c>
      <c r="Q802" s="52" t="str">
        <f t="shared" si="37"/>
        <v/>
      </c>
      <c r="R802" s="54" t="str">
        <f>IF(COUNTIFS(adapt!J:J,"yes",adapt!A:A,A802)&gt;1,"problem",IF(COUNTIFS(adapt!J:J,"yes",adapt!A:A,A802)=0,"","ok"))</f>
        <v/>
      </c>
    </row>
    <row r="803" spans="1:18">
      <c r="A803" s="48" t="str">
        <f t="shared" si="38"/>
        <v/>
      </c>
      <c r="B803" s="55"/>
      <c r="C803" s="9"/>
      <c r="D803" s="55"/>
      <c r="E803" s="24"/>
      <c r="F803" s="55"/>
      <c r="G803" s="55"/>
      <c r="H803" s="55"/>
      <c r="I803" s="55"/>
      <c r="J803" s="55"/>
      <c r="K803" s="51" t="str">
        <f t="array" ref="K803">IF(A803="","",MAX(IF(adapt!A$2:A$974=A803,adapt!G$2:G$974)))</f>
        <v/>
      </c>
      <c r="L803" s="41" t="str">
        <f t="array" ref="L803">IF(ISBLANK(B803),"",INDEX(adapt!E$78:E$1976,MATCH(A803,IF(adapt!G$2:G$1976=K803,adapt!A$2:A$1976),0)))</f>
        <v/>
      </c>
      <c r="M803" s="41" t="str">
        <f t="array" ref="M803">IF(ISBLANK(B803),"",INDEX(adapt!F$78:F$1976,MATCH(A803,IF(adapt!G$2:G$1976=K803,adapt!A$2:A$1976),0)))</f>
        <v/>
      </c>
      <c r="N803" s="52" t="str">
        <f t="array" ref="N803">IF(ISBLANK(B803),"",INDEX(adapt!J$2:J$1976,MATCH(B803,IF(adapt!G$2:G$1976=K803,adapt!B$2:B$1976),0)))</f>
        <v/>
      </c>
      <c r="O803" s="53" t="str">
        <f t="array" ref="O803">IF(A803="","",IF(ISNA(N803),"no",IF(N803=0,"no",IF(N803="","no", "yes"))))</f>
        <v/>
      </c>
      <c r="P803" s="52" t="str">
        <f t="shared" si="36"/>
        <v/>
      </c>
      <c r="Q803" s="52" t="str">
        <f t="shared" si="37"/>
        <v/>
      </c>
      <c r="R803" s="54" t="str">
        <f>IF(COUNTIFS(adapt!J:J,"yes",adapt!A:A,A803)&gt;1,"problem",IF(COUNTIFS(adapt!J:J,"yes",adapt!A:A,A803)=0,"","ok"))</f>
        <v/>
      </c>
    </row>
    <row r="804" spans="1:18">
      <c r="A804" s="48" t="str">
        <f t="shared" si="38"/>
        <v/>
      </c>
      <c r="B804" s="55"/>
      <c r="C804" s="9"/>
      <c r="D804" s="55"/>
      <c r="E804" s="24"/>
      <c r="F804" s="55"/>
      <c r="G804" s="55"/>
      <c r="H804" s="55"/>
      <c r="I804" s="55"/>
      <c r="J804" s="55"/>
      <c r="K804" s="51" t="str">
        <f t="array" ref="K804">IF(A804="","",MAX(IF(adapt!A$2:A$974=A804,adapt!G$2:G$974)))</f>
        <v/>
      </c>
      <c r="L804" s="41" t="str">
        <f t="array" ref="L804">IF(ISBLANK(B804),"",INDEX(adapt!E$78:E$1976,MATCH(A804,IF(adapt!G$2:G$1976=K804,adapt!A$2:A$1976),0)))</f>
        <v/>
      </c>
      <c r="M804" s="41" t="str">
        <f t="array" ref="M804">IF(ISBLANK(B804),"",INDEX(adapt!F$78:F$1976,MATCH(A804,IF(adapt!G$2:G$1976=K804,adapt!A$2:A$1976),0)))</f>
        <v/>
      </c>
      <c r="N804" s="52" t="str">
        <f t="array" ref="N804">IF(ISBLANK(B804),"",INDEX(adapt!J$2:J$1976,MATCH(B804,IF(adapt!G$2:G$1976=K804,adapt!B$2:B$1976),0)))</f>
        <v/>
      </c>
      <c r="O804" s="53" t="str">
        <f t="array" ref="O804">IF(A804="","",IF(ISNA(N804),"no",IF(N804=0,"no",IF(N804="","no", "yes"))))</f>
        <v/>
      </c>
      <c r="P804" s="52" t="str">
        <f t="shared" si="36"/>
        <v/>
      </c>
      <c r="Q804" s="52" t="str">
        <f t="shared" si="37"/>
        <v/>
      </c>
      <c r="R804" s="54" t="str">
        <f>IF(COUNTIFS(adapt!J:J,"yes",adapt!A:A,A804)&gt;1,"problem",IF(COUNTIFS(adapt!J:J,"yes",adapt!A:A,A804)=0,"","ok"))</f>
        <v/>
      </c>
    </row>
    <row r="805" spans="1:18">
      <c r="A805" s="48" t="str">
        <f t="shared" si="38"/>
        <v/>
      </c>
      <c r="B805" s="55"/>
      <c r="C805" s="9"/>
      <c r="D805" s="55"/>
      <c r="E805" s="24"/>
      <c r="F805" s="55"/>
      <c r="G805" s="55"/>
      <c r="H805" s="55"/>
      <c r="I805" s="55"/>
      <c r="J805" s="55"/>
      <c r="K805" s="51" t="str">
        <f t="array" ref="K805">IF(A805="","",MAX(IF(adapt!A$2:A$974=A805,adapt!G$2:G$974)))</f>
        <v/>
      </c>
      <c r="L805" s="41" t="str">
        <f t="array" ref="L805">IF(ISBLANK(B805),"",INDEX(adapt!E$78:E$1976,MATCH(A805,IF(adapt!G$2:G$1976=K805,adapt!A$2:A$1976),0)))</f>
        <v/>
      </c>
      <c r="M805" s="41" t="str">
        <f t="array" ref="M805">IF(ISBLANK(B805),"",INDEX(adapt!F$78:F$1976,MATCH(A805,IF(adapt!G$2:G$1976=K805,adapt!A$2:A$1976),0)))</f>
        <v/>
      </c>
      <c r="N805" s="52" t="str">
        <f t="array" ref="N805">IF(ISBLANK(B805),"",INDEX(adapt!J$2:J$1976,MATCH(B805,IF(adapt!G$2:G$1976=K805,adapt!B$2:B$1976),0)))</f>
        <v/>
      </c>
      <c r="O805" s="53" t="str">
        <f t="array" ref="O805">IF(A805="","",IF(ISNA(N805),"no",IF(N805=0,"no",IF(N805="","no", "yes"))))</f>
        <v/>
      </c>
      <c r="P805" s="52" t="str">
        <f t="shared" si="36"/>
        <v/>
      </c>
      <c r="Q805" s="52" t="str">
        <f t="shared" si="37"/>
        <v/>
      </c>
      <c r="R805" s="54" t="str">
        <f>IF(COUNTIFS(adapt!J:J,"yes",adapt!A:A,A805)&gt;1,"problem",IF(COUNTIFS(adapt!J:J,"yes",adapt!A:A,A805)=0,"","ok"))</f>
        <v/>
      </c>
    </row>
    <row r="806" spans="1:18">
      <c r="A806" s="48" t="str">
        <f t="shared" si="38"/>
        <v/>
      </c>
      <c r="B806" s="55"/>
      <c r="C806" s="9"/>
      <c r="D806" s="55"/>
      <c r="E806" s="24"/>
      <c r="F806" s="55"/>
      <c r="G806" s="55"/>
      <c r="H806" s="55"/>
      <c r="I806" s="55"/>
      <c r="J806" s="55"/>
      <c r="K806" s="51" t="str">
        <f t="array" ref="K806">IF(A806="","",MAX(IF(adapt!A$2:A$974=A806,adapt!G$2:G$974)))</f>
        <v/>
      </c>
      <c r="L806" s="41" t="str">
        <f t="array" ref="L806">IF(ISBLANK(B806),"",INDEX(adapt!E$78:E$1976,MATCH(A806,IF(adapt!G$2:G$1976=K806,adapt!A$2:A$1976),0)))</f>
        <v/>
      </c>
      <c r="M806" s="41" t="str">
        <f t="array" ref="M806">IF(ISBLANK(B806),"",INDEX(adapt!F$78:F$1976,MATCH(A806,IF(adapt!G$2:G$1976=K806,adapt!A$2:A$1976),0)))</f>
        <v/>
      </c>
      <c r="N806" s="52" t="str">
        <f t="array" ref="N806">IF(ISBLANK(B806),"",INDEX(adapt!J$2:J$1976,MATCH(B806,IF(adapt!G$2:G$1976=K806,adapt!B$2:B$1976),0)))</f>
        <v/>
      </c>
      <c r="O806" s="53" t="str">
        <f t="array" ref="O806">IF(A806="","",IF(ISNA(N806),"no",IF(N806=0,"no",IF(N806="","no", "yes"))))</f>
        <v/>
      </c>
      <c r="P806" s="52" t="str">
        <f t="shared" si="36"/>
        <v/>
      </c>
      <c r="Q806" s="52" t="str">
        <f t="shared" si="37"/>
        <v/>
      </c>
      <c r="R806" s="54" t="str">
        <f>IF(COUNTIFS(adapt!J:J,"yes",adapt!A:A,A806)&gt;1,"problem",IF(COUNTIFS(adapt!J:J,"yes",adapt!A:A,A806)=0,"","ok"))</f>
        <v/>
      </c>
    </row>
    <row r="807" spans="1:18">
      <c r="A807" s="48" t="str">
        <f t="shared" si="38"/>
        <v/>
      </c>
      <c r="B807" s="55"/>
      <c r="C807" s="9"/>
      <c r="D807" s="55"/>
      <c r="E807" s="24"/>
      <c r="F807" s="55"/>
      <c r="G807" s="55"/>
      <c r="H807" s="55"/>
      <c r="I807" s="55"/>
      <c r="J807" s="55"/>
      <c r="K807" s="51" t="str">
        <f t="array" ref="K807">IF(A807="","",MAX(IF(adapt!A$2:A$974=A807,adapt!G$2:G$974)))</f>
        <v/>
      </c>
      <c r="L807" s="41" t="str">
        <f t="array" ref="L807">IF(ISBLANK(B807),"",INDEX(adapt!E$78:E$1976,MATCH(A807,IF(adapt!G$2:G$1976=K807,adapt!A$2:A$1976),0)))</f>
        <v/>
      </c>
      <c r="M807" s="41" t="str">
        <f t="array" ref="M807">IF(ISBLANK(B807),"",INDEX(adapt!F$78:F$1976,MATCH(A807,IF(adapt!G$2:G$1976=K807,adapt!A$2:A$1976),0)))</f>
        <v/>
      </c>
      <c r="N807" s="52" t="str">
        <f t="array" ref="N807">IF(ISBLANK(B807),"",INDEX(adapt!J$2:J$1976,MATCH(B807,IF(adapt!G$2:G$1976=K807,adapt!B$2:B$1976),0)))</f>
        <v/>
      </c>
      <c r="O807" s="53" t="str">
        <f t="array" ref="O807">IF(A807="","",IF(ISNA(N807),"no",IF(N807=0,"no",IF(N807="","no", "yes"))))</f>
        <v/>
      </c>
      <c r="P807" s="52" t="str">
        <f t="shared" ref="P807:P870" si="39">IF(ISBLANK(B807),"",IF(O807="no",B807,L807))</f>
        <v/>
      </c>
      <c r="Q807" s="52" t="str">
        <f t="shared" ref="Q807:Q870" si="40">IF(ISBLANK(B807),"",IF(O807="no",C807,M807))</f>
        <v/>
      </c>
      <c r="R807" s="54" t="str">
        <f>IF(COUNTIFS(adapt!J:J,"yes",adapt!A:A,A807)&gt;1,"problem",IF(COUNTIFS(adapt!J:J,"yes",adapt!A:A,A807)=0,"","ok"))</f>
        <v/>
      </c>
    </row>
    <row r="808" spans="1:18">
      <c r="A808" s="48" t="str">
        <f t="shared" si="38"/>
        <v/>
      </c>
      <c r="B808" s="55"/>
      <c r="C808" s="9"/>
      <c r="D808" s="55"/>
      <c r="E808" s="24"/>
      <c r="F808" s="55"/>
      <c r="G808" s="55"/>
      <c r="H808" s="55"/>
      <c r="I808" s="55"/>
      <c r="J808" s="55"/>
      <c r="K808" s="51" t="str">
        <f t="array" ref="K808">IF(A808="","",MAX(IF(adapt!A$2:A$974=A808,adapt!G$2:G$974)))</f>
        <v/>
      </c>
      <c r="L808" s="41" t="str">
        <f t="array" ref="L808">IF(ISBLANK(B808),"",INDEX(adapt!E$78:E$1976,MATCH(A808,IF(adapt!G$2:G$1976=K808,adapt!A$2:A$1976),0)))</f>
        <v/>
      </c>
      <c r="M808" s="41" t="str">
        <f t="array" ref="M808">IF(ISBLANK(B808),"",INDEX(adapt!F$78:F$1976,MATCH(A808,IF(adapt!G$2:G$1976=K808,adapt!A$2:A$1976),0)))</f>
        <v/>
      </c>
      <c r="N808" s="52" t="str">
        <f t="array" ref="N808">IF(ISBLANK(B808),"",INDEX(adapt!J$2:J$1976,MATCH(B808,IF(adapt!G$2:G$1976=K808,adapt!B$2:B$1976),0)))</f>
        <v/>
      </c>
      <c r="O808" s="53" t="str">
        <f t="array" ref="O808">IF(A808="","",IF(ISNA(N808),"no",IF(N808=0,"no",IF(N808="","no", "yes"))))</f>
        <v/>
      </c>
      <c r="P808" s="52" t="str">
        <f t="shared" si="39"/>
        <v/>
      </c>
      <c r="Q808" s="52" t="str">
        <f t="shared" si="40"/>
        <v/>
      </c>
      <c r="R808" s="54" t="str">
        <f>IF(COUNTIFS(adapt!J:J,"yes",adapt!A:A,A808)&gt;1,"problem",IF(COUNTIFS(adapt!J:J,"yes",adapt!A:A,A808)=0,"","ok"))</f>
        <v/>
      </c>
    </row>
    <row r="809" spans="1:18">
      <c r="A809" s="48" t="str">
        <f t="shared" si="38"/>
        <v/>
      </c>
      <c r="B809" s="55"/>
      <c r="C809" s="9"/>
      <c r="D809" s="55"/>
      <c r="E809" s="24"/>
      <c r="F809" s="55"/>
      <c r="G809" s="55"/>
      <c r="H809" s="55"/>
      <c r="I809" s="55"/>
      <c r="J809" s="55"/>
      <c r="K809" s="51" t="str">
        <f t="array" ref="K809">IF(A809="","",MAX(IF(adapt!A$2:A$974=A809,adapt!G$2:G$974)))</f>
        <v/>
      </c>
      <c r="L809" s="41" t="str">
        <f t="array" ref="L809">IF(ISBLANK(B809),"",INDEX(adapt!E$78:E$1976,MATCH(A809,IF(adapt!G$2:G$1976=K809,adapt!A$2:A$1976),0)))</f>
        <v/>
      </c>
      <c r="M809" s="41" t="str">
        <f t="array" ref="M809">IF(ISBLANK(B809),"",INDEX(adapt!F$78:F$1976,MATCH(A809,IF(adapt!G$2:G$1976=K809,adapt!A$2:A$1976),0)))</f>
        <v/>
      </c>
      <c r="N809" s="52" t="str">
        <f t="array" ref="N809">IF(ISBLANK(B809),"",INDEX(adapt!J$2:J$1976,MATCH(B809,IF(adapt!G$2:G$1976=K809,adapt!B$2:B$1976),0)))</f>
        <v/>
      </c>
      <c r="O809" s="53" t="str">
        <f t="array" ref="O809">IF(A809="","",IF(ISNA(N809),"no",IF(N809=0,"no",IF(N809="","no", "yes"))))</f>
        <v/>
      </c>
      <c r="P809" s="52" t="str">
        <f t="shared" si="39"/>
        <v/>
      </c>
      <c r="Q809" s="52" t="str">
        <f t="shared" si="40"/>
        <v/>
      </c>
      <c r="R809" s="54" t="str">
        <f>IF(COUNTIFS(adapt!J:J,"yes",adapt!A:A,A809)&gt;1,"problem",IF(COUNTIFS(adapt!J:J,"yes",adapt!A:A,A809)=0,"","ok"))</f>
        <v/>
      </c>
    </row>
    <row r="810" spans="1:18">
      <c r="A810" s="48" t="str">
        <f t="shared" si="38"/>
        <v/>
      </c>
      <c r="B810" s="55"/>
      <c r="C810" s="9"/>
      <c r="D810" s="55"/>
      <c r="E810" s="24"/>
      <c r="F810" s="55"/>
      <c r="G810" s="55"/>
      <c r="H810" s="55"/>
      <c r="I810" s="55"/>
      <c r="J810" s="55"/>
      <c r="K810" s="51" t="str">
        <f t="array" ref="K810">IF(A810="","",MAX(IF(adapt!A$2:A$974=A810,adapt!G$2:G$974)))</f>
        <v/>
      </c>
      <c r="L810" s="41" t="str">
        <f t="array" ref="L810">IF(ISBLANK(B810),"",INDEX(adapt!E$78:E$1976,MATCH(A810,IF(adapt!G$2:G$1976=K810,adapt!A$2:A$1976),0)))</f>
        <v/>
      </c>
      <c r="M810" s="41" t="str">
        <f t="array" ref="M810">IF(ISBLANK(B810),"",INDEX(adapt!F$78:F$1976,MATCH(A810,IF(adapt!G$2:G$1976=K810,adapt!A$2:A$1976),0)))</f>
        <v/>
      </c>
      <c r="N810" s="52" t="str">
        <f t="array" ref="N810">IF(ISBLANK(B810),"",INDEX(adapt!J$2:J$1976,MATCH(B810,IF(adapt!G$2:G$1976=K810,adapt!B$2:B$1976),0)))</f>
        <v/>
      </c>
      <c r="O810" s="53" t="str">
        <f t="array" ref="O810">IF(A810="","",IF(ISNA(N810),"no",IF(N810=0,"no",IF(N810="","no", "yes"))))</f>
        <v/>
      </c>
      <c r="P810" s="52" t="str">
        <f t="shared" si="39"/>
        <v/>
      </c>
      <c r="Q810" s="52" t="str">
        <f t="shared" si="40"/>
        <v/>
      </c>
      <c r="R810" s="54" t="str">
        <f>IF(COUNTIFS(adapt!J:J,"yes",adapt!A:A,A810)&gt;1,"problem",IF(COUNTIFS(adapt!J:J,"yes",adapt!A:A,A810)=0,"","ok"))</f>
        <v/>
      </c>
    </row>
    <row r="811" spans="1:18">
      <c r="A811" s="48" t="str">
        <f t="shared" si="38"/>
        <v/>
      </c>
      <c r="B811" s="55"/>
      <c r="C811" s="9"/>
      <c r="D811" s="55"/>
      <c r="E811" s="24"/>
      <c r="F811" s="55"/>
      <c r="G811" s="55"/>
      <c r="H811" s="55"/>
      <c r="I811" s="55"/>
      <c r="J811" s="55"/>
      <c r="K811" s="51" t="str">
        <f t="array" ref="K811">IF(A811="","",MAX(IF(adapt!A$2:A$974=A811,adapt!G$2:G$974)))</f>
        <v/>
      </c>
      <c r="L811" s="41" t="str">
        <f t="array" ref="L811">IF(ISBLANK(B811),"",INDEX(adapt!E$78:E$1976,MATCH(A811,IF(adapt!G$2:G$1976=K811,adapt!A$2:A$1976),0)))</f>
        <v/>
      </c>
      <c r="M811" s="41" t="str">
        <f t="array" ref="M811">IF(ISBLANK(B811),"",INDEX(adapt!F$78:F$1976,MATCH(A811,IF(adapt!G$2:G$1976=K811,adapt!A$2:A$1976),0)))</f>
        <v/>
      </c>
      <c r="N811" s="52" t="str">
        <f t="array" ref="N811">IF(ISBLANK(B811),"",INDEX(adapt!J$2:J$1976,MATCH(B811,IF(adapt!G$2:G$1976=K811,adapt!B$2:B$1976),0)))</f>
        <v/>
      </c>
      <c r="O811" s="53" t="str">
        <f t="array" ref="O811">IF(A811="","",IF(ISNA(N811),"no",IF(N811=0,"no",IF(N811="","no", "yes"))))</f>
        <v/>
      </c>
      <c r="P811" s="52" t="str">
        <f t="shared" si="39"/>
        <v/>
      </c>
      <c r="Q811" s="52" t="str">
        <f t="shared" si="40"/>
        <v/>
      </c>
      <c r="R811" s="54" t="str">
        <f>IF(COUNTIFS(adapt!J:J,"yes",adapt!A:A,A811)&gt;1,"problem",IF(COUNTIFS(adapt!J:J,"yes",adapt!A:A,A811)=0,"","ok"))</f>
        <v/>
      </c>
    </row>
    <row r="812" spans="1:18">
      <c r="A812" s="48" t="str">
        <f t="shared" si="38"/>
        <v/>
      </c>
      <c r="B812" s="55"/>
      <c r="C812" s="9"/>
      <c r="D812" s="55"/>
      <c r="E812" s="24"/>
      <c r="F812" s="55"/>
      <c r="G812" s="55"/>
      <c r="H812" s="55"/>
      <c r="I812" s="55"/>
      <c r="J812" s="55"/>
      <c r="K812" s="51" t="str">
        <f t="array" ref="K812">IF(A812="","",MAX(IF(adapt!A$2:A$974=A812,adapt!G$2:G$974)))</f>
        <v/>
      </c>
      <c r="L812" s="41" t="str">
        <f t="array" ref="L812">IF(ISBLANK(B812),"",INDEX(adapt!E$78:E$1976,MATCH(A812,IF(adapt!G$2:G$1976=K812,adapt!A$2:A$1976),0)))</f>
        <v/>
      </c>
      <c r="M812" s="41" t="str">
        <f t="array" ref="M812">IF(ISBLANK(B812),"",INDEX(adapt!F$78:F$1976,MATCH(A812,IF(adapt!G$2:G$1976=K812,adapt!A$2:A$1976),0)))</f>
        <v/>
      </c>
      <c r="N812" s="52" t="str">
        <f t="array" ref="N812">IF(ISBLANK(B812),"",INDEX(adapt!J$2:J$1976,MATCH(B812,IF(adapt!G$2:G$1976=K812,adapt!B$2:B$1976),0)))</f>
        <v/>
      </c>
      <c r="O812" s="53" t="str">
        <f t="array" ref="O812">IF(A812="","",IF(ISNA(N812),"no",IF(N812=0,"no",IF(N812="","no", "yes"))))</f>
        <v/>
      </c>
      <c r="P812" s="52" t="str">
        <f t="shared" si="39"/>
        <v/>
      </c>
      <c r="Q812" s="52" t="str">
        <f t="shared" si="40"/>
        <v/>
      </c>
      <c r="R812" s="54" t="str">
        <f>IF(COUNTIFS(adapt!J:J,"yes",adapt!A:A,A812)&gt;1,"problem",IF(COUNTIFS(adapt!J:J,"yes",adapt!A:A,A812)=0,"","ok"))</f>
        <v/>
      </c>
    </row>
    <row r="813" spans="1:18">
      <c r="A813" s="48" t="str">
        <f t="shared" si="38"/>
        <v/>
      </c>
      <c r="B813" s="55"/>
      <c r="C813" s="9"/>
      <c r="D813" s="55"/>
      <c r="E813" s="24"/>
      <c r="F813" s="55"/>
      <c r="G813" s="55"/>
      <c r="H813" s="55"/>
      <c r="I813" s="55"/>
      <c r="J813" s="55"/>
      <c r="K813" s="51" t="str">
        <f t="array" ref="K813">IF(A813="","",MAX(IF(adapt!A$2:A$974=A813,adapt!G$2:G$974)))</f>
        <v/>
      </c>
      <c r="L813" s="41" t="str">
        <f t="array" ref="L813">IF(ISBLANK(B813),"",INDEX(adapt!E$78:E$1976,MATCH(A813,IF(adapt!G$2:G$1976=K813,adapt!A$2:A$1976),0)))</f>
        <v/>
      </c>
      <c r="M813" s="41" t="str">
        <f t="array" ref="M813">IF(ISBLANK(B813),"",INDEX(adapt!F$78:F$1976,MATCH(A813,IF(adapt!G$2:G$1976=K813,adapt!A$2:A$1976),0)))</f>
        <v/>
      </c>
      <c r="N813" s="52" t="str">
        <f t="array" ref="N813">IF(ISBLANK(B813),"",INDEX(adapt!J$2:J$1976,MATCH(B813,IF(adapt!G$2:G$1976=K813,adapt!B$2:B$1976),0)))</f>
        <v/>
      </c>
      <c r="O813" s="53" t="str">
        <f t="array" ref="O813">IF(A813="","",IF(ISNA(N813),"no",IF(N813=0,"no",IF(N813="","no", "yes"))))</f>
        <v/>
      </c>
      <c r="P813" s="52" t="str">
        <f t="shared" si="39"/>
        <v/>
      </c>
      <c r="Q813" s="52" t="str">
        <f t="shared" si="40"/>
        <v/>
      </c>
      <c r="R813" s="54" t="str">
        <f>IF(COUNTIFS(adapt!J:J,"yes",adapt!A:A,A813)&gt;1,"problem",IF(COUNTIFS(adapt!J:J,"yes",adapt!A:A,A813)=0,"","ok"))</f>
        <v/>
      </c>
    </row>
    <row r="814" spans="1:18">
      <c r="A814" s="48" t="str">
        <f t="shared" si="38"/>
        <v/>
      </c>
      <c r="B814" s="55"/>
      <c r="C814" s="9"/>
      <c r="D814" s="55"/>
      <c r="E814" s="24"/>
      <c r="F814" s="55"/>
      <c r="G814" s="55"/>
      <c r="H814" s="55"/>
      <c r="I814" s="55"/>
      <c r="J814" s="55"/>
      <c r="K814" s="51" t="str">
        <f t="array" ref="K814">IF(A814="","",MAX(IF(adapt!A$2:A$974=A814,adapt!G$2:G$974)))</f>
        <v/>
      </c>
      <c r="L814" s="41" t="str">
        <f t="array" ref="L814">IF(ISBLANK(B814),"",INDEX(adapt!E$78:E$1976,MATCH(A814,IF(adapt!G$2:G$1976=K814,adapt!A$2:A$1976),0)))</f>
        <v/>
      </c>
      <c r="M814" s="41" t="str">
        <f t="array" ref="M814">IF(ISBLANK(B814),"",INDEX(adapt!F$78:F$1976,MATCH(A814,IF(adapt!G$2:G$1976=K814,adapt!A$2:A$1976),0)))</f>
        <v/>
      </c>
      <c r="N814" s="52" t="str">
        <f t="array" ref="N814">IF(ISBLANK(B814),"",INDEX(adapt!J$2:J$1976,MATCH(B814,IF(adapt!G$2:G$1976=K814,adapt!B$2:B$1976),0)))</f>
        <v/>
      </c>
      <c r="O814" s="53" t="str">
        <f t="array" ref="O814">IF(A814="","",IF(ISNA(N814),"no",IF(N814=0,"no",IF(N814="","no", "yes"))))</f>
        <v/>
      </c>
      <c r="P814" s="52" t="str">
        <f t="shared" si="39"/>
        <v/>
      </c>
      <c r="Q814" s="52" t="str">
        <f t="shared" si="40"/>
        <v/>
      </c>
      <c r="R814" s="54" t="str">
        <f>IF(COUNTIFS(adapt!J:J,"yes",adapt!A:A,A814)&gt;1,"problem",IF(COUNTIFS(adapt!J:J,"yes",adapt!A:A,A814)=0,"","ok"))</f>
        <v/>
      </c>
    </row>
    <row r="815" spans="1:18">
      <c r="A815" s="48" t="str">
        <f t="shared" si="38"/>
        <v/>
      </c>
      <c r="B815" s="55"/>
      <c r="C815" s="9"/>
      <c r="D815" s="55"/>
      <c r="E815" s="24"/>
      <c r="F815" s="55"/>
      <c r="G815" s="55"/>
      <c r="H815" s="55"/>
      <c r="I815" s="55"/>
      <c r="J815" s="55"/>
      <c r="K815" s="51" t="str">
        <f t="array" ref="K815">IF(A815="","",MAX(IF(adapt!A$2:A$974=A815,adapt!G$2:G$974)))</f>
        <v/>
      </c>
      <c r="L815" s="41" t="str">
        <f t="array" ref="L815">IF(ISBLANK(B815),"",INDEX(adapt!E$78:E$1976,MATCH(A815,IF(adapt!G$2:G$1976=K815,adapt!A$2:A$1976),0)))</f>
        <v/>
      </c>
      <c r="M815" s="41" t="str">
        <f t="array" ref="M815">IF(ISBLANK(B815),"",INDEX(adapt!F$78:F$1976,MATCH(A815,IF(adapt!G$2:G$1976=K815,adapt!A$2:A$1976),0)))</f>
        <v/>
      </c>
      <c r="N815" s="52" t="str">
        <f t="array" ref="N815">IF(ISBLANK(B815),"",INDEX(adapt!J$2:J$1976,MATCH(B815,IF(adapt!G$2:G$1976=K815,adapt!B$2:B$1976),0)))</f>
        <v/>
      </c>
      <c r="O815" s="53" t="str">
        <f t="array" ref="O815">IF(A815="","",IF(ISNA(N815),"no",IF(N815=0,"no",IF(N815="","no", "yes"))))</f>
        <v/>
      </c>
      <c r="P815" s="52" t="str">
        <f t="shared" si="39"/>
        <v/>
      </c>
      <c r="Q815" s="52" t="str">
        <f t="shared" si="40"/>
        <v/>
      </c>
      <c r="R815" s="54" t="str">
        <f>IF(COUNTIFS(adapt!J:J,"yes",adapt!A:A,A815)&gt;1,"problem",IF(COUNTIFS(adapt!J:J,"yes",adapt!A:A,A815)=0,"","ok"))</f>
        <v/>
      </c>
    </row>
    <row r="816" spans="1:18">
      <c r="A816" s="48" t="str">
        <f t="shared" si="38"/>
        <v/>
      </c>
      <c r="B816" s="55"/>
      <c r="C816" s="9"/>
      <c r="D816" s="55"/>
      <c r="E816" s="24"/>
      <c r="F816" s="55"/>
      <c r="G816" s="55"/>
      <c r="H816" s="55"/>
      <c r="I816" s="55"/>
      <c r="J816" s="55"/>
      <c r="K816" s="51" t="str">
        <f t="array" ref="K816">IF(A816="","",MAX(IF(adapt!A$2:A$974=A816,adapt!G$2:G$974)))</f>
        <v/>
      </c>
      <c r="L816" s="41" t="str">
        <f t="array" ref="L816">IF(ISBLANK(B816),"",INDEX(adapt!E$78:E$1976,MATCH(A816,IF(adapt!G$2:G$1976=K816,adapt!A$2:A$1976),0)))</f>
        <v/>
      </c>
      <c r="M816" s="41" t="str">
        <f t="array" ref="M816">IF(ISBLANK(B816),"",INDEX(adapt!F$78:F$1976,MATCH(A816,IF(adapt!G$2:G$1976=K816,adapt!A$2:A$1976),0)))</f>
        <v/>
      </c>
      <c r="N816" s="52" t="str">
        <f t="array" ref="N816">IF(ISBLANK(B816),"",INDEX(adapt!J$2:J$1976,MATCH(B816,IF(adapt!G$2:G$1976=K816,adapt!B$2:B$1976),0)))</f>
        <v/>
      </c>
      <c r="O816" s="53" t="str">
        <f t="array" ref="O816">IF(A816="","",IF(ISNA(N816),"no",IF(N816=0,"no",IF(N816="","no", "yes"))))</f>
        <v/>
      </c>
      <c r="P816" s="52" t="str">
        <f t="shared" si="39"/>
        <v/>
      </c>
      <c r="Q816" s="52" t="str">
        <f t="shared" si="40"/>
        <v/>
      </c>
      <c r="R816" s="54" t="str">
        <f>IF(COUNTIFS(adapt!J:J,"yes",adapt!A:A,A816)&gt;1,"problem",IF(COUNTIFS(adapt!J:J,"yes",adapt!A:A,A816)=0,"","ok"))</f>
        <v/>
      </c>
    </row>
    <row r="817" spans="1:18">
      <c r="A817" s="48" t="str">
        <f t="shared" si="38"/>
        <v/>
      </c>
      <c r="B817" s="55"/>
      <c r="C817" s="9"/>
      <c r="D817" s="55"/>
      <c r="E817" s="24"/>
      <c r="F817" s="55"/>
      <c r="G817" s="55"/>
      <c r="H817" s="55"/>
      <c r="I817" s="55"/>
      <c r="J817" s="55"/>
      <c r="K817" s="51" t="str">
        <f t="array" ref="K817">IF(A817="","",MAX(IF(adapt!A$2:A$974=A817,adapt!G$2:G$974)))</f>
        <v/>
      </c>
      <c r="L817" s="41" t="str">
        <f t="array" ref="L817">IF(ISBLANK(B817),"",INDEX(adapt!E$78:E$1976,MATCH(A817,IF(adapt!G$2:G$1976=K817,adapt!A$2:A$1976),0)))</f>
        <v/>
      </c>
      <c r="M817" s="41" t="str">
        <f t="array" ref="M817">IF(ISBLANK(B817),"",INDEX(adapt!F$78:F$1976,MATCH(A817,IF(adapt!G$2:G$1976=K817,adapt!A$2:A$1976),0)))</f>
        <v/>
      </c>
      <c r="N817" s="52" t="str">
        <f t="array" ref="N817">IF(ISBLANK(B817),"",INDEX(adapt!J$2:J$1976,MATCH(B817,IF(adapt!G$2:G$1976=K817,adapt!B$2:B$1976),0)))</f>
        <v/>
      </c>
      <c r="O817" s="53" t="str">
        <f t="array" ref="O817">IF(A817="","",IF(ISNA(N817),"no",IF(N817=0,"no",IF(N817="","no", "yes"))))</f>
        <v/>
      </c>
      <c r="P817" s="52" t="str">
        <f t="shared" si="39"/>
        <v/>
      </c>
      <c r="Q817" s="52" t="str">
        <f t="shared" si="40"/>
        <v/>
      </c>
      <c r="R817" s="54" t="str">
        <f>IF(COUNTIFS(adapt!J:J,"yes",adapt!A:A,A817)&gt;1,"problem",IF(COUNTIFS(adapt!J:J,"yes",adapt!A:A,A817)=0,"","ok"))</f>
        <v/>
      </c>
    </row>
    <row r="818" spans="1:18">
      <c r="A818" s="48" t="str">
        <f t="shared" si="38"/>
        <v/>
      </c>
      <c r="B818" s="55"/>
      <c r="C818" s="9"/>
      <c r="D818" s="55"/>
      <c r="E818" s="24"/>
      <c r="F818" s="55"/>
      <c r="G818" s="55"/>
      <c r="H818" s="55"/>
      <c r="I818" s="55"/>
      <c r="J818" s="55"/>
      <c r="K818" s="51" t="str">
        <f t="array" ref="K818">IF(A818="","",MAX(IF(adapt!A$2:A$974=A818,adapt!G$2:G$974)))</f>
        <v/>
      </c>
      <c r="L818" s="41" t="str">
        <f t="array" ref="L818">IF(ISBLANK(B818),"",INDEX(adapt!E$78:E$1976,MATCH(A818,IF(adapt!G$2:G$1976=K818,adapt!A$2:A$1976),0)))</f>
        <v/>
      </c>
      <c r="M818" s="41" t="str">
        <f t="array" ref="M818">IF(ISBLANK(B818),"",INDEX(adapt!F$78:F$1976,MATCH(A818,IF(adapt!G$2:G$1976=K818,adapt!A$2:A$1976),0)))</f>
        <v/>
      </c>
      <c r="N818" s="52" t="str">
        <f t="array" ref="N818">IF(ISBLANK(B818),"",INDEX(adapt!J$2:J$1976,MATCH(B818,IF(adapt!G$2:G$1976=K818,adapt!B$2:B$1976),0)))</f>
        <v/>
      </c>
      <c r="O818" s="53" t="str">
        <f t="array" ref="O818">IF(A818="","",IF(ISNA(N818),"no",IF(N818=0,"no",IF(N818="","no", "yes"))))</f>
        <v/>
      </c>
      <c r="P818" s="52" t="str">
        <f t="shared" si="39"/>
        <v/>
      </c>
      <c r="Q818" s="52" t="str">
        <f t="shared" si="40"/>
        <v/>
      </c>
      <c r="R818" s="54" t="str">
        <f>IF(COUNTIFS(adapt!J:J,"yes",adapt!A:A,A818)&gt;1,"problem",IF(COUNTIFS(adapt!J:J,"yes",adapt!A:A,A818)=0,"","ok"))</f>
        <v/>
      </c>
    </row>
    <row r="819" spans="1:18">
      <c r="A819" s="48" t="str">
        <f t="shared" si="38"/>
        <v/>
      </c>
      <c r="B819" s="55"/>
      <c r="C819" s="9"/>
      <c r="D819" s="55"/>
      <c r="E819" s="24"/>
      <c r="F819" s="55"/>
      <c r="G819" s="55"/>
      <c r="H819" s="55"/>
      <c r="I819" s="55"/>
      <c r="J819" s="55"/>
      <c r="K819" s="51" t="str">
        <f t="array" ref="K819">IF(A819="","",MAX(IF(adapt!A$2:A$974=A819,adapt!G$2:G$974)))</f>
        <v/>
      </c>
      <c r="L819" s="41" t="str">
        <f t="array" ref="L819">IF(ISBLANK(B819),"",INDEX(adapt!E$78:E$1976,MATCH(A819,IF(adapt!G$2:G$1976=K819,adapt!A$2:A$1976),0)))</f>
        <v/>
      </c>
      <c r="M819" s="41" t="str">
        <f t="array" ref="M819">IF(ISBLANK(B819),"",INDEX(adapt!F$78:F$1976,MATCH(A819,IF(adapt!G$2:G$1976=K819,adapt!A$2:A$1976),0)))</f>
        <v/>
      </c>
      <c r="N819" s="52" t="str">
        <f t="array" ref="N819">IF(ISBLANK(B819),"",INDEX(adapt!J$2:J$1976,MATCH(B819,IF(adapt!G$2:G$1976=K819,adapt!B$2:B$1976),0)))</f>
        <v/>
      </c>
      <c r="O819" s="53" t="str">
        <f t="array" ref="O819">IF(A819="","",IF(ISNA(N819),"no",IF(N819=0,"no",IF(N819="","no", "yes"))))</f>
        <v/>
      </c>
      <c r="P819" s="52" t="str">
        <f t="shared" si="39"/>
        <v/>
      </c>
      <c r="Q819" s="52" t="str">
        <f t="shared" si="40"/>
        <v/>
      </c>
      <c r="R819" s="54" t="str">
        <f>IF(COUNTIFS(adapt!J:J,"yes",adapt!A:A,A819)&gt;1,"problem",IF(COUNTIFS(adapt!J:J,"yes",adapt!A:A,A819)=0,"","ok"))</f>
        <v/>
      </c>
    </row>
    <row r="820" spans="1:18">
      <c r="A820" s="48" t="str">
        <f t="shared" si="38"/>
        <v/>
      </c>
      <c r="B820" s="55"/>
      <c r="C820" s="9"/>
      <c r="D820" s="55"/>
      <c r="E820" s="24"/>
      <c r="F820" s="55"/>
      <c r="G820" s="55"/>
      <c r="H820" s="55"/>
      <c r="I820" s="55"/>
      <c r="J820" s="55"/>
      <c r="K820" s="51" t="str">
        <f t="array" ref="K820">IF(A820="","",MAX(IF(adapt!A$2:A$974=A820,adapt!G$2:G$974)))</f>
        <v/>
      </c>
      <c r="L820" s="41" t="str">
        <f t="array" ref="L820">IF(ISBLANK(B820),"",INDEX(adapt!E$78:E$1976,MATCH(A820,IF(adapt!G$2:G$1976=K820,adapt!A$2:A$1976),0)))</f>
        <v/>
      </c>
      <c r="M820" s="41" t="str">
        <f t="array" ref="M820">IF(ISBLANK(B820),"",INDEX(adapt!F$78:F$1976,MATCH(A820,IF(adapt!G$2:G$1976=K820,adapt!A$2:A$1976),0)))</f>
        <v/>
      </c>
      <c r="N820" s="52" t="str">
        <f t="array" ref="N820">IF(ISBLANK(B820),"",INDEX(adapt!J$2:J$1976,MATCH(B820,IF(adapt!G$2:G$1976=K820,adapt!B$2:B$1976),0)))</f>
        <v/>
      </c>
      <c r="O820" s="53" t="str">
        <f t="array" ref="O820">IF(A820="","",IF(ISNA(N820),"no",IF(N820=0,"no",IF(N820="","no", "yes"))))</f>
        <v/>
      </c>
      <c r="P820" s="52" t="str">
        <f t="shared" si="39"/>
        <v/>
      </c>
      <c r="Q820" s="52" t="str">
        <f t="shared" si="40"/>
        <v/>
      </c>
      <c r="R820" s="54" t="str">
        <f>IF(COUNTIFS(adapt!J:J,"yes",adapt!A:A,A820)&gt;1,"problem",IF(COUNTIFS(adapt!J:J,"yes",adapt!A:A,A820)=0,"","ok"))</f>
        <v/>
      </c>
    </row>
    <row r="821" spans="1:18">
      <c r="A821" s="48" t="str">
        <f t="shared" si="38"/>
        <v/>
      </c>
      <c r="B821" s="55"/>
      <c r="C821" s="9"/>
      <c r="D821" s="55"/>
      <c r="E821" s="24"/>
      <c r="F821" s="55"/>
      <c r="G821" s="55"/>
      <c r="H821" s="55"/>
      <c r="I821" s="55"/>
      <c r="J821" s="55"/>
      <c r="K821" s="51" t="str">
        <f t="array" ref="K821">IF(A821="","",MAX(IF(adapt!A$2:A$974=A821,adapt!G$2:G$974)))</f>
        <v/>
      </c>
      <c r="L821" s="41" t="str">
        <f t="array" ref="L821">IF(ISBLANK(B821),"",INDEX(adapt!E$78:E$1976,MATCH(A821,IF(adapt!G$2:G$1976=K821,adapt!A$2:A$1976),0)))</f>
        <v/>
      </c>
      <c r="M821" s="41" t="str">
        <f t="array" ref="M821">IF(ISBLANK(B821),"",INDEX(adapt!F$78:F$1976,MATCH(A821,IF(adapt!G$2:G$1976=K821,adapt!A$2:A$1976),0)))</f>
        <v/>
      </c>
      <c r="N821" s="52" t="str">
        <f t="array" ref="N821">IF(ISBLANK(B821),"",INDEX(adapt!J$2:J$1976,MATCH(B821,IF(adapt!G$2:G$1976=K821,adapt!B$2:B$1976),0)))</f>
        <v/>
      </c>
      <c r="O821" s="53" t="str">
        <f t="array" ref="O821">IF(A821="","",IF(ISNA(N821),"no",IF(N821=0,"no",IF(N821="","no", "yes"))))</f>
        <v/>
      </c>
      <c r="P821" s="52" t="str">
        <f t="shared" si="39"/>
        <v/>
      </c>
      <c r="Q821" s="52" t="str">
        <f t="shared" si="40"/>
        <v/>
      </c>
      <c r="R821" s="54" t="str">
        <f>IF(COUNTIFS(adapt!J:J,"yes",adapt!A:A,A821)&gt;1,"problem",IF(COUNTIFS(adapt!J:J,"yes",adapt!A:A,A821)=0,"","ok"))</f>
        <v/>
      </c>
    </row>
    <row r="822" spans="1:18">
      <c r="A822" s="48" t="str">
        <f t="shared" si="38"/>
        <v/>
      </c>
      <c r="B822" s="55"/>
      <c r="C822" s="9"/>
      <c r="D822" s="55"/>
      <c r="E822" s="24"/>
      <c r="F822" s="55"/>
      <c r="G822" s="55"/>
      <c r="H822" s="55"/>
      <c r="I822" s="55"/>
      <c r="J822" s="55"/>
      <c r="K822" s="51" t="str">
        <f t="array" ref="K822">IF(A822="","",MAX(IF(adapt!A$2:A$974=A822,adapt!G$2:G$974)))</f>
        <v/>
      </c>
      <c r="L822" s="41" t="str">
        <f t="array" ref="L822">IF(ISBLANK(B822),"",INDEX(adapt!E$78:E$1976,MATCH(A822,IF(adapt!G$2:G$1976=K822,adapt!A$2:A$1976),0)))</f>
        <v/>
      </c>
      <c r="M822" s="41" t="str">
        <f t="array" ref="M822">IF(ISBLANK(B822),"",INDEX(adapt!F$78:F$1976,MATCH(A822,IF(adapt!G$2:G$1976=K822,adapt!A$2:A$1976),0)))</f>
        <v/>
      </c>
      <c r="N822" s="52" t="str">
        <f t="array" ref="N822">IF(ISBLANK(B822),"",INDEX(adapt!J$2:J$1976,MATCH(B822,IF(adapt!G$2:G$1976=K822,adapt!B$2:B$1976),0)))</f>
        <v/>
      </c>
      <c r="O822" s="53" t="str">
        <f t="array" ref="O822">IF(A822="","",IF(ISNA(N822),"no",IF(N822=0,"no",IF(N822="","no", "yes"))))</f>
        <v/>
      </c>
      <c r="P822" s="52" t="str">
        <f t="shared" si="39"/>
        <v/>
      </c>
      <c r="Q822" s="52" t="str">
        <f t="shared" si="40"/>
        <v/>
      </c>
      <c r="R822" s="54" t="str">
        <f>IF(COUNTIFS(adapt!J:J,"yes",adapt!A:A,A822)&gt;1,"problem",IF(COUNTIFS(adapt!J:J,"yes",adapt!A:A,A822)=0,"","ok"))</f>
        <v/>
      </c>
    </row>
    <row r="823" spans="1:18">
      <c r="A823" s="48" t="str">
        <f t="shared" si="38"/>
        <v/>
      </c>
      <c r="B823" s="55"/>
      <c r="C823" s="9"/>
      <c r="D823" s="55"/>
      <c r="E823" s="24"/>
      <c r="F823" s="55"/>
      <c r="G823" s="55"/>
      <c r="H823" s="55"/>
      <c r="I823" s="55"/>
      <c r="J823" s="55"/>
      <c r="K823" s="51" t="str">
        <f t="array" ref="K823">IF(A823="","",MAX(IF(adapt!A$2:A$974=A823,adapt!G$2:G$974)))</f>
        <v/>
      </c>
      <c r="L823" s="41" t="str">
        <f t="array" ref="L823">IF(ISBLANK(B823),"",INDEX(adapt!E$78:E$1976,MATCH(A823,IF(adapt!G$2:G$1976=K823,adapt!A$2:A$1976),0)))</f>
        <v/>
      </c>
      <c r="M823" s="41" t="str">
        <f t="array" ref="M823">IF(ISBLANK(B823),"",INDEX(adapt!F$78:F$1976,MATCH(A823,IF(adapt!G$2:G$1976=K823,adapt!A$2:A$1976),0)))</f>
        <v/>
      </c>
      <c r="N823" s="52" t="str">
        <f t="array" ref="N823">IF(ISBLANK(B823),"",INDEX(adapt!J$2:J$1976,MATCH(B823,IF(adapt!G$2:G$1976=K823,adapt!B$2:B$1976),0)))</f>
        <v/>
      </c>
      <c r="O823" s="53" t="str">
        <f t="array" ref="O823">IF(A823="","",IF(ISNA(N823),"no",IF(N823=0,"no",IF(N823="","no", "yes"))))</f>
        <v/>
      </c>
      <c r="P823" s="52" t="str">
        <f t="shared" si="39"/>
        <v/>
      </c>
      <c r="Q823" s="52" t="str">
        <f t="shared" si="40"/>
        <v/>
      </c>
      <c r="R823" s="54" t="str">
        <f>IF(COUNTIFS(adapt!J:J,"yes",adapt!A:A,A823)&gt;1,"problem",IF(COUNTIFS(adapt!J:J,"yes",adapt!A:A,A823)=0,"","ok"))</f>
        <v/>
      </c>
    </row>
    <row r="824" spans="1:18">
      <c r="A824" s="48" t="str">
        <f t="shared" si="38"/>
        <v/>
      </c>
      <c r="B824" s="55"/>
      <c r="C824" s="9"/>
      <c r="D824" s="55"/>
      <c r="E824" s="24"/>
      <c r="F824" s="55"/>
      <c r="G824" s="55"/>
      <c r="H824" s="55"/>
      <c r="I824" s="55"/>
      <c r="J824" s="55"/>
      <c r="K824" s="51" t="str">
        <f t="array" ref="K824">IF(A824="","",MAX(IF(adapt!A$2:A$974=A824,adapt!G$2:G$974)))</f>
        <v/>
      </c>
      <c r="L824" s="41" t="str">
        <f t="array" ref="L824">IF(ISBLANK(B824),"",INDEX(adapt!E$78:E$1976,MATCH(A824,IF(adapt!G$2:G$1976=K824,adapt!A$2:A$1976),0)))</f>
        <v/>
      </c>
      <c r="M824" s="41" t="str">
        <f t="array" ref="M824">IF(ISBLANK(B824),"",INDEX(adapt!F$78:F$1976,MATCH(A824,IF(adapt!G$2:G$1976=K824,adapt!A$2:A$1976),0)))</f>
        <v/>
      </c>
      <c r="N824" s="52" t="str">
        <f t="array" ref="N824">IF(ISBLANK(B824),"",INDEX(adapt!J$2:J$1976,MATCH(B824,IF(adapt!G$2:G$1976=K824,adapt!B$2:B$1976),0)))</f>
        <v/>
      </c>
      <c r="O824" s="53" t="str">
        <f t="array" ref="O824">IF(A824="","",IF(ISNA(N824),"no",IF(N824=0,"no",IF(N824="","no", "yes"))))</f>
        <v/>
      </c>
      <c r="P824" s="52" t="str">
        <f t="shared" si="39"/>
        <v/>
      </c>
      <c r="Q824" s="52" t="str">
        <f t="shared" si="40"/>
        <v/>
      </c>
      <c r="R824" s="54" t="str">
        <f>IF(COUNTIFS(adapt!J:J,"yes",adapt!A:A,A824)&gt;1,"problem",IF(COUNTIFS(adapt!J:J,"yes",adapt!A:A,A824)=0,"","ok"))</f>
        <v/>
      </c>
    </row>
    <row r="825" spans="1:18">
      <c r="A825" s="48" t="str">
        <f t="shared" si="38"/>
        <v/>
      </c>
      <c r="B825" s="55"/>
      <c r="C825" s="9"/>
      <c r="D825" s="55"/>
      <c r="E825" s="24"/>
      <c r="F825" s="55"/>
      <c r="G825" s="55"/>
      <c r="H825" s="55"/>
      <c r="I825" s="55"/>
      <c r="J825" s="55"/>
      <c r="K825" s="51" t="str">
        <f t="array" ref="K825">IF(A825="","",MAX(IF(adapt!A$2:A$974=A825,adapt!G$2:G$974)))</f>
        <v/>
      </c>
      <c r="L825" s="41" t="str">
        <f t="array" ref="L825">IF(ISBLANK(B825),"",INDEX(adapt!E$78:E$1976,MATCH(A825,IF(adapt!G$2:G$1976=K825,adapt!A$2:A$1976),0)))</f>
        <v/>
      </c>
      <c r="M825" s="41" t="str">
        <f t="array" ref="M825">IF(ISBLANK(B825),"",INDEX(adapt!F$78:F$1976,MATCH(A825,IF(adapt!G$2:G$1976=K825,adapt!A$2:A$1976),0)))</f>
        <v/>
      </c>
      <c r="N825" s="52" t="str">
        <f t="array" ref="N825">IF(ISBLANK(B825),"",INDEX(adapt!J$2:J$1976,MATCH(B825,IF(adapt!G$2:G$1976=K825,adapt!B$2:B$1976),0)))</f>
        <v/>
      </c>
      <c r="O825" s="53" t="str">
        <f t="array" ref="O825">IF(A825="","",IF(ISNA(N825),"no",IF(N825=0,"no",IF(N825="","no", "yes"))))</f>
        <v/>
      </c>
      <c r="P825" s="52" t="str">
        <f t="shared" si="39"/>
        <v/>
      </c>
      <c r="Q825" s="52" t="str">
        <f t="shared" si="40"/>
        <v/>
      </c>
      <c r="R825" s="54" t="str">
        <f>IF(COUNTIFS(adapt!J:J,"yes",adapt!A:A,A825)&gt;1,"problem",IF(COUNTIFS(adapt!J:J,"yes",adapt!A:A,A825)=0,"","ok"))</f>
        <v/>
      </c>
    </row>
    <row r="826" spans="1:18">
      <c r="A826" s="48" t="str">
        <f t="shared" si="38"/>
        <v/>
      </c>
      <c r="B826" s="55"/>
      <c r="C826" s="9"/>
      <c r="D826" s="55"/>
      <c r="E826" s="24"/>
      <c r="F826" s="55"/>
      <c r="G826" s="55"/>
      <c r="H826" s="55"/>
      <c r="I826" s="55"/>
      <c r="J826" s="55"/>
      <c r="K826" s="51" t="str">
        <f t="array" ref="K826">IF(A826="","",MAX(IF(adapt!A$2:A$974=A826,adapt!G$2:G$974)))</f>
        <v/>
      </c>
      <c r="L826" s="41" t="str">
        <f t="array" ref="L826">IF(ISBLANK(B826),"",INDEX(adapt!E$78:E$1976,MATCH(A826,IF(adapt!G$2:G$1976=K826,adapt!A$2:A$1976),0)))</f>
        <v/>
      </c>
      <c r="M826" s="41" t="str">
        <f t="array" ref="M826">IF(ISBLANK(B826),"",INDEX(adapt!F$78:F$1976,MATCH(A826,IF(adapt!G$2:G$1976=K826,adapt!A$2:A$1976),0)))</f>
        <v/>
      </c>
      <c r="N826" s="52" t="str">
        <f t="array" ref="N826">IF(ISBLANK(B826),"",INDEX(adapt!J$2:J$1976,MATCH(B826,IF(adapt!G$2:G$1976=K826,adapt!B$2:B$1976),0)))</f>
        <v/>
      </c>
      <c r="O826" s="53" t="str">
        <f t="array" ref="O826">IF(A826="","",IF(ISNA(N826),"no",IF(N826=0,"no",IF(N826="","no", "yes"))))</f>
        <v/>
      </c>
      <c r="P826" s="52" t="str">
        <f t="shared" si="39"/>
        <v/>
      </c>
      <c r="Q826" s="52" t="str">
        <f t="shared" si="40"/>
        <v/>
      </c>
      <c r="R826" s="54" t="str">
        <f>IF(COUNTIFS(adapt!J:J,"yes",adapt!A:A,A826)&gt;1,"problem",IF(COUNTIFS(adapt!J:J,"yes",adapt!A:A,A826)=0,"","ok"))</f>
        <v/>
      </c>
    </row>
    <row r="827" spans="1:18">
      <c r="A827" s="48" t="str">
        <f t="shared" si="38"/>
        <v/>
      </c>
      <c r="B827" s="55"/>
      <c r="C827" s="9"/>
      <c r="D827" s="55"/>
      <c r="E827" s="24"/>
      <c r="F827" s="55"/>
      <c r="G827" s="55"/>
      <c r="H827" s="55"/>
      <c r="I827" s="55"/>
      <c r="J827" s="55"/>
      <c r="K827" s="51" t="str">
        <f t="array" ref="K827">IF(A827="","",MAX(IF(adapt!A$2:A$974=A827,adapt!G$2:G$974)))</f>
        <v/>
      </c>
      <c r="L827" s="41" t="str">
        <f t="array" ref="L827">IF(ISBLANK(B827),"",INDEX(adapt!E$78:E$1976,MATCH(A827,IF(adapt!G$2:G$1976=K827,adapt!A$2:A$1976),0)))</f>
        <v/>
      </c>
      <c r="M827" s="41" t="str">
        <f t="array" ref="M827">IF(ISBLANK(B827),"",INDEX(adapt!F$78:F$1976,MATCH(A827,IF(adapt!G$2:G$1976=K827,adapt!A$2:A$1976),0)))</f>
        <v/>
      </c>
      <c r="N827" s="52" t="str">
        <f t="array" ref="N827">IF(ISBLANK(B827),"",INDEX(adapt!J$2:J$1976,MATCH(B827,IF(adapt!G$2:G$1976=K827,adapt!B$2:B$1976),0)))</f>
        <v/>
      </c>
      <c r="O827" s="53" t="str">
        <f t="array" ref="O827">IF(A827="","",IF(ISNA(N827),"no",IF(N827=0,"no",IF(N827="","no", "yes"))))</f>
        <v/>
      </c>
      <c r="P827" s="52" t="str">
        <f t="shared" si="39"/>
        <v/>
      </c>
      <c r="Q827" s="52" t="str">
        <f t="shared" si="40"/>
        <v/>
      </c>
      <c r="R827" s="54" t="str">
        <f>IF(COUNTIFS(adapt!J:J,"yes",adapt!A:A,A827)&gt;1,"problem",IF(COUNTIFS(adapt!J:J,"yes",adapt!A:A,A827)=0,"","ok"))</f>
        <v/>
      </c>
    </row>
    <row r="828" spans="1:18">
      <c r="A828" s="48" t="str">
        <f t="shared" si="38"/>
        <v/>
      </c>
      <c r="B828" s="55"/>
      <c r="C828" s="9"/>
      <c r="D828" s="55"/>
      <c r="E828" s="24"/>
      <c r="F828" s="55"/>
      <c r="G828" s="55"/>
      <c r="H828" s="55"/>
      <c r="I828" s="55"/>
      <c r="J828" s="55"/>
      <c r="K828" s="51" t="str">
        <f t="array" ref="K828">IF(A828="","",MAX(IF(adapt!A$2:A$974=A828,adapt!G$2:G$974)))</f>
        <v/>
      </c>
      <c r="L828" s="41" t="str">
        <f t="array" ref="L828">IF(ISBLANK(B828),"",INDEX(adapt!E$78:E$1976,MATCH(A828,IF(adapt!G$2:G$1976=K828,adapt!A$2:A$1976),0)))</f>
        <v/>
      </c>
      <c r="M828" s="41" t="str">
        <f t="array" ref="M828">IF(ISBLANK(B828),"",INDEX(adapt!F$78:F$1976,MATCH(A828,IF(adapt!G$2:G$1976=K828,adapt!A$2:A$1976),0)))</f>
        <v/>
      </c>
      <c r="N828" s="52" t="str">
        <f t="array" ref="N828">IF(ISBLANK(B828),"",INDEX(adapt!J$2:J$1976,MATCH(B828,IF(adapt!G$2:G$1976=K828,adapt!B$2:B$1976),0)))</f>
        <v/>
      </c>
      <c r="O828" s="53" t="str">
        <f t="array" ref="O828">IF(A828="","",IF(ISNA(N828),"no",IF(N828=0,"no",IF(N828="","no", "yes"))))</f>
        <v/>
      </c>
      <c r="P828" s="52" t="str">
        <f t="shared" si="39"/>
        <v/>
      </c>
      <c r="Q828" s="52" t="str">
        <f t="shared" si="40"/>
        <v/>
      </c>
      <c r="R828" s="54" t="str">
        <f>IF(COUNTIFS(adapt!J:J,"yes",adapt!A:A,A828)&gt;1,"problem",IF(COUNTIFS(adapt!J:J,"yes",adapt!A:A,A828)=0,"","ok"))</f>
        <v/>
      </c>
    </row>
    <row r="829" spans="1:18">
      <c r="A829" s="48" t="str">
        <f t="shared" si="38"/>
        <v/>
      </c>
      <c r="B829" s="55"/>
      <c r="C829" s="9"/>
      <c r="D829" s="55"/>
      <c r="E829" s="24"/>
      <c r="F829" s="55"/>
      <c r="G829" s="55"/>
      <c r="H829" s="55"/>
      <c r="I829" s="55"/>
      <c r="J829" s="55"/>
      <c r="K829" s="51" t="str">
        <f t="array" ref="K829">IF(A829="","",MAX(IF(adapt!A$2:A$974=A829,adapt!G$2:G$974)))</f>
        <v/>
      </c>
      <c r="L829" s="41" t="str">
        <f t="array" ref="L829">IF(ISBLANK(B829),"",INDEX(adapt!E$78:E$1976,MATCH(A829,IF(adapt!G$2:G$1976=K829,adapt!A$2:A$1976),0)))</f>
        <v/>
      </c>
      <c r="M829" s="41" t="str">
        <f t="array" ref="M829">IF(ISBLANK(B829),"",INDEX(adapt!F$78:F$1976,MATCH(A829,IF(adapt!G$2:G$1976=K829,adapt!A$2:A$1976),0)))</f>
        <v/>
      </c>
      <c r="N829" s="52" t="str">
        <f t="array" ref="N829">IF(ISBLANK(B829),"",INDEX(adapt!J$2:J$1976,MATCH(B829,IF(adapt!G$2:G$1976=K829,adapt!B$2:B$1976),0)))</f>
        <v/>
      </c>
      <c r="O829" s="53" t="str">
        <f t="array" ref="O829">IF(A829="","",IF(ISNA(N829),"no",IF(N829=0,"no",IF(N829="","no", "yes"))))</f>
        <v/>
      </c>
      <c r="P829" s="52" t="str">
        <f t="shared" si="39"/>
        <v/>
      </c>
      <c r="Q829" s="52" t="str">
        <f t="shared" si="40"/>
        <v/>
      </c>
      <c r="R829" s="54" t="str">
        <f>IF(COUNTIFS(adapt!J:J,"yes",adapt!A:A,A829)&gt;1,"problem",IF(COUNTIFS(adapt!J:J,"yes",adapt!A:A,A829)=0,"","ok"))</f>
        <v/>
      </c>
    </row>
    <row r="830" spans="1:18">
      <c r="A830" s="48" t="str">
        <f t="shared" si="38"/>
        <v/>
      </c>
      <c r="B830" s="55"/>
      <c r="C830" s="9"/>
      <c r="D830" s="55"/>
      <c r="E830" s="24"/>
      <c r="F830" s="55"/>
      <c r="G830" s="55"/>
      <c r="H830" s="55"/>
      <c r="I830" s="55"/>
      <c r="J830" s="55"/>
      <c r="K830" s="51" t="str">
        <f t="array" ref="K830">IF(A830="","",MAX(IF(adapt!A$2:A$974=A830,adapt!G$2:G$974)))</f>
        <v/>
      </c>
      <c r="L830" s="41" t="str">
        <f t="array" ref="L830">IF(ISBLANK(B830),"",INDEX(adapt!E$78:E$1976,MATCH(A830,IF(adapt!G$2:G$1976=K830,adapt!A$2:A$1976),0)))</f>
        <v/>
      </c>
      <c r="M830" s="41" t="str">
        <f t="array" ref="M830">IF(ISBLANK(B830),"",INDEX(adapt!F$78:F$1976,MATCH(A830,IF(adapt!G$2:G$1976=K830,adapt!A$2:A$1976),0)))</f>
        <v/>
      </c>
      <c r="N830" s="52" t="str">
        <f t="array" ref="N830">IF(ISBLANK(B830),"",INDEX(adapt!J$2:J$1976,MATCH(B830,IF(adapt!G$2:G$1976=K830,adapt!B$2:B$1976),0)))</f>
        <v/>
      </c>
      <c r="O830" s="53" t="str">
        <f t="array" ref="O830">IF(A830="","",IF(ISNA(N830),"no",IF(N830=0,"no",IF(N830="","no", "yes"))))</f>
        <v/>
      </c>
      <c r="P830" s="52" t="str">
        <f t="shared" si="39"/>
        <v/>
      </c>
      <c r="Q830" s="52" t="str">
        <f t="shared" si="40"/>
        <v/>
      </c>
      <c r="R830" s="54" t="str">
        <f>IF(COUNTIFS(adapt!J:J,"yes",adapt!A:A,A830)&gt;1,"problem",IF(COUNTIFS(adapt!J:J,"yes",adapt!A:A,A830)=0,"","ok"))</f>
        <v/>
      </c>
    </row>
    <row r="831" spans="1:18">
      <c r="A831" s="48" t="str">
        <f t="shared" si="38"/>
        <v/>
      </c>
      <c r="B831" s="55"/>
      <c r="C831" s="9"/>
      <c r="D831" s="55"/>
      <c r="E831" s="24"/>
      <c r="F831" s="55"/>
      <c r="G831" s="55"/>
      <c r="H831" s="55"/>
      <c r="I831" s="55"/>
      <c r="J831" s="55"/>
      <c r="K831" s="51" t="str">
        <f t="array" ref="K831">IF(A831="","",MAX(IF(adapt!A$2:A$974=A831,adapt!G$2:G$974)))</f>
        <v/>
      </c>
      <c r="L831" s="41" t="str">
        <f t="array" ref="L831">IF(ISBLANK(B831),"",INDEX(adapt!E$78:E$1976,MATCH(A831,IF(adapt!G$2:G$1976=K831,adapt!A$2:A$1976),0)))</f>
        <v/>
      </c>
      <c r="M831" s="41" t="str">
        <f t="array" ref="M831">IF(ISBLANK(B831),"",INDEX(adapt!F$78:F$1976,MATCH(A831,IF(adapt!G$2:G$1976=K831,adapt!A$2:A$1976),0)))</f>
        <v/>
      </c>
      <c r="N831" s="52" t="str">
        <f t="array" ref="N831">IF(ISBLANK(B831),"",INDEX(adapt!J$2:J$1976,MATCH(B831,IF(adapt!G$2:G$1976=K831,adapt!B$2:B$1976),0)))</f>
        <v/>
      </c>
      <c r="O831" s="53" t="str">
        <f t="array" ref="O831">IF(A831="","",IF(ISNA(N831),"no",IF(N831=0,"no",IF(N831="","no", "yes"))))</f>
        <v/>
      </c>
      <c r="P831" s="52" t="str">
        <f t="shared" si="39"/>
        <v/>
      </c>
      <c r="Q831" s="52" t="str">
        <f t="shared" si="40"/>
        <v/>
      </c>
      <c r="R831" s="54" t="str">
        <f>IF(COUNTIFS(adapt!J:J,"yes",adapt!A:A,A831)&gt;1,"problem",IF(COUNTIFS(adapt!J:J,"yes",adapt!A:A,A831)=0,"","ok"))</f>
        <v/>
      </c>
    </row>
    <row r="832" spans="1:18">
      <c r="A832" s="48" t="str">
        <f t="shared" ref="A832:A895" si="41">CONCATENATE(D832,E832)</f>
        <v/>
      </c>
      <c r="B832" s="55"/>
      <c r="C832" s="9"/>
      <c r="D832" s="55"/>
      <c r="E832" s="24"/>
      <c r="F832" s="55"/>
      <c r="G832" s="55"/>
      <c r="H832" s="55"/>
      <c r="I832" s="55"/>
      <c r="J832" s="55"/>
      <c r="K832" s="51" t="str">
        <f t="array" ref="K832">IF(A832="","",MAX(IF(adapt!A$2:A$974=A832,adapt!G$2:G$974)))</f>
        <v/>
      </c>
      <c r="L832" s="41" t="str">
        <f t="array" ref="L832">IF(ISBLANK(B832),"",INDEX(adapt!E$78:E$1976,MATCH(A832,IF(adapt!G$2:G$1976=K832,adapt!A$2:A$1976),0)))</f>
        <v/>
      </c>
      <c r="M832" s="41" t="str">
        <f t="array" ref="M832">IF(ISBLANK(B832),"",INDEX(adapt!F$78:F$1976,MATCH(A832,IF(adapt!G$2:G$1976=K832,adapt!A$2:A$1976),0)))</f>
        <v/>
      </c>
      <c r="N832" s="52" t="str">
        <f t="array" ref="N832">IF(ISBLANK(B832),"",INDEX(adapt!J$2:J$1976,MATCH(B832,IF(adapt!G$2:G$1976=K832,adapt!B$2:B$1976),0)))</f>
        <v/>
      </c>
      <c r="O832" s="53" t="str">
        <f t="array" ref="O832">IF(A832="","",IF(ISNA(N832),"no",IF(N832=0,"no",IF(N832="","no", "yes"))))</f>
        <v/>
      </c>
      <c r="P832" s="52" t="str">
        <f t="shared" si="39"/>
        <v/>
      </c>
      <c r="Q832" s="52" t="str">
        <f t="shared" si="40"/>
        <v/>
      </c>
      <c r="R832" s="54" t="str">
        <f>IF(COUNTIFS(adapt!J:J,"yes",adapt!A:A,A832)&gt;1,"problem",IF(COUNTIFS(adapt!J:J,"yes",adapt!A:A,A832)=0,"","ok"))</f>
        <v/>
      </c>
    </row>
    <row r="833" spans="1:18">
      <c r="A833" s="48" t="str">
        <f t="shared" si="41"/>
        <v/>
      </c>
      <c r="B833" s="55"/>
      <c r="C833" s="9"/>
      <c r="D833" s="55"/>
      <c r="E833" s="24"/>
      <c r="F833" s="55"/>
      <c r="G833" s="55"/>
      <c r="H833" s="55"/>
      <c r="I833" s="55"/>
      <c r="J833" s="55"/>
      <c r="K833" s="51" t="str">
        <f t="array" ref="K833">IF(A833="","",MAX(IF(adapt!A$2:A$974=A833,adapt!G$2:G$974)))</f>
        <v/>
      </c>
      <c r="L833" s="41" t="str">
        <f t="array" ref="L833">IF(ISBLANK(B833),"",INDEX(adapt!E$78:E$1976,MATCH(A833,IF(adapt!G$2:G$1976=K833,adapt!A$2:A$1976),0)))</f>
        <v/>
      </c>
      <c r="M833" s="41" t="str">
        <f t="array" ref="M833">IF(ISBLANK(B833),"",INDEX(adapt!F$78:F$1976,MATCH(A833,IF(adapt!G$2:G$1976=K833,adapt!A$2:A$1976),0)))</f>
        <v/>
      </c>
      <c r="N833" s="52" t="str">
        <f t="array" ref="N833">IF(ISBLANK(B833),"",INDEX(adapt!J$2:J$1976,MATCH(B833,IF(adapt!G$2:G$1976=K833,adapt!B$2:B$1976),0)))</f>
        <v/>
      </c>
      <c r="O833" s="53" t="str">
        <f t="array" ref="O833">IF(A833="","",IF(ISNA(N833),"no",IF(N833=0,"no",IF(N833="","no", "yes"))))</f>
        <v/>
      </c>
      <c r="P833" s="52" t="str">
        <f t="shared" si="39"/>
        <v/>
      </c>
      <c r="Q833" s="52" t="str">
        <f t="shared" si="40"/>
        <v/>
      </c>
      <c r="R833" s="54" t="str">
        <f>IF(COUNTIFS(adapt!J:J,"yes",adapt!A:A,A833)&gt;1,"problem",IF(COUNTIFS(adapt!J:J,"yes",adapt!A:A,A833)=0,"","ok"))</f>
        <v/>
      </c>
    </row>
    <row r="834" spans="1:18">
      <c r="A834" s="48" t="str">
        <f t="shared" si="41"/>
        <v/>
      </c>
      <c r="B834" s="55"/>
      <c r="C834" s="9"/>
      <c r="D834" s="55"/>
      <c r="E834" s="24"/>
      <c r="F834" s="55"/>
      <c r="G834" s="55"/>
      <c r="H834" s="55"/>
      <c r="I834" s="55"/>
      <c r="J834" s="55"/>
      <c r="K834" s="51" t="str">
        <f t="array" ref="K834">IF(A834="","",MAX(IF(adapt!A$2:A$974=A834,adapt!G$2:G$974)))</f>
        <v/>
      </c>
      <c r="L834" s="41" t="str">
        <f t="array" ref="L834">IF(ISBLANK(B834),"",INDEX(adapt!E$78:E$1976,MATCH(A834,IF(adapt!G$2:G$1976=K834,adapt!A$2:A$1976),0)))</f>
        <v/>
      </c>
      <c r="M834" s="41" t="str">
        <f t="array" ref="M834">IF(ISBLANK(B834),"",INDEX(adapt!F$78:F$1976,MATCH(A834,IF(adapt!G$2:G$1976=K834,adapt!A$2:A$1976),0)))</f>
        <v/>
      </c>
      <c r="N834" s="52" t="str">
        <f t="array" ref="N834">IF(ISBLANK(B834),"",INDEX(adapt!J$2:J$1976,MATCH(B834,IF(adapt!G$2:G$1976=K834,adapt!B$2:B$1976),0)))</f>
        <v/>
      </c>
      <c r="O834" s="53" t="str">
        <f t="array" ref="O834">IF(A834="","",IF(ISNA(N834),"no",IF(N834=0,"no",IF(N834="","no", "yes"))))</f>
        <v/>
      </c>
      <c r="P834" s="52" t="str">
        <f t="shared" si="39"/>
        <v/>
      </c>
      <c r="Q834" s="52" t="str">
        <f t="shared" si="40"/>
        <v/>
      </c>
      <c r="R834" s="54" t="str">
        <f>IF(COUNTIFS(adapt!J:J,"yes",adapt!A:A,A834)&gt;1,"problem",IF(COUNTIFS(adapt!J:J,"yes",adapt!A:A,A834)=0,"","ok"))</f>
        <v/>
      </c>
    </row>
    <row r="835" spans="1:18">
      <c r="A835" s="48" t="str">
        <f t="shared" si="41"/>
        <v/>
      </c>
      <c r="B835" s="55"/>
      <c r="C835" s="9"/>
      <c r="D835" s="55"/>
      <c r="E835" s="24"/>
      <c r="F835" s="55"/>
      <c r="G835" s="55"/>
      <c r="H835" s="55"/>
      <c r="I835" s="55"/>
      <c r="J835" s="55"/>
      <c r="K835" s="51" t="str">
        <f t="array" ref="K835">IF(A835="","",MAX(IF(adapt!A$2:A$974=A835,adapt!G$2:G$974)))</f>
        <v/>
      </c>
      <c r="L835" s="41" t="str">
        <f t="array" ref="L835">IF(ISBLANK(B835),"",INDEX(adapt!E$78:E$1976,MATCH(A835,IF(adapt!G$2:G$1976=K835,adapt!A$2:A$1976),0)))</f>
        <v/>
      </c>
      <c r="M835" s="41" t="str">
        <f t="array" ref="M835">IF(ISBLANK(B835),"",INDEX(adapt!F$78:F$1976,MATCH(A835,IF(adapt!G$2:G$1976=K835,adapt!A$2:A$1976),0)))</f>
        <v/>
      </c>
      <c r="N835" s="52" t="str">
        <f t="array" ref="N835">IF(ISBLANK(B835),"",INDEX(adapt!J$2:J$1976,MATCH(B835,IF(adapt!G$2:G$1976=K835,adapt!B$2:B$1976),0)))</f>
        <v/>
      </c>
      <c r="O835" s="53" t="str">
        <f t="array" ref="O835">IF(A835="","",IF(ISNA(N835),"no",IF(N835=0,"no",IF(N835="","no", "yes"))))</f>
        <v/>
      </c>
      <c r="P835" s="52" t="str">
        <f t="shared" si="39"/>
        <v/>
      </c>
      <c r="Q835" s="52" t="str">
        <f t="shared" si="40"/>
        <v/>
      </c>
      <c r="R835" s="54" t="str">
        <f>IF(COUNTIFS(adapt!J:J,"yes",adapt!A:A,A835)&gt;1,"problem",IF(COUNTIFS(adapt!J:J,"yes",adapt!A:A,A835)=0,"","ok"))</f>
        <v/>
      </c>
    </row>
    <row r="836" spans="1:18">
      <c r="A836" s="48" t="str">
        <f t="shared" si="41"/>
        <v/>
      </c>
      <c r="B836" s="55"/>
      <c r="C836" s="9"/>
      <c r="D836" s="55"/>
      <c r="E836" s="24"/>
      <c r="F836" s="55"/>
      <c r="G836" s="55"/>
      <c r="H836" s="55"/>
      <c r="I836" s="55"/>
      <c r="J836" s="55"/>
      <c r="K836" s="51" t="str">
        <f t="array" ref="K836">IF(A836="","",MAX(IF(adapt!A$2:A$974=A836,adapt!G$2:G$974)))</f>
        <v/>
      </c>
      <c r="L836" s="41" t="str">
        <f t="array" ref="L836">IF(ISBLANK(B836),"",INDEX(adapt!E$78:E$1976,MATCH(A836,IF(adapt!G$2:G$1976=K836,adapt!A$2:A$1976),0)))</f>
        <v/>
      </c>
      <c r="M836" s="41" t="str">
        <f t="array" ref="M836">IF(ISBLANK(B836),"",INDEX(adapt!F$78:F$1976,MATCH(A836,IF(adapt!G$2:G$1976=K836,adapt!A$2:A$1976),0)))</f>
        <v/>
      </c>
      <c r="N836" s="52" t="str">
        <f t="array" ref="N836">IF(ISBLANK(B836),"",INDEX(adapt!J$2:J$1976,MATCH(B836,IF(adapt!G$2:G$1976=K836,adapt!B$2:B$1976),0)))</f>
        <v/>
      </c>
      <c r="O836" s="53" t="str">
        <f t="array" ref="O836">IF(A836="","",IF(ISNA(N836),"no",IF(N836=0,"no",IF(N836="","no", "yes"))))</f>
        <v/>
      </c>
      <c r="P836" s="52" t="str">
        <f t="shared" si="39"/>
        <v/>
      </c>
      <c r="Q836" s="52" t="str">
        <f t="shared" si="40"/>
        <v/>
      </c>
      <c r="R836" s="54" t="str">
        <f>IF(COUNTIFS(adapt!J:J,"yes",adapt!A:A,A836)&gt;1,"problem",IF(COUNTIFS(adapt!J:J,"yes",adapt!A:A,A836)=0,"","ok"))</f>
        <v/>
      </c>
    </row>
    <row r="837" spans="1:18">
      <c r="A837" s="48" t="str">
        <f t="shared" si="41"/>
        <v/>
      </c>
      <c r="B837" s="55"/>
      <c r="C837" s="9"/>
      <c r="D837" s="55"/>
      <c r="E837" s="24"/>
      <c r="F837" s="55"/>
      <c r="G837" s="55"/>
      <c r="H837" s="55"/>
      <c r="I837" s="55"/>
      <c r="J837" s="55"/>
      <c r="K837" s="51" t="str">
        <f t="array" ref="K837">IF(A837="","",MAX(IF(adapt!A$2:A$974=A837,adapt!G$2:G$974)))</f>
        <v/>
      </c>
      <c r="L837" s="41" t="str">
        <f t="array" ref="L837">IF(ISBLANK(B837),"",INDEX(adapt!E$78:E$1976,MATCH(A837,IF(adapt!G$2:G$1976=K837,adapt!A$2:A$1976),0)))</f>
        <v/>
      </c>
      <c r="M837" s="41" t="str">
        <f t="array" ref="M837">IF(ISBLANK(B837),"",INDEX(adapt!F$78:F$1976,MATCH(A837,IF(adapt!G$2:G$1976=K837,adapt!A$2:A$1976),0)))</f>
        <v/>
      </c>
      <c r="N837" s="52" t="str">
        <f t="array" ref="N837">IF(ISBLANK(B837),"",INDEX(adapt!J$2:J$1976,MATCH(B837,IF(adapt!G$2:G$1976=K837,adapt!B$2:B$1976),0)))</f>
        <v/>
      </c>
      <c r="O837" s="53" t="str">
        <f t="array" ref="O837">IF(A837="","",IF(ISNA(N837),"no",IF(N837=0,"no",IF(N837="","no", "yes"))))</f>
        <v/>
      </c>
      <c r="P837" s="52" t="str">
        <f t="shared" si="39"/>
        <v/>
      </c>
      <c r="Q837" s="52" t="str">
        <f t="shared" si="40"/>
        <v/>
      </c>
      <c r="R837" s="54" t="str">
        <f>IF(COUNTIFS(adapt!J:J,"yes",adapt!A:A,A837)&gt;1,"problem",IF(COUNTIFS(adapt!J:J,"yes",adapt!A:A,A837)=0,"","ok"))</f>
        <v/>
      </c>
    </row>
    <row r="838" spans="1:18">
      <c r="A838" s="48" t="str">
        <f t="shared" si="41"/>
        <v/>
      </c>
      <c r="B838" s="55"/>
      <c r="C838" s="9"/>
      <c r="D838" s="55"/>
      <c r="E838" s="24"/>
      <c r="F838" s="55"/>
      <c r="G838" s="55"/>
      <c r="H838" s="55"/>
      <c r="I838" s="55"/>
      <c r="J838" s="55"/>
      <c r="K838" s="51" t="str">
        <f t="array" ref="K838">IF(A838="","",MAX(IF(adapt!A$2:A$974=A838,adapt!G$2:G$974)))</f>
        <v/>
      </c>
      <c r="L838" s="41" t="str">
        <f t="array" ref="L838">IF(ISBLANK(B838),"",INDEX(adapt!E$78:E$1976,MATCH(A838,IF(adapt!G$2:G$1976=K838,adapt!A$2:A$1976),0)))</f>
        <v/>
      </c>
      <c r="M838" s="41" t="str">
        <f t="array" ref="M838">IF(ISBLANK(B838),"",INDEX(adapt!F$78:F$1976,MATCH(A838,IF(adapt!G$2:G$1976=K838,adapt!A$2:A$1976),0)))</f>
        <v/>
      </c>
      <c r="N838" s="52" t="str">
        <f t="array" ref="N838">IF(ISBLANK(B838),"",INDEX(adapt!J$2:J$1976,MATCH(B838,IF(adapt!G$2:G$1976=K838,adapt!B$2:B$1976),0)))</f>
        <v/>
      </c>
      <c r="O838" s="53" t="str">
        <f t="array" ref="O838">IF(A838="","",IF(ISNA(N838),"no",IF(N838=0,"no",IF(N838="","no", "yes"))))</f>
        <v/>
      </c>
      <c r="P838" s="52" t="str">
        <f t="shared" si="39"/>
        <v/>
      </c>
      <c r="Q838" s="52" t="str">
        <f t="shared" si="40"/>
        <v/>
      </c>
      <c r="R838" s="54" t="str">
        <f>IF(COUNTIFS(adapt!J:J,"yes",adapt!A:A,A838)&gt;1,"problem",IF(COUNTIFS(adapt!J:J,"yes",adapt!A:A,A838)=0,"","ok"))</f>
        <v/>
      </c>
    </row>
    <row r="839" spans="1:18">
      <c r="A839" s="48" t="str">
        <f t="shared" si="41"/>
        <v/>
      </c>
      <c r="B839" s="55"/>
      <c r="C839" s="9"/>
      <c r="D839" s="55"/>
      <c r="E839" s="24"/>
      <c r="F839" s="55"/>
      <c r="G839" s="55"/>
      <c r="H839" s="55"/>
      <c r="I839" s="55"/>
      <c r="J839" s="55"/>
      <c r="K839" s="51" t="str">
        <f t="array" ref="K839">IF(A839="","",MAX(IF(adapt!A$2:A$974=A839,adapt!G$2:G$974)))</f>
        <v/>
      </c>
      <c r="L839" s="41" t="str">
        <f t="array" ref="L839">IF(ISBLANK(B839),"",INDEX(adapt!E$78:E$1976,MATCH(A839,IF(adapt!G$2:G$1976=K839,adapt!A$2:A$1976),0)))</f>
        <v/>
      </c>
      <c r="M839" s="41" t="str">
        <f t="array" ref="M839">IF(ISBLANK(B839),"",INDEX(adapt!F$78:F$1976,MATCH(A839,IF(adapt!G$2:G$1976=K839,adapt!A$2:A$1976),0)))</f>
        <v/>
      </c>
      <c r="N839" s="52" t="str">
        <f t="array" ref="N839">IF(ISBLANK(B839),"",INDEX(adapt!J$2:J$1976,MATCH(B839,IF(adapt!G$2:G$1976=K839,adapt!B$2:B$1976),0)))</f>
        <v/>
      </c>
      <c r="O839" s="53" t="str">
        <f t="array" ref="O839">IF(A839="","",IF(ISNA(N839),"no",IF(N839=0,"no",IF(N839="","no", "yes"))))</f>
        <v/>
      </c>
      <c r="P839" s="52" t="str">
        <f t="shared" si="39"/>
        <v/>
      </c>
      <c r="Q839" s="52" t="str">
        <f t="shared" si="40"/>
        <v/>
      </c>
      <c r="R839" s="54" t="str">
        <f>IF(COUNTIFS(adapt!J:J,"yes",adapt!A:A,A839)&gt;1,"problem",IF(COUNTIFS(adapt!J:J,"yes",adapt!A:A,A839)=0,"","ok"))</f>
        <v/>
      </c>
    </row>
    <row r="840" spans="1:18">
      <c r="A840" s="48" t="str">
        <f t="shared" si="41"/>
        <v/>
      </c>
      <c r="B840" s="55"/>
      <c r="C840" s="55"/>
      <c r="D840" s="55"/>
      <c r="E840" s="24"/>
      <c r="F840" s="55"/>
      <c r="G840" s="55"/>
      <c r="H840" s="55"/>
      <c r="I840" s="55"/>
      <c r="J840" s="55"/>
      <c r="K840" s="51" t="str">
        <f t="array" ref="K840">IF(A840="","",MAX(IF(adapt!A$2:A$974=A840,adapt!G$2:G$974)))</f>
        <v/>
      </c>
      <c r="L840" s="41" t="str">
        <f t="array" ref="L840">IF(ISBLANK(B840),"",INDEX(adapt!E$78:E$1976,MATCH(A840,IF(adapt!G$2:G$1976=K840,adapt!A$2:A$1976),0)))</f>
        <v/>
      </c>
      <c r="M840" s="41" t="str">
        <f t="array" ref="M840">IF(ISBLANK(B840),"",INDEX(adapt!F$78:F$1976,MATCH(A840,IF(adapt!G$2:G$1976=K840,adapt!A$2:A$1976),0)))</f>
        <v/>
      </c>
      <c r="N840" s="52" t="str">
        <f t="array" ref="N840">IF(ISBLANK(B840),"",INDEX(adapt!J$2:J$1976,MATCH(B840,IF(adapt!G$2:G$1976=K840,adapt!B$2:B$1976),0)))</f>
        <v/>
      </c>
      <c r="O840" s="53" t="str">
        <f t="array" ref="O840">IF(A840="","",IF(ISNA(N840),"no",IF(N840=0,"no",IF(N840="","no", "yes"))))</f>
        <v/>
      </c>
      <c r="P840" s="52" t="str">
        <f t="shared" si="39"/>
        <v/>
      </c>
      <c r="Q840" s="52" t="str">
        <f t="shared" si="40"/>
        <v/>
      </c>
      <c r="R840" s="54" t="str">
        <f>IF(COUNTIFS(adapt!J:J,"yes",adapt!A:A,A840)&gt;1,"problem",IF(COUNTIFS(adapt!J:J,"yes",adapt!A:A,A840)=0,"","ok"))</f>
        <v/>
      </c>
    </row>
    <row r="841" spans="1:18">
      <c r="A841" s="48" t="str">
        <f t="shared" si="41"/>
        <v/>
      </c>
      <c r="B841" s="55"/>
      <c r="C841" s="55"/>
      <c r="D841" s="55"/>
      <c r="E841" s="24"/>
      <c r="F841" s="55"/>
      <c r="G841" s="55"/>
      <c r="H841" s="55"/>
      <c r="I841" s="55"/>
      <c r="J841" s="55"/>
      <c r="K841" s="51" t="str">
        <f t="array" ref="K841">IF(A841="","",MAX(IF(adapt!A$2:A$974=A841,adapt!G$2:G$974)))</f>
        <v/>
      </c>
      <c r="L841" s="41" t="str">
        <f t="array" ref="L841">IF(ISBLANK(B841),"",INDEX(adapt!E$78:E$1976,MATCH(A841,IF(adapt!G$2:G$1976=K841,adapt!A$2:A$1976),0)))</f>
        <v/>
      </c>
      <c r="M841" s="41" t="str">
        <f t="array" ref="M841">IF(ISBLANK(B841),"",INDEX(adapt!F$78:F$1976,MATCH(A841,IF(adapt!G$2:G$1976=K841,adapt!A$2:A$1976),0)))</f>
        <v/>
      </c>
      <c r="N841" s="52" t="str">
        <f t="array" ref="N841">IF(ISBLANK(B841),"",INDEX(adapt!J$2:J$1976,MATCH(B841,IF(adapt!G$2:G$1976=K841,adapt!B$2:B$1976),0)))</f>
        <v/>
      </c>
      <c r="O841" s="53" t="str">
        <f t="array" ref="O841">IF(A841="","",IF(ISNA(N841),"no",IF(N841=0,"no",IF(N841="","no", "yes"))))</f>
        <v/>
      </c>
      <c r="P841" s="52" t="str">
        <f t="shared" si="39"/>
        <v/>
      </c>
      <c r="Q841" s="52" t="str">
        <f t="shared" si="40"/>
        <v/>
      </c>
      <c r="R841" s="54" t="str">
        <f>IF(COUNTIFS(adapt!J:J,"yes",adapt!A:A,A841)&gt;1,"problem",IF(COUNTIFS(adapt!J:J,"yes",adapt!A:A,A841)=0,"","ok"))</f>
        <v/>
      </c>
    </row>
    <row r="842" spans="1:18">
      <c r="A842" s="48" t="str">
        <f t="shared" si="41"/>
        <v/>
      </c>
      <c r="B842" s="55"/>
      <c r="C842" s="55"/>
      <c r="D842" s="55"/>
      <c r="E842" s="24"/>
      <c r="F842" s="55"/>
      <c r="G842" s="55"/>
      <c r="H842" s="55"/>
      <c r="I842" s="55"/>
      <c r="J842" s="55"/>
      <c r="K842" s="51" t="str">
        <f t="array" ref="K842">IF(A842="","",MAX(IF(adapt!A$2:A$974=A842,adapt!G$2:G$974)))</f>
        <v/>
      </c>
      <c r="L842" s="41" t="str">
        <f t="array" ref="L842">IF(ISBLANK(B842),"",INDEX(adapt!E$78:E$1976,MATCH(A842,IF(adapt!G$2:G$1976=K842,adapt!A$2:A$1976),0)))</f>
        <v/>
      </c>
      <c r="M842" s="41" t="str">
        <f t="array" ref="M842">IF(ISBLANK(B842),"",INDEX(adapt!F$78:F$1976,MATCH(A842,IF(adapt!G$2:G$1976=K842,adapt!A$2:A$1976),0)))</f>
        <v/>
      </c>
      <c r="N842" s="52" t="str">
        <f t="array" ref="N842">IF(ISBLANK(B842),"",INDEX(adapt!J$2:J$1976,MATCH(B842,IF(adapt!G$2:G$1976=K842,adapt!B$2:B$1976),0)))</f>
        <v/>
      </c>
      <c r="O842" s="53" t="str">
        <f t="array" ref="O842">IF(A842="","",IF(ISNA(N842),"no",IF(N842=0,"no",IF(N842="","no", "yes"))))</f>
        <v/>
      </c>
      <c r="P842" s="52" t="str">
        <f t="shared" si="39"/>
        <v/>
      </c>
      <c r="Q842" s="52" t="str">
        <f t="shared" si="40"/>
        <v/>
      </c>
      <c r="R842" s="54" t="str">
        <f>IF(COUNTIFS(adapt!J:J,"yes",adapt!A:A,A842)&gt;1,"problem",IF(COUNTIFS(adapt!J:J,"yes",adapt!A:A,A842)=0,"","ok"))</f>
        <v/>
      </c>
    </row>
    <row r="843" spans="1:18">
      <c r="A843" s="48" t="str">
        <f t="shared" si="41"/>
        <v/>
      </c>
      <c r="B843" s="55"/>
      <c r="C843" s="55"/>
      <c r="D843" s="55"/>
      <c r="E843" s="24"/>
      <c r="F843" s="55"/>
      <c r="G843" s="55"/>
      <c r="H843" s="55"/>
      <c r="I843" s="55"/>
      <c r="J843" s="55"/>
      <c r="K843" s="51" t="str">
        <f t="array" ref="K843">IF(A843="","",MAX(IF(adapt!A$2:A$974=A843,adapt!G$2:G$974)))</f>
        <v/>
      </c>
      <c r="L843" s="41" t="str">
        <f t="array" ref="L843">IF(ISBLANK(B843),"",INDEX(adapt!E$78:E$1976,MATCH(A843,IF(adapt!G$2:G$1976=K843,adapt!A$2:A$1976),0)))</f>
        <v/>
      </c>
      <c r="M843" s="41" t="str">
        <f t="array" ref="M843">IF(ISBLANK(B843),"",INDEX(adapt!F$78:F$1976,MATCH(A843,IF(adapt!G$2:G$1976=K843,adapt!A$2:A$1976),0)))</f>
        <v/>
      </c>
      <c r="N843" s="52" t="str">
        <f t="array" ref="N843">IF(ISBLANK(B843),"",INDEX(adapt!J$2:J$1976,MATCH(B843,IF(adapt!G$2:G$1976=K843,adapt!B$2:B$1976),0)))</f>
        <v/>
      </c>
      <c r="O843" s="53" t="str">
        <f t="array" ref="O843">IF(A843="","",IF(ISNA(N843),"no",IF(N843=0,"no",IF(N843="","no", "yes"))))</f>
        <v/>
      </c>
      <c r="P843" s="52" t="str">
        <f t="shared" si="39"/>
        <v/>
      </c>
      <c r="Q843" s="52" t="str">
        <f t="shared" si="40"/>
        <v/>
      </c>
      <c r="R843" s="54" t="str">
        <f>IF(COUNTIFS(adapt!J:J,"yes",adapt!A:A,A843)&gt;1,"problem",IF(COUNTIFS(adapt!J:J,"yes",adapt!A:A,A843)=0,"","ok"))</f>
        <v/>
      </c>
    </row>
    <row r="844" spans="1:18">
      <c r="A844" s="48" t="str">
        <f t="shared" si="41"/>
        <v/>
      </c>
      <c r="B844" s="55"/>
      <c r="C844" s="55"/>
      <c r="D844" s="55"/>
      <c r="E844" s="24"/>
      <c r="F844" s="55"/>
      <c r="G844" s="55"/>
      <c r="H844" s="55"/>
      <c r="I844" s="55"/>
      <c r="J844" s="55"/>
      <c r="K844" s="51" t="str">
        <f t="array" ref="K844">IF(A844="","",MAX(IF(adapt!A$2:A$974=A844,adapt!G$2:G$974)))</f>
        <v/>
      </c>
      <c r="L844" s="41" t="str">
        <f t="array" ref="L844">IF(ISBLANK(B844),"",INDEX(adapt!E$78:E$1976,MATCH(A844,IF(adapt!G$2:G$1976=K844,adapt!A$2:A$1976),0)))</f>
        <v/>
      </c>
      <c r="M844" s="41" t="str">
        <f t="array" ref="M844">IF(ISBLANK(B844),"",INDEX(adapt!F$78:F$1976,MATCH(A844,IF(adapt!G$2:G$1976=K844,adapt!A$2:A$1976),0)))</f>
        <v/>
      </c>
      <c r="N844" s="52" t="str">
        <f t="array" ref="N844">IF(ISBLANK(B844),"",INDEX(adapt!J$2:J$1976,MATCH(B844,IF(adapt!G$2:G$1976=K844,adapt!B$2:B$1976),0)))</f>
        <v/>
      </c>
      <c r="O844" s="53" t="str">
        <f t="array" ref="O844">IF(A844="","",IF(ISNA(N844),"no",IF(N844=0,"no",IF(N844="","no", "yes"))))</f>
        <v/>
      </c>
      <c r="P844" s="52" t="str">
        <f t="shared" si="39"/>
        <v/>
      </c>
      <c r="Q844" s="52" t="str">
        <f t="shared" si="40"/>
        <v/>
      </c>
      <c r="R844" s="54" t="str">
        <f>IF(COUNTIFS(adapt!J:J,"yes",adapt!A:A,A844)&gt;1,"problem",IF(COUNTIFS(adapt!J:J,"yes",adapt!A:A,A844)=0,"","ok"))</f>
        <v/>
      </c>
    </row>
    <row r="845" spans="1:18">
      <c r="A845" s="48" t="str">
        <f t="shared" si="41"/>
        <v/>
      </c>
      <c r="B845" s="55"/>
      <c r="C845" s="55"/>
      <c r="D845" s="55"/>
      <c r="E845" s="24"/>
      <c r="F845" s="55"/>
      <c r="G845" s="55"/>
      <c r="H845" s="55"/>
      <c r="I845" s="55"/>
      <c r="J845" s="55"/>
      <c r="K845" s="51" t="str">
        <f t="array" ref="K845">IF(A845="","",MAX(IF(adapt!A$2:A$974=A845,adapt!G$2:G$974)))</f>
        <v/>
      </c>
      <c r="L845" s="41" t="str">
        <f t="array" ref="L845">IF(ISBLANK(B845),"",INDEX(adapt!E$78:E$1976,MATCH(A845,IF(adapt!G$2:G$1976=K845,adapt!A$2:A$1976),0)))</f>
        <v/>
      </c>
      <c r="M845" s="41" t="str">
        <f t="array" ref="M845">IF(ISBLANK(B845),"",INDEX(adapt!F$78:F$1976,MATCH(A845,IF(adapt!G$2:G$1976=K845,adapt!A$2:A$1976),0)))</f>
        <v/>
      </c>
      <c r="N845" s="52" t="str">
        <f t="array" ref="N845">IF(ISBLANK(B845),"",INDEX(adapt!J$2:J$1976,MATCH(B845,IF(adapt!G$2:G$1976=K845,adapt!B$2:B$1976),0)))</f>
        <v/>
      </c>
      <c r="O845" s="53" t="str">
        <f t="array" ref="O845">IF(A845="","",IF(ISNA(N845),"no",IF(N845=0,"no",IF(N845="","no", "yes"))))</f>
        <v/>
      </c>
      <c r="P845" s="52" t="str">
        <f t="shared" si="39"/>
        <v/>
      </c>
      <c r="Q845" s="52" t="str">
        <f t="shared" si="40"/>
        <v/>
      </c>
      <c r="R845" s="54" t="str">
        <f>IF(COUNTIFS(adapt!J:J,"yes",adapt!A:A,A845)&gt;1,"problem",IF(COUNTIFS(adapt!J:J,"yes",adapt!A:A,A845)=0,"","ok"))</f>
        <v/>
      </c>
    </row>
    <row r="846" spans="1:18">
      <c r="A846" s="48" t="str">
        <f t="shared" si="41"/>
        <v/>
      </c>
      <c r="B846" s="55"/>
      <c r="C846" s="55"/>
      <c r="D846" s="55"/>
      <c r="E846" s="24"/>
      <c r="F846" s="55"/>
      <c r="G846" s="55"/>
      <c r="H846" s="55"/>
      <c r="I846" s="55"/>
      <c r="J846" s="55"/>
      <c r="K846" s="51" t="str">
        <f t="array" ref="K846">IF(A846="","",MAX(IF(adapt!A$2:A$974=A846,adapt!G$2:G$974)))</f>
        <v/>
      </c>
      <c r="L846" s="41" t="str">
        <f t="array" ref="L846">IF(ISBLANK(B846),"",INDEX(adapt!E$78:E$1976,MATCH(A846,IF(adapt!G$2:G$1976=K846,adapt!A$2:A$1976),0)))</f>
        <v/>
      </c>
      <c r="M846" s="41" t="str">
        <f t="array" ref="M846">IF(ISBLANK(B846),"",INDEX(adapt!F$78:F$1976,MATCH(A846,IF(adapt!G$2:G$1976=K846,adapt!A$2:A$1976),0)))</f>
        <v/>
      </c>
      <c r="N846" s="52" t="str">
        <f t="array" ref="N846">IF(ISBLANK(B846),"",INDEX(adapt!J$2:J$1976,MATCH(B846,IF(adapt!G$2:G$1976=K846,adapt!B$2:B$1976),0)))</f>
        <v/>
      </c>
      <c r="O846" s="53" t="str">
        <f t="array" ref="O846">IF(A846="","",IF(ISNA(N846),"no",IF(N846=0,"no",IF(N846="","no", "yes"))))</f>
        <v/>
      </c>
      <c r="P846" s="52" t="str">
        <f t="shared" si="39"/>
        <v/>
      </c>
      <c r="Q846" s="52" t="str">
        <f t="shared" si="40"/>
        <v/>
      </c>
      <c r="R846" s="54" t="str">
        <f>IF(COUNTIFS(adapt!J:J,"yes",adapt!A:A,A846)&gt;1,"problem",IF(COUNTIFS(adapt!J:J,"yes",adapt!A:A,A846)=0,"","ok"))</f>
        <v/>
      </c>
    </row>
    <row r="847" spans="1:18">
      <c r="A847" s="48" t="str">
        <f t="shared" si="41"/>
        <v/>
      </c>
      <c r="B847" s="55"/>
      <c r="C847" s="55"/>
      <c r="D847" s="55"/>
      <c r="E847" s="24"/>
      <c r="F847" s="55"/>
      <c r="G847" s="55"/>
      <c r="H847" s="55"/>
      <c r="I847" s="55"/>
      <c r="J847" s="55"/>
      <c r="K847" s="51" t="str">
        <f t="array" ref="K847">IF(A847="","",MAX(IF(adapt!A$2:A$974=A847,adapt!G$2:G$974)))</f>
        <v/>
      </c>
      <c r="L847" s="41" t="str">
        <f t="array" ref="L847">IF(ISBLANK(B847),"",INDEX(adapt!E$78:E$1976,MATCH(A847,IF(adapt!G$2:G$1976=K847,adapt!A$2:A$1976),0)))</f>
        <v/>
      </c>
      <c r="M847" s="41" t="str">
        <f t="array" ref="M847">IF(ISBLANK(B847),"",INDEX(adapt!F$78:F$1976,MATCH(A847,IF(adapt!G$2:G$1976=K847,adapt!A$2:A$1976),0)))</f>
        <v/>
      </c>
      <c r="N847" s="52" t="str">
        <f t="array" ref="N847">IF(ISBLANK(B847),"",INDEX(adapt!J$2:J$1976,MATCH(B847,IF(adapt!G$2:G$1976=K847,adapt!B$2:B$1976),0)))</f>
        <v/>
      </c>
      <c r="O847" s="53" t="str">
        <f t="array" ref="O847">IF(A847="","",IF(ISNA(N847),"no",IF(N847=0,"no",IF(N847="","no", "yes"))))</f>
        <v/>
      </c>
      <c r="P847" s="52" t="str">
        <f t="shared" si="39"/>
        <v/>
      </c>
      <c r="Q847" s="52" t="str">
        <f t="shared" si="40"/>
        <v/>
      </c>
      <c r="R847" s="54" t="str">
        <f>IF(COUNTIFS(adapt!J:J,"yes",adapt!A:A,A847)&gt;1,"problem",IF(COUNTIFS(adapt!J:J,"yes",adapt!A:A,A847)=0,"","ok"))</f>
        <v/>
      </c>
    </row>
    <row r="848" spans="1:18">
      <c r="A848" s="48" t="str">
        <f t="shared" si="41"/>
        <v/>
      </c>
      <c r="B848" s="55"/>
      <c r="C848" s="55"/>
      <c r="D848" s="55"/>
      <c r="E848" s="24"/>
      <c r="F848" s="55"/>
      <c r="G848" s="55"/>
      <c r="H848" s="55"/>
      <c r="I848" s="55"/>
      <c r="J848" s="55"/>
      <c r="K848" s="51" t="str">
        <f t="array" ref="K848">IF(A848="","",MAX(IF(adapt!A$2:A$974=A848,adapt!G$2:G$974)))</f>
        <v/>
      </c>
      <c r="L848" s="41" t="str">
        <f t="array" ref="L848">IF(ISBLANK(B848),"",INDEX(adapt!E$78:E$1976,MATCH(A848,IF(adapt!G$2:G$1976=K848,adapt!A$2:A$1976),0)))</f>
        <v/>
      </c>
      <c r="M848" s="41" t="str">
        <f t="array" ref="M848">IF(ISBLANK(B848),"",INDEX(adapt!F$78:F$1976,MATCH(A848,IF(adapt!G$2:G$1976=K848,adapt!A$2:A$1976),0)))</f>
        <v/>
      </c>
      <c r="N848" s="52" t="str">
        <f t="array" ref="N848">IF(ISBLANK(B848),"",INDEX(adapt!J$2:J$1976,MATCH(B848,IF(adapt!G$2:G$1976=K848,adapt!B$2:B$1976),0)))</f>
        <v/>
      </c>
      <c r="O848" s="53" t="str">
        <f t="array" ref="O848">IF(A848="","",IF(ISNA(N848),"no",IF(N848=0,"no",IF(N848="","no", "yes"))))</f>
        <v/>
      </c>
      <c r="P848" s="52" t="str">
        <f t="shared" si="39"/>
        <v/>
      </c>
      <c r="Q848" s="52" t="str">
        <f t="shared" si="40"/>
        <v/>
      </c>
      <c r="R848" s="54" t="str">
        <f>IF(COUNTIFS(adapt!J:J,"yes",adapt!A:A,A848)&gt;1,"problem",IF(COUNTIFS(adapt!J:J,"yes",adapt!A:A,A848)=0,"","ok"))</f>
        <v/>
      </c>
    </row>
    <row r="849" spans="1:18">
      <c r="A849" s="48" t="str">
        <f t="shared" si="41"/>
        <v/>
      </c>
      <c r="B849" s="55"/>
      <c r="C849" s="55"/>
      <c r="D849" s="55"/>
      <c r="E849" s="24"/>
      <c r="F849" s="55"/>
      <c r="G849" s="55"/>
      <c r="H849" s="55"/>
      <c r="I849" s="55"/>
      <c r="J849" s="55"/>
      <c r="K849" s="51" t="str">
        <f t="array" ref="K849">IF(A849="","",MAX(IF(adapt!A$2:A$974=A849,adapt!G$2:G$974)))</f>
        <v/>
      </c>
      <c r="L849" s="41" t="str">
        <f t="array" ref="L849">IF(ISBLANK(B849),"",INDEX(adapt!E$78:E$1976,MATCH(A849,IF(adapt!G$2:G$1976=K849,adapt!A$2:A$1976),0)))</f>
        <v/>
      </c>
      <c r="M849" s="41" t="str">
        <f t="array" ref="M849">IF(ISBLANK(B849),"",INDEX(adapt!F$78:F$1976,MATCH(A849,IF(adapt!G$2:G$1976=K849,adapt!A$2:A$1976),0)))</f>
        <v/>
      </c>
      <c r="N849" s="52" t="str">
        <f t="array" ref="N849">IF(ISBLANK(B849),"",INDEX(adapt!J$2:J$1976,MATCH(B849,IF(adapt!G$2:G$1976=K849,adapt!B$2:B$1976),0)))</f>
        <v/>
      </c>
      <c r="O849" s="53" t="str">
        <f t="array" ref="O849">IF(A849="","",IF(ISNA(N849),"no",IF(N849=0,"no",IF(N849="","no", "yes"))))</f>
        <v/>
      </c>
      <c r="P849" s="52" t="str">
        <f t="shared" si="39"/>
        <v/>
      </c>
      <c r="Q849" s="52" t="str">
        <f t="shared" si="40"/>
        <v/>
      </c>
      <c r="R849" s="54" t="str">
        <f>IF(COUNTIFS(adapt!J:J,"yes",adapt!A:A,A849)&gt;1,"problem",IF(COUNTIFS(adapt!J:J,"yes",adapt!A:A,A849)=0,"","ok"))</f>
        <v/>
      </c>
    </row>
    <row r="850" spans="1:18">
      <c r="A850" s="48" t="str">
        <f t="shared" si="41"/>
        <v/>
      </c>
      <c r="B850" s="55"/>
      <c r="C850" s="55"/>
      <c r="D850" s="55"/>
      <c r="E850" s="24"/>
      <c r="F850" s="55"/>
      <c r="G850" s="55"/>
      <c r="H850" s="55"/>
      <c r="I850" s="55"/>
      <c r="J850" s="55"/>
      <c r="K850" s="51" t="str">
        <f t="array" ref="K850">IF(A850="","",MAX(IF(adapt!A$2:A$974=A850,adapt!G$2:G$974)))</f>
        <v/>
      </c>
      <c r="L850" s="41" t="str">
        <f t="array" ref="L850">IF(ISBLANK(B850),"",INDEX(adapt!E$78:E$1976,MATCH(A850,IF(adapt!G$2:G$1976=K850,adapt!A$2:A$1976),0)))</f>
        <v/>
      </c>
      <c r="M850" s="41" t="str">
        <f t="array" ref="M850">IF(ISBLANK(B850),"",INDEX(adapt!F$78:F$1976,MATCH(A850,IF(adapt!G$2:G$1976=K850,adapt!A$2:A$1976),0)))</f>
        <v/>
      </c>
      <c r="N850" s="52" t="str">
        <f t="array" ref="N850">IF(ISBLANK(B850),"",INDEX(adapt!J$2:J$1976,MATCH(B850,IF(adapt!G$2:G$1976=K850,adapt!B$2:B$1976),0)))</f>
        <v/>
      </c>
      <c r="O850" s="53" t="str">
        <f t="array" ref="O850">IF(A850="","",IF(ISNA(N850),"no",IF(N850=0,"no",IF(N850="","no", "yes"))))</f>
        <v/>
      </c>
      <c r="P850" s="52" t="str">
        <f t="shared" si="39"/>
        <v/>
      </c>
      <c r="Q850" s="52" t="str">
        <f t="shared" si="40"/>
        <v/>
      </c>
      <c r="R850" s="54" t="str">
        <f>IF(COUNTIFS(adapt!J:J,"yes",adapt!A:A,A850)&gt;1,"problem",IF(COUNTIFS(adapt!J:J,"yes",adapt!A:A,A850)=0,"","ok"))</f>
        <v/>
      </c>
    </row>
    <row r="851" spans="1:18">
      <c r="A851" s="48" t="str">
        <f t="shared" si="41"/>
        <v/>
      </c>
      <c r="B851" s="55"/>
      <c r="C851" s="55"/>
      <c r="D851" s="55"/>
      <c r="E851" s="24"/>
      <c r="F851" s="55"/>
      <c r="G851" s="55"/>
      <c r="H851" s="55"/>
      <c r="I851" s="55"/>
      <c r="J851" s="55"/>
      <c r="K851" s="51" t="str">
        <f t="array" ref="K851">IF(A851="","",MAX(IF(adapt!A$2:A$974=A851,adapt!G$2:G$974)))</f>
        <v/>
      </c>
      <c r="L851" s="41" t="str">
        <f t="array" ref="L851">IF(ISBLANK(B851),"",INDEX(adapt!E$78:E$1976,MATCH(A851,IF(adapt!G$2:G$1976=K851,adapt!A$2:A$1976),0)))</f>
        <v/>
      </c>
      <c r="M851" s="41" t="str">
        <f t="array" ref="M851">IF(ISBLANK(B851),"",INDEX(adapt!F$78:F$1976,MATCH(A851,IF(adapt!G$2:G$1976=K851,adapt!A$2:A$1976),0)))</f>
        <v/>
      </c>
      <c r="N851" s="52" t="str">
        <f t="array" ref="N851">IF(ISBLANK(B851),"",INDEX(adapt!J$2:J$1976,MATCH(B851,IF(adapt!G$2:G$1976=K851,adapt!B$2:B$1976),0)))</f>
        <v/>
      </c>
      <c r="O851" s="53" t="str">
        <f t="array" ref="O851">IF(A851="","",IF(ISNA(N851),"no",IF(N851=0,"no",IF(N851="","no", "yes"))))</f>
        <v/>
      </c>
      <c r="P851" s="52" t="str">
        <f t="shared" si="39"/>
        <v/>
      </c>
      <c r="Q851" s="52" t="str">
        <f t="shared" si="40"/>
        <v/>
      </c>
      <c r="R851" s="54" t="str">
        <f>IF(COUNTIFS(adapt!J:J,"yes",adapt!A:A,A851)&gt;1,"problem",IF(COUNTIFS(adapt!J:J,"yes",adapt!A:A,A851)=0,"","ok"))</f>
        <v/>
      </c>
    </row>
    <row r="852" spans="1:18">
      <c r="A852" s="48" t="str">
        <f t="shared" si="41"/>
        <v/>
      </c>
      <c r="B852" s="55"/>
      <c r="C852" s="55"/>
      <c r="D852" s="55"/>
      <c r="E852" s="24"/>
      <c r="F852" s="55"/>
      <c r="G852" s="55"/>
      <c r="H852" s="55"/>
      <c r="I852" s="55"/>
      <c r="J852" s="55"/>
      <c r="K852" s="51" t="str">
        <f t="array" ref="K852">IF(A852="","",MAX(IF(adapt!A$2:A$974=A852,adapt!G$2:G$974)))</f>
        <v/>
      </c>
      <c r="L852" s="41" t="str">
        <f t="array" ref="L852">IF(ISBLANK(B852),"",INDEX(adapt!E$78:E$1976,MATCH(A852,IF(adapt!G$2:G$1976=K852,adapt!A$2:A$1976),0)))</f>
        <v/>
      </c>
      <c r="M852" s="41" t="str">
        <f t="array" ref="M852">IF(ISBLANK(B852),"",INDEX(adapt!F$78:F$1976,MATCH(A852,IF(adapt!G$2:G$1976=K852,adapt!A$2:A$1976),0)))</f>
        <v/>
      </c>
      <c r="N852" s="52" t="str">
        <f t="array" ref="N852">IF(ISBLANK(B852),"",INDEX(adapt!J$2:J$1976,MATCH(B852,IF(adapt!G$2:G$1976=K852,adapt!B$2:B$1976),0)))</f>
        <v/>
      </c>
      <c r="O852" s="53" t="str">
        <f t="array" ref="O852">IF(A852="","",IF(ISNA(N852),"no",IF(N852=0,"no",IF(N852="","no", "yes"))))</f>
        <v/>
      </c>
      <c r="P852" s="52" t="str">
        <f t="shared" si="39"/>
        <v/>
      </c>
      <c r="Q852" s="52" t="str">
        <f t="shared" si="40"/>
        <v/>
      </c>
      <c r="R852" s="54" t="str">
        <f>IF(COUNTIFS(adapt!J:J,"yes",adapt!A:A,A852)&gt;1,"problem",IF(COUNTIFS(adapt!J:J,"yes",adapt!A:A,A852)=0,"","ok"))</f>
        <v/>
      </c>
    </row>
    <row r="853" spans="1:18">
      <c r="A853" s="48" t="str">
        <f t="shared" si="41"/>
        <v/>
      </c>
      <c r="B853" s="55"/>
      <c r="C853" s="55"/>
      <c r="D853" s="55"/>
      <c r="E853" s="24"/>
      <c r="F853" s="55"/>
      <c r="G853" s="55"/>
      <c r="H853" s="55"/>
      <c r="I853" s="55"/>
      <c r="J853" s="55"/>
      <c r="K853" s="51" t="str">
        <f t="array" ref="K853">IF(A853="","",MAX(IF(adapt!A$2:A$974=A853,adapt!G$2:G$974)))</f>
        <v/>
      </c>
      <c r="L853" s="41" t="str">
        <f t="array" ref="L853">IF(ISBLANK(B853),"",INDEX(adapt!E$78:E$1976,MATCH(A853,IF(adapt!G$2:G$1976=K853,adapt!A$2:A$1976),0)))</f>
        <v/>
      </c>
      <c r="M853" s="41" t="str">
        <f t="array" ref="M853">IF(ISBLANK(B853),"",INDEX(adapt!F$78:F$1976,MATCH(A853,IF(adapt!G$2:G$1976=K853,adapt!A$2:A$1976),0)))</f>
        <v/>
      </c>
      <c r="N853" s="52" t="str">
        <f t="array" ref="N853">IF(ISBLANK(B853),"",INDEX(adapt!J$2:J$1976,MATCH(B853,IF(adapt!G$2:G$1976=K853,adapt!B$2:B$1976),0)))</f>
        <v/>
      </c>
      <c r="O853" s="53" t="str">
        <f t="array" ref="O853">IF(A853="","",IF(ISNA(N853),"no",IF(N853=0,"no",IF(N853="","no", "yes"))))</f>
        <v/>
      </c>
      <c r="P853" s="52" t="str">
        <f t="shared" si="39"/>
        <v/>
      </c>
      <c r="Q853" s="52" t="str">
        <f t="shared" si="40"/>
        <v/>
      </c>
      <c r="R853" s="54" t="str">
        <f>IF(COUNTIFS(adapt!J:J,"yes",adapt!A:A,A853)&gt;1,"problem",IF(COUNTIFS(adapt!J:J,"yes",adapt!A:A,A853)=0,"","ok"))</f>
        <v/>
      </c>
    </row>
    <row r="854" spans="1:18">
      <c r="A854" s="48" t="str">
        <f t="shared" si="41"/>
        <v/>
      </c>
      <c r="B854" s="55"/>
      <c r="C854" s="9"/>
      <c r="D854" s="55"/>
      <c r="E854" s="24"/>
      <c r="F854" s="55"/>
      <c r="G854" s="55"/>
      <c r="H854" s="55"/>
      <c r="I854" s="55"/>
      <c r="J854" s="55"/>
      <c r="K854" s="51" t="str">
        <f t="array" ref="K854">IF(A854="","",MAX(IF(adapt!A$2:A$974=A854,adapt!G$2:G$974)))</f>
        <v/>
      </c>
      <c r="L854" s="41" t="str">
        <f t="array" ref="L854">IF(ISBLANK(B854),"",INDEX(adapt!E$78:E$1976,MATCH(A854,IF(adapt!G$2:G$1976=K854,adapt!A$2:A$1976),0)))</f>
        <v/>
      </c>
      <c r="M854" s="41" t="str">
        <f t="array" ref="M854">IF(ISBLANK(B854),"",INDEX(adapt!F$78:F$1976,MATCH(A854,IF(adapt!G$2:G$1976=K854,adapt!A$2:A$1976),0)))</f>
        <v/>
      </c>
      <c r="N854" s="52" t="str">
        <f t="array" ref="N854">IF(ISBLANK(B854),"",INDEX(adapt!J$2:J$1976,MATCH(B854,IF(adapt!G$2:G$1976=K854,adapt!B$2:B$1976),0)))</f>
        <v/>
      </c>
      <c r="O854" s="53" t="str">
        <f t="array" ref="O854">IF(A854="","",IF(ISNA(N854),"no",IF(N854=0,"no",IF(N854="","no", "yes"))))</f>
        <v/>
      </c>
      <c r="P854" s="52" t="str">
        <f t="shared" si="39"/>
        <v/>
      </c>
      <c r="Q854" s="52" t="str">
        <f t="shared" si="40"/>
        <v/>
      </c>
      <c r="R854" s="54" t="str">
        <f>IF(COUNTIFS(adapt!J:J,"yes",adapt!A:A,A854)&gt;1,"problem",IF(COUNTIFS(adapt!J:J,"yes",adapt!A:A,A854)=0,"","ok"))</f>
        <v/>
      </c>
    </row>
    <row r="855" spans="1:18">
      <c r="A855" s="48" t="str">
        <f t="shared" si="41"/>
        <v/>
      </c>
      <c r="B855" s="55"/>
      <c r="C855" s="9"/>
      <c r="D855" s="55"/>
      <c r="E855" s="24"/>
      <c r="F855" s="55"/>
      <c r="G855" s="55"/>
      <c r="H855" s="55"/>
      <c r="I855" s="55"/>
      <c r="J855" s="55"/>
      <c r="K855" s="51" t="str">
        <f t="array" ref="K855">IF(A855="","",MAX(IF(adapt!A$2:A$974=A855,adapt!G$2:G$974)))</f>
        <v/>
      </c>
      <c r="L855" s="41" t="str">
        <f t="array" ref="L855">IF(ISBLANK(B855),"",INDEX(adapt!E$78:E$1976,MATCH(A855,IF(adapt!G$2:G$1976=K855,adapt!A$2:A$1976),0)))</f>
        <v/>
      </c>
      <c r="M855" s="41" t="str">
        <f t="array" ref="M855">IF(ISBLANK(B855),"",INDEX(adapt!F$78:F$1976,MATCH(A855,IF(adapt!G$2:G$1976=K855,adapt!A$2:A$1976),0)))</f>
        <v/>
      </c>
      <c r="N855" s="52" t="str">
        <f t="array" ref="N855">IF(ISBLANK(B855),"",INDEX(adapt!J$2:J$1976,MATCH(B855,IF(adapt!G$2:G$1976=K855,adapt!B$2:B$1976),0)))</f>
        <v/>
      </c>
      <c r="O855" s="53" t="str">
        <f t="array" ref="O855">IF(A855="","",IF(ISNA(N855),"no",IF(N855=0,"no",IF(N855="","no", "yes"))))</f>
        <v/>
      </c>
      <c r="P855" s="52" t="str">
        <f t="shared" si="39"/>
        <v/>
      </c>
      <c r="Q855" s="52" t="str">
        <f t="shared" si="40"/>
        <v/>
      </c>
      <c r="R855" s="54" t="str">
        <f>IF(COUNTIFS(adapt!J:J,"yes",adapt!A:A,A855)&gt;1,"problem",IF(COUNTIFS(adapt!J:J,"yes",adapt!A:A,A855)=0,"","ok"))</f>
        <v/>
      </c>
    </row>
    <row r="856" spans="1:18">
      <c r="A856" s="48" t="str">
        <f t="shared" si="41"/>
        <v/>
      </c>
      <c r="B856" s="55"/>
      <c r="C856" s="55"/>
      <c r="D856" s="55"/>
      <c r="E856" s="24"/>
      <c r="F856" s="55"/>
      <c r="G856" s="55"/>
      <c r="H856" s="55"/>
      <c r="I856" s="55"/>
      <c r="J856" s="55"/>
      <c r="K856" s="51" t="str">
        <f t="array" ref="K856">IF(A856="","",MAX(IF(adapt!A$2:A$974=A856,adapt!G$2:G$974)))</f>
        <v/>
      </c>
      <c r="L856" s="41" t="str">
        <f t="array" ref="L856">IF(ISBLANK(B856),"",INDEX(adapt!E$78:E$1976,MATCH(A856,IF(adapt!G$2:G$1976=K856,adapt!A$2:A$1976),0)))</f>
        <v/>
      </c>
      <c r="M856" s="41" t="str">
        <f t="array" ref="M856">IF(ISBLANK(B856),"",INDEX(adapt!F$78:F$1976,MATCH(A856,IF(adapt!G$2:G$1976=K856,adapt!A$2:A$1976),0)))</f>
        <v/>
      </c>
      <c r="N856" s="52" t="str">
        <f t="array" ref="N856">IF(ISBLANK(B856),"",INDEX(adapt!J$2:J$1976,MATCH(B856,IF(adapt!G$2:G$1976=K856,adapt!B$2:B$1976),0)))</f>
        <v/>
      </c>
      <c r="O856" s="53" t="str">
        <f t="array" ref="O856">IF(A856="","",IF(ISNA(N856),"no",IF(N856=0,"no",IF(N856="","no", "yes"))))</f>
        <v/>
      </c>
      <c r="P856" s="52" t="str">
        <f t="shared" si="39"/>
        <v/>
      </c>
      <c r="Q856" s="52" t="str">
        <f t="shared" si="40"/>
        <v/>
      </c>
      <c r="R856" s="54" t="str">
        <f>IF(COUNTIFS(adapt!J:J,"yes",adapt!A:A,A856)&gt;1,"problem",IF(COUNTIFS(adapt!J:J,"yes",adapt!A:A,A856)=0,"","ok"))</f>
        <v/>
      </c>
    </row>
    <row r="857" spans="1:18">
      <c r="A857" s="48" t="str">
        <f t="shared" si="41"/>
        <v/>
      </c>
      <c r="B857" s="55"/>
      <c r="C857" s="55"/>
      <c r="D857" s="55"/>
      <c r="E857" s="24"/>
      <c r="F857" s="55"/>
      <c r="G857" s="55"/>
      <c r="H857" s="55"/>
      <c r="I857" s="55"/>
      <c r="J857" s="55"/>
      <c r="K857" s="51" t="str">
        <f t="array" ref="K857">IF(A857="","",MAX(IF(adapt!A$2:A$974=A857,adapt!G$2:G$974)))</f>
        <v/>
      </c>
      <c r="L857" s="41" t="str">
        <f t="array" ref="L857">IF(ISBLANK(B857),"",INDEX(adapt!E$78:E$1976,MATCH(A857,IF(adapt!G$2:G$1976=K857,adapt!A$2:A$1976),0)))</f>
        <v/>
      </c>
      <c r="M857" s="41" t="str">
        <f t="array" ref="M857">IF(ISBLANK(B857),"",INDEX(adapt!F$78:F$1976,MATCH(A857,IF(adapt!G$2:G$1976=K857,adapt!A$2:A$1976),0)))</f>
        <v/>
      </c>
      <c r="N857" s="52" t="str">
        <f t="array" ref="N857">IF(ISBLANK(B857),"",INDEX(adapt!J$2:J$1976,MATCH(B857,IF(adapt!G$2:G$1976=K857,adapt!B$2:B$1976),0)))</f>
        <v/>
      </c>
      <c r="O857" s="53" t="str">
        <f t="array" ref="O857">IF(A857="","",IF(ISNA(N857),"no",IF(N857=0,"no",IF(N857="","no", "yes"))))</f>
        <v/>
      </c>
      <c r="P857" s="52" t="str">
        <f t="shared" si="39"/>
        <v/>
      </c>
      <c r="Q857" s="52" t="str">
        <f t="shared" si="40"/>
        <v/>
      </c>
      <c r="R857" s="54" t="str">
        <f>IF(COUNTIFS(adapt!J:J,"yes",adapt!A:A,A857)&gt;1,"problem",IF(COUNTIFS(adapt!J:J,"yes",adapt!A:A,A857)=0,"","ok"))</f>
        <v/>
      </c>
    </row>
    <row r="858" spans="1:18">
      <c r="A858" s="48" t="str">
        <f t="shared" si="41"/>
        <v/>
      </c>
      <c r="B858" s="55"/>
      <c r="C858" s="55"/>
      <c r="D858" s="55"/>
      <c r="E858" s="24"/>
      <c r="F858" s="55"/>
      <c r="G858" s="55"/>
      <c r="H858" s="55"/>
      <c r="I858" s="55"/>
      <c r="J858" s="55"/>
      <c r="K858" s="51" t="str">
        <f t="array" ref="K858">IF(A858="","",MAX(IF(adapt!A$2:A$974=A858,adapt!G$2:G$974)))</f>
        <v/>
      </c>
      <c r="L858" s="41" t="str">
        <f t="array" ref="L858">IF(ISBLANK(B858),"",INDEX(adapt!E$78:E$1976,MATCH(A858,IF(adapt!G$2:G$1976=K858,adapt!A$2:A$1976),0)))</f>
        <v/>
      </c>
      <c r="M858" s="41" t="str">
        <f t="array" ref="M858">IF(ISBLANK(B858),"",INDEX(adapt!F$78:F$1976,MATCH(A858,IF(adapt!G$2:G$1976=K858,adapt!A$2:A$1976),0)))</f>
        <v/>
      </c>
      <c r="N858" s="52" t="str">
        <f t="array" ref="N858">IF(ISBLANK(B858),"",INDEX(adapt!J$2:J$1976,MATCH(B858,IF(adapt!G$2:G$1976=K858,adapt!B$2:B$1976),0)))</f>
        <v/>
      </c>
      <c r="O858" s="53" t="str">
        <f t="array" ref="O858">IF(A858="","",IF(ISNA(N858),"no",IF(N858=0,"no",IF(N858="","no", "yes"))))</f>
        <v/>
      </c>
      <c r="P858" s="52" t="str">
        <f t="shared" si="39"/>
        <v/>
      </c>
      <c r="Q858" s="52" t="str">
        <f t="shared" si="40"/>
        <v/>
      </c>
      <c r="R858" s="54" t="str">
        <f>IF(COUNTIFS(adapt!J:J,"yes",adapt!A:A,A858)&gt;1,"problem",IF(COUNTIFS(adapt!J:J,"yes",adapt!A:A,A858)=0,"","ok"))</f>
        <v/>
      </c>
    </row>
    <row r="859" spans="1:18">
      <c r="A859" s="48" t="str">
        <f t="shared" si="41"/>
        <v/>
      </c>
      <c r="B859" s="55"/>
      <c r="C859" s="55"/>
      <c r="D859" s="55"/>
      <c r="E859" s="24"/>
      <c r="F859" s="55"/>
      <c r="G859" s="55"/>
      <c r="H859" s="55"/>
      <c r="I859" s="55"/>
      <c r="J859" s="55"/>
      <c r="K859" s="51" t="str">
        <f t="array" ref="K859">IF(A859="","",MAX(IF(adapt!A$2:A$974=A859,adapt!G$2:G$974)))</f>
        <v/>
      </c>
      <c r="L859" s="41" t="str">
        <f t="array" ref="L859">IF(ISBLANK(B859),"",INDEX(adapt!E$78:E$1976,MATCH(A859,IF(adapt!G$2:G$1976=K859,adapt!A$2:A$1976),0)))</f>
        <v/>
      </c>
      <c r="M859" s="41" t="str">
        <f t="array" ref="M859">IF(ISBLANK(B859),"",INDEX(adapt!F$78:F$1976,MATCH(A859,IF(adapt!G$2:G$1976=K859,adapt!A$2:A$1976),0)))</f>
        <v/>
      </c>
      <c r="N859" s="52" t="str">
        <f t="array" ref="N859">IF(ISBLANK(B859),"",INDEX(adapt!J$2:J$1976,MATCH(B859,IF(adapt!G$2:G$1976=K859,adapt!B$2:B$1976),0)))</f>
        <v/>
      </c>
      <c r="O859" s="53" t="str">
        <f t="array" ref="O859">IF(A859="","",IF(ISNA(N859),"no",IF(N859=0,"no",IF(N859="","no", "yes"))))</f>
        <v/>
      </c>
      <c r="P859" s="52" t="str">
        <f t="shared" si="39"/>
        <v/>
      </c>
      <c r="Q859" s="52" t="str">
        <f t="shared" si="40"/>
        <v/>
      </c>
      <c r="R859" s="54" t="str">
        <f>IF(COUNTIFS(adapt!J:J,"yes",adapt!A:A,A859)&gt;1,"problem",IF(COUNTIFS(adapt!J:J,"yes",adapt!A:A,A859)=0,"","ok"))</f>
        <v/>
      </c>
    </row>
    <row r="860" spans="1:18">
      <c r="A860" s="48" t="str">
        <f t="shared" si="41"/>
        <v/>
      </c>
      <c r="B860" s="55"/>
      <c r="C860" s="55"/>
      <c r="D860" s="55"/>
      <c r="E860" s="24"/>
      <c r="F860" s="55"/>
      <c r="G860" s="55"/>
      <c r="H860" s="55"/>
      <c r="I860" s="55"/>
      <c r="J860" s="55"/>
      <c r="K860" s="51" t="str">
        <f t="array" ref="K860">IF(A860="","",MAX(IF(adapt!A$2:A$974=A860,adapt!G$2:G$974)))</f>
        <v/>
      </c>
      <c r="L860" s="41" t="str">
        <f t="array" ref="L860">IF(ISBLANK(B860),"",INDEX(adapt!E$78:E$1976,MATCH(A860,IF(adapt!G$2:G$1976=K860,adapt!A$2:A$1976),0)))</f>
        <v/>
      </c>
      <c r="M860" s="41" t="str">
        <f t="array" ref="M860">IF(ISBLANK(B860),"",INDEX(adapt!F$78:F$1976,MATCH(A860,IF(adapt!G$2:G$1976=K860,adapt!A$2:A$1976),0)))</f>
        <v/>
      </c>
      <c r="N860" s="52" t="str">
        <f t="array" ref="N860">IF(ISBLANK(B860),"",INDEX(adapt!J$2:J$1976,MATCH(B860,IF(adapt!G$2:G$1976=K860,adapt!B$2:B$1976),0)))</f>
        <v/>
      </c>
      <c r="O860" s="53" t="str">
        <f t="array" ref="O860">IF(A860="","",IF(ISNA(N860),"no",IF(N860=0,"no",IF(N860="","no", "yes"))))</f>
        <v/>
      </c>
      <c r="P860" s="52" t="str">
        <f t="shared" si="39"/>
        <v/>
      </c>
      <c r="Q860" s="52" t="str">
        <f t="shared" si="40"/>
        <v/>
      </c>
      <c r="R860" s="54" t="str">
        <f>IF(COUNTIFS(adapt!J:J,"yes",adapt!A:A,A860)&gt;1,"problem",IF(COUNTIFS(adapt!J:J,"yes",adapt!A:A,A860)=0,"","ok"))</f>
        <v/>
      </c>
    </row>
    <row r="861" spans="1:18">
      <c r="A861" s="48" t="str">
        <f t="shared" si="41"/>
        <v/>
      </c>
      <c r="B861" s="55"/>
      <c r="C861" s="55"/>
      <c r="D861" s="55"/>
      <c r="E861" s="24"/>
      <c r="F861" s="55"/>
      <c r="G861" s="55"/>
      <c r="H861" s="55"/>
      <c r="I861" s="55"/>
      <c r="J861" s="55"/>
      <c r="K861" s="51" t="str">
        <f t="array" ref="K861">IF(A861="","",MAX(IF(adapt!A$2:A$974=A861,adapt!G$2:G$974)))</f>
        <v/>
      </c>
      <c r="L861" s="41" t="str">
        <f t="array" ref="L861">IF(ISBLANK(B861),"",INDEX(adapt!E$78:E$1976,MATCH(A861,IF(adapt!G$2:G$1976=K861,adapt!A$2:A$1976),0)))</f>
        <v/>
      </c>
      <c r="M861" s="41" t="str">
        <f t="array" ref="M861">IF(ISBLANK(B861),"",INDEX(adapt!F$78:F$1976,MATCH(A861,IF(adapt!G$2:G$1976=K861,adapt!A$2:A$1976),0)))</f>
        <v/>
      </c>
      <c r="N861" s="52" t="str">
        <f t="array" ref="N861">IF(ISBLANK(B861),"",INDEX(adapt!J$2:J$1976,MATCH(B861,IF(adapt!G$2:G$1976=K861,adapt!B$2:B$1976),0)))</f>
        <v/>
      </c>
      <c r="O861" s="53" t="str">
        <f t="array" ref="O861">IF(A861="","",IF(ISNA(N861),"no",IF(N861=0,"no",IF(N861="","no", "yes"))))</f>
        <v/>
      </c>
      <c r="P861" s="52" t="str">
        <f t="shared" si="39"/>
        <v/>
      </c>
      <c r="Q861" s="52" t="str">
        <f t="shared" si="40"/>
        <v/>
      </c>
      <c r="R861" s="54" t="str">
        <f>IF(COUNTIFS(adapt!J:J,"yes",adapt!A:A,A861)&gt;1,"problem",IF(COUNTIFS(adapt!J:J,"yes",adapt!A:A,A861)=0,"","ok"))</f>
        <v/>
      </c>
    </row>
    <row r="862" spans="1:18">
      <c r="A862" s="48" t="str">
        <f t="shared" si="41"/>
        <v/>
      </c>
      <c r="B862" s="55"/>
      <c r="C862" s="55"/>
      <c r="D862" s="55"/>
      <c r="E862" s="24"/>
      <c r="F862" s="55"/>
      <c r="G862" s="55"/>
      <c r="H862" s="55"/>
      <c r="I862" s="55"/>
      <c r="J862" s="55"/>
      <c r="K862" s="51" t="str">
        <f t="array" ref="K862">IF(A862="","",MAX(IF(adapt!A$2:A$974=A862,adapt!G$2:G$974)))</f>
        <v/>
      </c>
      <c r="L862" s="41" t="str">
        <f t="array" ref="L862">IF(ISBLANK(B862),"",INDEX(adapt!E$78:E$1976,MATCH(A862,IF(adapt!G$2:G$1976=K862,adapt!A$2:A$1976),0)))</f>
        <v/>
      </c>
      <c r="M862" s="41" t="str">
        <f t="array" ref="M862">IF(ISBLANK(B862),"",INDEX(adapt!F$78:F$1976,MATCH(A862,IF(adapt!G$2:G$1976=K862,adapt!A$2:A$1976),0)))</f>
        <v/>
      </c>
      <c r="N862" s="52" t="str">
        <f t="array" ref="N862">IF(ISBLANK(B862),"",INDEX(adapt!J$2:J$1976,MATCH(B862,IF(adapt!G$2:G$1976=K862,adapt!B$2:B$1976),0)))</f>
        <v/>
      </c>
      <c r="O862" s="53" t="str">
        <f t="array" ref="O862">IF(A862="","",IF(ISNA(N862),"no",IF(N862=0,"no",IF(N862="","no", "yes"))))</f>
        <v/>
      </c>
      <c r="P862" s="52" t="str">
        <f t="shared" si="39"/>
        <v/>
      </c>
      <c r="Q862" s="52" t="str">
        <f t="shared" si="40"/>
        <v/>
      </c>
      <c r="R862" s="54" t="str">
        <f>IF(COUNTIFS(adapt!J:J,"yes",adapt!A:A,A862)&gt;1,"problem",IF(COUNTIFS(adapt!J:J,"yes",adapt!A:A,A862)=0,"","ok"))</f>
        <v/>
      </c>
    </row>
    <row r="863" spans="1:18">
      <c r="A863" s="48" t="str">
        <f t="shared" si="41"/>
        <v/>
      </c>
      <c r="B863" s="55"/>
      <c r="C863" s="55"/>
      <c r="D863" s="55"/>
      <c r="E863" s="24"/>
      <c r="F863" s="55"/>
      <c r="G863" s="55"/>
      <c r="H863" s="55"/>
      <c r="I863" s="55"/>
      <c r="J863" s="55"/>
      <c r="K863" s="51" t="str">
        <f t="array" ref="K863">IF(A863="","",MAX(IF(adapt!A$2:A$974=A863,adapt!G$2:G$974)))</f>
        <v/>
      </c>
      <c r="L863" s="41" t="str">
        <f t="array" ref="L863">IF(ISBLANK(B863),"",INDEX(adapt!E$78:E$1976,MATCH(A863,IF(adapt!G$2:G$1976=K863,adapt!A$2:A$1976),0)))</f>
        <v/>
      </c>
      <c r="M863" s="41" t="str">
        <f t="array" ref="M863">IF(ISBLANK(B863),"",INDEX(adapt!F$78:F$1976,MATCH(A863,IF(adapt!G$2:G$1976=K863,adapt!A$2:A$1976),0)))</f>
        <v/>
      </c>
      <c r="N863" s="52" t="str">
        <f t="array" ref="N863">IF(ISBLANK(B863),"",INDEX(adapt!J$2:J$1976,MATCH(B863,IF(adapt!G$2:G$1976=K863,adapt!B$2:B$1976),0)))</f>
        <v/>
      </c>
      <c r="O863" s="53" t="str">
        <f t="array" ref="O863">IF(A863="","",IF(ISNA(N863),"no",IF(N863=0,"no",IF(N863="","no", "yes"))))</f>
        <v/>
      </c>
      <c r="P863" s="52" t="str">
        <f t="shared" si="39"/>
        <v/>
      </c>
      <c r="Q863" s="52" t="str">
        <f t="shared" si="40"/>
        <v/>
      </c>
      <c r="R863" s="54" t="str">
        <f>IF(COUNTIFS(adapt!J:J,"yes",adapt!A:A,A863)&gt;1,"problem",IF(COUNTIFS(adapt!J:J,"yes",adapt!A:A,A863)=0,"","ok"))</f>
        <v/>
      </c>
    </row>
    <row r="864" spans="1:18">
      <c r="A864" s="48" t="str">
        <f t="shared" si="41"/>
        <v/>
      </c>
      <c r="B864" s="55"/>
      <c r="C864" s="55"/>
      <c r="D864" s="55"/>
      <c r="E864" s="24"/>
      <c r="F864" s="55"/>
      <c r="G864" s="55"/>
      <c r="H864" s="55"/>
      <c r="I864" s="55"/>
      <c r="J864" s="55"/>
      <c r="K864" s="51" t="str">
        <f t="array" ref="K864">IF(A864="","",MAX(IF(adapt!A$2:A$974=A864,adapt!G$2:G$974)))</f>
        <v/>
      </c>
      <c r="L864" s="41" t="str">
        <f t="array" ref="L864">IF(ISBLANK(B864),"",INDEX(adapt!E$78:E$1976,MATCH(A864,IF(adapt!G$2:G$1976=K864,adapt!A$2:A$1976),0)))</f>
        <v/>
      </c>
      <c r="M864" s="41" t="str">
        <f t="array" ref="M864">IF(ISBLANK(B864),"",INDEX(adapt!F$78:F$1976,MATCH(A864,IF(adapt!G$2:G$1976=K864,adapt!A$2:A$1976),0)))</f>
        <v/>
      </c>
      <c r="N864" s="52" t="str">
        <f t="array" ref="N864">IF(ISBLANK(B864),"",INDEX(adapt!J$2:J$1976,MATCH(B864,IF(adapt!G$2:G$1976=K864,adapt!B$2:B$1976),0)))</f>
        <v/>
      </c>
      <c r="O864" s="53" t="str">
        <f t="array" ref="O864">IF(A864="","",IF(ISNA(N864),"no",IF(N864=0,"no",IF(N864="","no", "yes"))))</f>
        <v/>
      </c>
      <c r="P864" s="52" t="str">
        <f t="shared" si="39"/>
        <v/>
      </c>
      <c r="Q864" s="52" t="str">
        <f t="shared" si="40"/>
        <v/>
      </c>
      <c r="R864" s="54" t="str">
        <f>IF(COUNTIFS(adapt!J:J,"yes",adapt!A:A,A864)&gt;1,"problem",IF(COUNTIFS(adapt!J:J,"yes",adapt!A:A,A864)=0,"","ok"))</f>
        <v/>
      </c>
    </row>
    <row r="865" spans="1:18">
      <c r="A865" s="48" t="str">
        <f t="shared" si="41"/>
        <v/>
      </c>
      <c r="B865" s="55"/>
      <c r="C865" s="55"/>
      <c r="D865" s="55"/>
      <c r="E865" s="24"/>
      <c r="F865" s="55"/>
      <c r="G865" s="55"/>
      <c r="H865" s="55"/>
      <c r="I865" s="55"/>
      <c r="J865" s="55"/>
      <c r="K865" s="51" t="str">
        <f t="array" ref="K865">IF(A865="","",MAX(IF(adapt!A$2:A$974=A865,adapt!G$2:G$974)))</f>
        <v/>
      </c>
      <c r="L865" s="41" t="str">
        <f t="array" ref="L865">IF(ISBLANK(B865),"",INDEX(adapt!E$78:E$1976,MATCH(A865,IF(adapt!G$2:G$1976=K865,adapt!A$2:A$1976),0)))</f>
        <v/>
      </c>
      <c r="M865" s="41" t="str">
        <f t="array" ref="M865">IF(ISBLANK(B865),"",INDEX(adapt!F$78:F$1976,MATCH(A865,IF(adapt!G$2:G$1976=K865,adapt!A$2:A$1976),0)))</f>
        <v/>
      </c>
      <c r="N865" s="52" t="str">
        <f t="array" ref="N865">IF(ISBLANK(B865),"",INDEX(adapt!J$2:J$1976,MATCH(B865,IF(adapt!G$2:G$1976=K865,adapt!B$2:B$1976),0)))</f>
        <v/>
      </c>
      <c r="O865" s="53" t="str">
        <f t="array" ref="O865">IF(A865="","",IF(ISNA(N865),"no",IF(N865=0,"no",IF(N865="","no", "yes"))))</f>
        <v/>
      </c>
      <c r="P865" s="52" t="str">
        <f t="shared" si="39"/>
        <v/>
      </c>
      <c r="Q865" s="52" t="str">
        <f t="shared" si="40"/>
        <v/>
      </c>
      <c r="R865" s="54" t="str">
        <f>IF(COUNTIFS(adapt!J:J,"yes",adapt!A:A,A865)&gt;1,"problem",IF(COUNTIFS(adapt!J:J,"yes",adapt!A:A,A865)=0,"","ok"))</f>
        <v/>
      </c>
    </row>
    <row r="866" spans="1:18">
      <c r="A866" s="48" t="str">
        <f t="shared" si="41"/>
        <v/>
      </c>
      <c r="B866" s="55"/>
      <c r="C866" s="55"/>
      <c r="D866" s="55"/>
      <c r="E866" s="24"/>
      <c r="F866" s="55"/>
      <c r="G866" s="55"/>
      <c r="H866" s="55"/>
      <c r="I866" s="55"/>
      <c r="J866" s="55"/>
      <c r="K866" s="51" t="str">
        <f t="array" ref="K866">IF(A866="","",MAX(IF(adapt!A$2:A$974=A866,adapt!G$2:G$974)))</f>
        <v/>
      </c>
      <c r="L866" s="41" t="str">
        <f t="array" ref="L866">IF(ISBLANK(B866),"",INDEX(adapt!E$78:E$1976,MATCH(A866,IF(adapt!G$2:G$1976=K866,adapt!A$2:A$1976),0)))</f>
        <v/>
      </c>
      <c r="M866" s="41" t="str">
        <f t="array" ref="M866">IF(ISBLANK(B866),"",INDEX(adapt!F$78:F$1976,MATCH(A866,IF(adapt!G$2:G$1976=K866,adapt!A$2:A$1976),0)))</f>
        <v/>
      </c>
      <c r="N866" s="52" t="str">
        <f t="array" ref="N866">IF(ISBLANK(B866),"",INDEX(adapt!J$2:J$1976,MATCH(B866,IF(adapt!G$2:G$1976=K866,adapt!B$2:B$1976),0)))</f>
        <v/>
      </c>
      <c r="O866" s="53" t="str">
        <f t="array" ref="O866">IF(A866="","",IF(ISNA(N866),"no",IF(N866=0,"no",IF(N866="","no", "yes"))))</f>
        <v/>
      </c>
      <c r="P866" s="52" t="str">
        <f t="shared" si="39"/>
        <v/>
      </c>
      <c r="Q866" s="52" t="str">
        <f t="shared" si="40"/>
        <v/>
      </c>
      <c r="R866" s="54" t="str">
        <f>IF(COUNTIFS(adapt!J:J,"yes",adapt!A:A,A866)&gt;1,"problem",IF(COUNTIFS(adapt!J:J,"yes",adapt!A:A,A866)=0,"","ok"))</f>
        <v/>
      </c>
    </row>
    <row r="867" spans="1:18">
      <c r="A867" s="48" t="str">
        <f t="shared" si="41"/>
        <v/>
      </c>
      <c r="B867" s="55"/>
      <c r="C867" s="55"/>
      <c r="D867" s="55"/>
      <c r="E867" s="24"/>
      <c r="F867" s="55"/>
      <c r="G867" s="55"/>
      <c r="H867" s="55"/>
      <c r="I867" s="55"/>
      <c r="J867" s="55"/>
      <c r="K867" s="51" t="str">
        <f t="array" ref="K867">IF(A867="","",MAX(IF(adapt!A$2:A$974=A867,adapt!G$2:G$974)))</f>
        <v/>
      </c>
      <c r="L867" s="41" t="str">
        <f t="array" ref="L867">IF(ISBLANK(B867),"",INDEX(adapt!E$78:E$1976,MATCH(A867,IF(adapt!G$2:G$1976=K867,adapt!A$2:A$1976),0)))</f>
        <v/>
      </c>
      <c r="M867" s="41" t="str">
        <f t="array" ref="M867">IF(ISBLANK(B867),"",INDEX(adapt!F$78:F$1976,MATCH(A867,IF(adapt!G$2:G$1976=K867,adapt!A$2:A$1976),0)))</f>
        <v/>
      </c>
      <c r="N867" s="52" t="str">
        <f t="array" ref="N867">IF(ISBLANK(B867),"",INDEX(adapt!J$2:J$1976,MATCH(B867,IF(adapt!G$2:G$1976=K867,adapt!B$2:B$1976),0)))</f>
        <v/>
      </c>
      <c r="O867" s="53" t="str">
        <f t="array" ref="O867">IF(A867="","",IF(ISNA(N867),"no",IF(N867=0,"no",IF(N867="","no", "yes"))))</f>
        <v/>
      </c>
      <c r="P867" s="52" t="str">
        <f t="shared" si="39"/>
        <v/>
      </c>
      <c r="Q867" s="52" t="str">
        <f t="shared" si="40"/>
        <v/>
      </c>
      <c r="R867" s="54" t="str">
        <f>IF(COUNTIFS(adapt!J:J,"yes",adapt!A:A,A867)&gt;1,"problem",IF(COUNTIFS(adapt!J:J,"yes",adapt!A:A,A867)=0,"","ok"))</f>
        <v/>
      </c>
    </row>
    <row r="868" spans="1:18">
      <c r="A868" s="48" t="str">
        <f t="shared" si="41"/>
        <v/>
      </c>
      <c r="B868" s="55"/>
      <c r="C868" s="55"/>
      <c r="D868" s="55"/>
      <c r="E868" s="24"/>
      <c r="F868" s="55"/>
      <c r="G868" s="55"/>
      <c r="H868" s="55"/>
      <c r="I868" s="55"/>
      <c r="J868" s="55"/>
      <c r="K868" s="51" t="str">
        <f t="array" ref="K868">IF(A868="","",MAX(IF(adapt!A$2:A$974=A868,adapt!G$2:G$974)))</f>
        <v/>
      </c>
      <c r="L868" s="41" t="str">
        <f t="array" ref="L868">IF(ISBLANK(B868),"",INDEX(adapt!E$78:E$1976,MATCH(A868,IF(adapt!G$2:G$1976=K868,adapt!A$2:A$1976),0)))</f>
        <v/>
      </c>
      <c r="M868" s="41" t="str">
        <f t="array" ref="M868">IF(ISBLANK(B868),"",INDEX(adapt!F$78:F$1976,MATCH(A868,IF(adapt!G$2:G$1976=K868,adapt!A$2:A$1976),0)))</f>
        <v/>
      </c>
      <c r="N868" s="52" t="str">
        <f t="array" ref="N868">IF(ISBLANK(B868),"",INDEX(adapt!J$2:J$1976,MATCH(B868,IF(adapt!G$2:G$1976=K868,adapt!B$2:B$1976),0)))</f>
        <v/>
      </c>
      <c r="O868" s="53" t="str">
        <f t="array" ref="O868">IF(A868="","",IF(ISNA(N868),"no",IF(N868=0,"no",IF(N868="","no", "yes"))))</f>
        <v/>
      </c>
      <c r="P868" s="52" t="str">
        <f t="shared" si="39"/>
        <v/>
      </c>
      <c r="Q868" s="52" t="str">
        <f t="shared" si="40"/>
        <v/>
      </c>
      <c r="R868" s="54" t="str">
        <f>IF(COUNTIFS(adapt!J:J,"yes",adapt!A:A,A868)&gt;1,"problem",IF(COUNTIFS(adapt!J:J,"yes",adapt!A:A,A868)=0,"","ok"))</f>
        <v/>
      </c>
    </row>
    <row r="869" spans="1:18">
      <c r="A869" s="48" t="str">
        <f t="shared" si="41"/>
        <v/>
      </c>
      <c r="B869" s="55"/>
      <c r="C869" s="55"/>
      <c r="D869" s="55"/>
      <c r="E869" s="24"/>
      <c r="F869" s="55"/>
      <c r="G869" s="55"/>
      <c r="H869" s="55"/>
      <c r="I869" s="55"/>
      <c r="J869" s="55"/>
      <c r="K869" s="51" t="str">
        <f t="array" ref="K869">IF(A869="","",MAX(IF(adapt!A$2:A$974=A869,adapt!G$2:G$974)))</f>
        <v/>
      </c>
      <c r="L869" s="41" t="str">
        <f t="array" ref="L869">IF(ISBLANK(B869),"",INDEX(adapt!E$78:E$1976,MATCH(A869,IF(adapt!G$2:G$1976=K869,adapt!A$2:A$1976),0)))</f>
        <v/>
      </c>
      <c r="M869" s="41" t="str">
        <f t="array" ref="M869">IF(ISBLANK(B869),"",INDEX(adapt!F$78:F$1976,MATCH(A869,IF(adapt!G$2:G$1976=K869,adapt!A$2:A$1976),0)))</f>
        <v/>
      </c>
      <c r="N869" s="52" t="str">
        <f t="array" ref="N869">IF(ISBLANK(B869),"",INDEX(adapt!J$2:J$1976,MATCH(B869,IF(adapt!G$2:G$1976=K869,adapt!B$2:B$1976),0)))</f>
        <v/>
      </c>
      <c r="O869" s="53" t="str">
        <f t="array" ref="O869">IF(A869="","",IF(ISNA(N869),"no",IF(N869=0,"no",IF(N869="","no", "yes"))))</f>
        <v/>
      </c>
      <c r="P869" s="52" t="str">
        <f t="shared" si="39"/>
        <v/>
      </c>
      <c r="Q869" s="52" t="str">
        <f t="shared" si="40"/>
        <v/>
      </c>
      <c r="R869" s="54" t="str">
        <f>IF(COUNTIFS(adapt!J:J,"yes",adapt!A:A,A869)&gt;1,"problem",IF(COUNTIFS(adapt!J:J,"yes",adapt!A:A,A869)=0,"","ok"))</f>
        <v/>
      </c>
    </row>
    <row r="870" spans="1:18">
      <c r="A870" s="48" t="str">
        <f t="shared" si="41"/>
        <v/>
      </c>
      <c r="B870" s="55"/>
      <c r="C870" s="55"/>
      <c r="D870" s="55"/>
      <c r="E870" s="24"/>
      <c r="F870" s="55"/>
      <c r="G870" s="55"/>
      <c r="H870" s="55"/>
      <c r="I870" s="55"/>
      <c r="J870" s="55"/>
      <c r="K870" s="51" t="str">
        <f t="array" ref="K870">IF(A870="","",MAX(IF(adapt!A$2:A$974=A870,adapt!G$2:G$974)))</f>
        <v/>
      </c>
      <c r="L870" s="41" t="str">
        <f t="array" ref="L870">IF(ISBLANK(B870),"",INDEX(adapt!E$78:E$1976,MATCH(A870,IF(adapt!G$2:G$1976=K870,adapt!A$2:A$1976),0)))</f>
        <v/>
      </c>
      <c r="M870" s="41" t="str">
        <f t="array" ref="M870">IF(ISBLANK(B870),"",INDEX(adapt!F$78:F$1976,MATCH(A870,IF(adapt!G$2:G$1976=K870,adapt!A$2:A$1976),0)))</f>
        <v/>
      </c>
      <c r="N870" s="52" t="str">
        <f t="array" ref="N870">IF(ISBLANK(B870),"",INDEX(adapt!J$2:J$1976,MATCH(B870,IF(adapt!G$2:G$1976=K870,adapt!B$2:B$1976),0)))</f>
        <v/>
      </c>
      <c r="O870" s="53" t="str">
        <f t="array" ref="O870">IF(A870="","",IF(ISNA(N870),"no",IF(N870=0,"no",IF(N870="","no", "yes"))))</f>
        <v/>
      </c>
      <c r="P870" s="52" t="str">
        <f t="shared" si="39"/>
        <v/>
      </c>
      <c r="Q870" s="52" t="str">
        <f t="shared" si="40"/>
        <v/>
      </c>
      <c r="R870" s="54" t="str">
        <f>IF(COUNTIFS(adapt!J:J,"yes",adapt!A:A,A870)&gt;1,"problem",IF(COUNTIFS(adapt!J:J,"yes",adapt!A:A,A870)=0,"","ok"))</f>
        <v/>
      </c>
    </row>
    <row r="871" spans="1:18">
      <c r="A871" s="48" t="str">
        <f t="shared" si="41"/>
        <v/>
      </c>
      <c r="B871" s="55"/>
      <c r="C871" s="9"/>
      <c r="D871" s="55"/>
      <c r="E871" s="24"/>
      <c r="F871" s="39"/>
      <c r="G871" s="55"/>
      <c r="H871" s="55"/>
      <c r="I871" s="55"/>
      <c r="J871" s="55"/>
      <c r="K871" s="51" t="str">
        <f t="array" ref="K871">IF(A871="","",MAX(IF(adapt!A$2:A$974=A871,adapt!G$2:G$974)))</f>
        <v/>
      </c>
      <c r="L871" s="41" t="str">
        <f t="array" ref="L871">IF(ISBLANK(B871),"",INDEX(adapt!E$78:E$1976,MATCH(A871,IF(adapt!G$2:G$1976=K871,adapt!A$2:A$1976),0)))</f>
        <v/>
      </c>
      <c r="M871" s="41" t="str">
        <f t="array" ref="M871">IF(ISBLANK(B871),"",INDEX(adapt!F$78:F$1976,MATCH(A871,IF(adapt!G$2:G$1976=K871,adapt!A$2:A$1976),0)))</f>
        <v/>
      </c>
      <c r="N871" s="52" t="str">
        <f t="array" ref="N871">IF(ISBLANK(B871),"",INDEX(adapt!J$2:J$1976,MATCH(B871,IF(adapt!G$2:G$1976=K871,adapt!B$2:B$1976),0)))</f>
        <v/>
      </c>
      <c r="O871" s="53" t="str">
        <f t="array" ref="O871">IF(A871="","",IF(ISNA(N871),"no",IF(N871=0,"no",IF(N871="","no", "yes"))))</f>
        <v/>
      </c>
      <c r="P871" s="52" t="str">
        <f t="shared" ref="P871:P934" si="42">IF(ISBLANK(B871),"",IF(O871="no",B871,L871))</f>
        <v/>
      </c>
      <c r="Q871" s="52" t="str">
        <f t="shared" ref="Q871:Q934" si="43">IF(ISBLANK(B871),"",IF(O871="no",C871,M871))</f>
        <v/>
      </c>
      <c r="R871" s="54" t="str">
        <f>IF(COUNTIFS(adapt!J:J,"yes",adapt!A:A,A871)&gt;1,"problem",IF(COUNTIFS(adapt!J:J,"yes",adapt!A:A,A871)=0,"","ok"))</f>
        <v/>
      </c>
    </row>
    <row r="872" spans="1:18">
      <c r="A872" s="48" t="str">
        <f t="shared" si="41"/>
        <v/>
      </c>
      <c r="B872" s="55"/>
      <c r="C872" s="55"/>
      <c r="D872" s="55"/>
      <c r="E872" s="24"/>
      <c r="F872" s="39"/>
      <c r="G872" s="55"/>
      <c r="H872" s="55"/>
      <c r="I872" s="55"/>
      <c r="J872" s="55"/>
      <c r="K872" s="51" t="str">
        <f t="array" ref="K872">IF(A872="","",MAX(IF(adapt!A$2:A$974=A872,adapt!G$2:G$974)))</f>
        <v/>
      </c>
      <c r="L872" s="41" t="str">
        <f t="array" ref="L872">IF(ISBLANK(B872),"",INDEX(adapt!E$78:E$1976,MATCH(A872,IF(adapt!G$2:G$1976=K872,adapt!A$2:A$1976),0)))</f>
        <v/>
      </c>
      <c r="M872" s="41" t="str">
        <f t="array" ref="M872">IF(ISBLANK(B872),"",INDEX(adapt!F$78:F$1976,MATCH(A872,IF(adapt!G$2:G$1976=K872,adapt!A$2:A$1976),0)))</f>
        <v/>
      </c>
      <c r="N872" s="52" t="str">
        <f t="array" ref="N872">IF(ISBLANK(B872),"",INDEX(adapt!J$2:J$1976,MATCH(B872,IF(adapt!G$2:G$1976=K872,adapt!B$2:B$1976),0)))</f>
        <v/>
      </c>
      <c r="O872" s="53" t="str">
        <f t="array" ref="O872">IF(A872="","",IF(ISNA(N872),"no",IF(N872=0,"no",IF(N872="","no", "yes"))))</f>
        <v/>
      </c>
      <c r="P872" s="52" t="str">
        <f t="shared" si="42"/>
        <v/>
      </c>
      <c r="Q872" s="52" t="str">
        <f t="shared" si="43"/>
        <v/>
      </c>
      <c r="R872" s="54" t="str">
        <f>IF(COUNTIFS(adapt!J:J,"yes",adapt!A:A,A872)&gt;1,"problem",IF(COUNTIFS(adapt!J:J,"yes",adapt!A:A,A872)=0,"","ok"))</f>
        <v/>
      </c>
    </row>
    <row r="873" spans="1:18">
      <c r="A873" s="48" t="str">
        <f t="shared" si="41"/>
        <v/>
      </c>
      <c r="B873" s="55"/>
      <c r="C873" s="55"/>
      <c r="D873" s="55"/>
      <c r="E873" s="24"/>
      <c r="F873" s="55"/>
      <c r="G873" s="55"/>
      <c r="H873" s="55"/>
      <c r="I873" s="55"/>
      <c r="J873" s="55"/>
      <c r="K873" s="51" t="str">
        <f t="array" ref="K873">IF(A873="","",MAX(IF(adapt!A$2:A$974=A873,adapt!G$2:G$974)))</f>
        <v/>
      </c>
      <c r="L873" s="41" t="str">
        <f t="array" ref="L873">IF(ISBLANK(B873),"",INDEX(adapt!E$78:E$1976,MATCH(A873,IF(adapt!G$2:G$1976=K873,adapt!A$2:A$1976),0)))</f>
        <v/>
      </c>
      <c r="M873" s="41" t="str">
        <f t="array" ref="M873">IF(ISBLANK(B873),"",INDEX(adapt!F$78:F$1976,MATCH(A873,IF(adapt!G$2:G$1976=K873,adapt!A$2:A$1976),0)))</f>
        <v/>
      </c>
      <c r="N873" s="52" t="str">
        <f t="array" ref="N873">IF(ISBLANK(B873),"",INDEX(adapt!J$2:J$1976,MATCH(B873,IF(adapt!G$2:G$1976=K873,adapt!B$2:B$1976),0)))</f>
        <v/>
      </c>
      <c r="O873" s="53" t="str">
        <f t="array" ref="O873">IF(A873="","",IF(ISNA(N873),"no",IF(N873=0,"no",IF(N873="","no", "yes"))))</f>
        <v/>
      </c>
      <c r="P873" s="52" t="str">
        <f t="shared" si="42"/>
        <v/>
      </c>
      <c r="Q873" s="52" t="str">
        <f t="shared" si="43"/>
        <v/>
      </c>
      <c r="R873" s="54" t="str">
        <f>IF(COUNTIFS(adapt!J:J,"yes",adapt!A:A,A873)&gt;1,"problem",IF(COUNTIFS(adapt!J:J,"yes",adapt!A:A,A873)=0,"","ok"))</f>
        <v/>
      </c>
    </row>
    <row r="874" spans="1:18">
      <c r="A874" s="48" t="str">
        <f t="shared" si="41"/>
        <v/>
      </c>
      <c r="B874" s="55"/>
      <c r="C874" s="55"/>
      <c r="D874" s="55"/>
      <c r="E874" s="24"/>
      <c r="F874" s="55"/>
      <c r="G874" s="55"/>
      <c r="H874" s="55"/>
      <c r="I874" s="55"/>
      <c r="J874" s="55"/>
      <c r="K874" s="51" t="str">
        <f t="array" ref="K874">IF(A874="","",MAX(IF(adapt!A$2:A$974=A874,adapt!G$2:G$974)))</f>
        <v/>
      </c>
      <c r="L874" s="41" t="str">
        <f t="array" ref="L874">IF(ISBLANK(B874),"",INDEX(adapt!E$78:E$1976,MATCH(A874,IF(adapt!G$2:G$1976=K874,adapt!A$2:A$1976),0)))</f>
        <v/>
      </c>
      <c r="M874" s="41" t="str">
        <f t="array" ref="M874">IF(ISBLANK(B874),"",INDEX(adapt!F$78:F$1976,MATCH(A874,IF(adapt!G$2:G$1976=K874,adapt!A$2:A$1976),0)))</f>
        <v/>
      </c>
      <c r="N874" s="52" t="str">
        <f t="array" ref="N874">IF(ISBLANK(B874),"",INDEX(adapt!J$2:J$1976,MATCH(B874,IF(adapt!G$2:G$1976=K874,adapt!B$2:B$1976),0)))</f>
        <v/>
      </c>
      <c r="O874" s="53" t="str">
        <f t="array" ref="O874">IF(A874="","",IF(ISNA(N874),"no",IF(N874=0,"no",IF(N874="","no", "yes"))))</f>
        <v/>
      </c>
      <c r="P874" s="52" t="str">
        <f t="shared" si="42"/>
        <v/>
      </c>
      <c r="Q874" s="52" t="str">
        <f t="shared" si="43"/>
        <v/>
      </c>
      <c r="R874" s="54" t="str">
        <f>IF(COUNTIFS(adapt!J:J,"yes",adapt!A:A,A874)&gt;1,"problem",IF(COUNTIFS(adapt!J:J,"yes",adapt!A:A,A874)=0,"","ok"))</f>
        <v/>
      </c>
    </row>
    <row r="875" spans="1:18">
      <c r="A875" s="48" t="str">
        <f t="shared" si="41"/>
        <v/>
      </c>
      <c r="B875" s="55"/>
      <c r="C875" s="55"/>
      <c r="D875" s="55"/>
      <c r="E875" s="24"/>
      <c r="F875" s="55"/>
      <c r="G875" s="55"/>
      <c r="H875" s="55"/>
      <c r="I875" s="55"/>
      <c r="J875" s="55"/>
      <c r="K875" s="51" t="str">
        <f t="array" ref="K875">IF(A875="","",MAX(IF(adapt!A$2:A$974=A875,adapt!G$2:G$974)))</f>
        <v/>
      </c>
      <c r="L875" s="41" t="str">
        <f t="array" ref="L875">IF(ISBLANK(B875),"",INDEX(adapt!E$78:E$1976,MATCH(A875,IF(adapt!G$2:G$1976=K875,adapt!A$2:A$1976),0)))</f>
        <v/>
      </c>
      <c r="M875" s="41" t="str">
        <f t="array" ref="M875">IF(ISBLANK(B875),"",INDEX(adapt!F$78:F$1976,MATCH(A875,IF(adapt!G$2:G$1976=K875,adapt!A$2:A$1976),0)))</f>
        <v/>
      </c>
      <c r="N875" s="52" t="str">
        <f t="array" ref="N875">IF(ISBLANK(B875),"",INDEX(adapt!J$2:J$1976,MATCH(B875,IF(adapt!G$2:G$1976=K875,adapt!B$2:B$1976),0)))</f>
        <v/>
      </c>
      <c r="O875" s="53" t="str">
        <f t="array" ref="O875">IF(A875="","",IF(ISNA(N875),"no",IF(N875=0,"no",IF(N875="","no", "yes"))))</f>
        <v/>
      </c>
      <c r="P875" s="52" t="str">
        <f t="shared" si="42"/>
        <v/>
      </c>
      <c r="Q875" s="52" t="str">
        <f t="shared" si="43"/>
        <v/>
      </c>
      <c r="R875" s="54" t="str">
        <f>IF(COUNTIFS(adapt!J:J,"yes",adapt!A:A,A875)&gt;1,"problem",IF(COUNTIFS(adapt!J:J,"yes",adapt!A:A,A875)=0,"","ok"))</f>
        <v/>
      </c>
    </row>
    <row r="876" spans="1:18">
      <c r="A876" s="48" t="str">
        <f t="shared" si="41"/>
        <v/>
      </c>
      <c r="B876" s="55"/>
      <c r="C876" s="55"/>
      <c r="D876" s="55"/>
      <c r="E876" s="24"/>
      <c r="F876" s="55"/>
      <c r="G876" s="55"/>
      <c r="H876" s="55"/>
      <c r="I876" s="55"/>
      <c r="J876" s="55"/>
      <c r="K876" s="51" t="str">
        <f t="array" ref="K876">IF(A876="","",MAX(IF(adapt!A$2:A$974=A876,adapt!G$2:G$974)))</f>
        <v/>
      </c>
      <c r="L876" s="41" t="str">
        <f t="array" ref="L876">IF(ISBLANK(B876),"",INDEX(adapt!E$78:E$1976,MATCH(A876,IF(adapt!G$2:G$1976=K876,adapt!A$2:A$1976),0)))</f>
        <v/>
      </c>
      <c r="M876" s="41" t="str">
        <f t="array" ref="M876">IF(ISBLANK(B876),"",INDEX(adapt!F$78:F$1976,MATCH(A876,IF(adapt!G$2:G$1976=K876,adapt!A$2:A$1976),0)))</f>
        <v/>
      </c>
      <c r="N876" s="52" t="str">
        <f t="array" ref="N876">IF(ISBLANK(B876),"",INDEX(adapt!J$2:J$1976,MATCH(B876,IF(adapt!G$2:G$1976=K876,adapt!B$2:B$1976),0)))</f>
        <v/>
      </c>
      <c r="O876" s="53" t="str">
        <f t="array" ref="O876">IF(A876="","",IF(ISNA(N876),"no",IF(N876=0,"no",IF(N876="","no", "yes"))))</f>
        <v/>
      </c>
      <c r="P876" s="52" t="str">
        <f t="shared" si="42"/>
        <v/>
      </c>
      <c r="Q876" s="52" t="str">
        <f t="shared" si="43"/>
        <v/>
      </c>
      <c r="R876" s="54" t="str">
        <f>IF(COUNTIFS(adapt!J:J,"yes",adapt!A:A,A876)&gt;1,"problem",IF(COUNTIFS(adapt!J:J,"yes",adapt!A:A,A876)=0,"","ok"))</f>
        <v/>
      </c>
    </row>
    <row r="877" spans="1:18">
      <c r="A877" s="48" t="str">
        <f t="shared" si="41"/>
        <v/>
      </c>
      <c r="B877" s="55"/>
      <c r="C877" s="55"/>
      <c r="D877" s="55"/>
      <c r="E877" s="24"/>
      <c r="F877" s="55"/>
      <c r="G877" s="55"/>
      <c r="H877" s="55"/>
      <c r="I877" s="55"/>
      <c r="J877" s="55"/>
      <c r="K877" s="51" t="str">
        <f t="array" ref="K877">IF(A877="","",MAX(IF(adapt!A$2:A$974=A877,adapt!G$2:G$974)))</f>
        <v/>
      </c>
      <c r="L877" s="41" t="str">
        <f t="array" ref="L877">IF(ISBLANK(B877),"",INDEX(adapt!E$78:E$1976,MATCH(A877,IF(adapt!G$2:G$1976=K877,adapt!A$2:A$1976),0)))</f>
        <v/>
      </c>
      <c r="M877" s="41" t="str">
        <f t="array" ref="M877">IF(ISBLANK(B877),"",INDEX(adapt!F$78:F$1976,MATCH(A877,IF(adapt!G$2:G$1976=K877,adapt!A$2:A$1976),0)))</f>
        <v/>
      </c>
      <c r="N877" s="52" t="str">
        <f t="array" ref="N877">IF(ISBLANK(B877),"",INDEX(adapt!J$2:J$1976,MATCH(B877,IF(adapt!G$2:G$1976=K877,adapt!B$2:B$1976),0)))</f>
        <v/>
      </c>
      <c r="O877" s="53" t="str">
        <f t="array" ref="O877">IF(A877="","",IF(ISNA(N877),"no",IF(N877=0,"no",IF(N877="","no", "yes"))))</f>
        <v/>
      </c>
      <c r="P877" s="52" t="str">
        <f t="shared" si="42"/>
        <v/>
      </c>
      <c r="Q877" s="52" t="str">
        <f t="shared" si="43"/>
        <v/>
      </c>
      <c r="R877" s="54" t="str">
        <f>IF(COUNTIFS(adapt!J:J,"yes",adapt!A:A,A877)&gt;1,"problem",IF(COUNTIFS(adapt!J:J,"yes",adapt!A:A,A877)=0,"","ok"))</f>
        <v/>
      </c>
    </row>
    <row r="878" spans="1:18">
      <c r="A878" s="48" t="str">
        <f t="shared" si="41"/>
        <v/>
      </c>
      <c r="B878" s="55"/>
      <c r="C878" s="55"/>
      <c r="D878" s="55"/>
      <c r="E878" s="24"/>
      <c r="F878" s="55"/>
      <c r="G878" s="55"/>
      <c r="H878" s="55"/>
      <c r="I878" s="55"/>
      <c r="J878" s="55"/>
      <c r="K878" s="51" t="str">
        <f t="array" ref="K878">IF(A878="","",MAX(IF(adapt!A$2:A$974=A878,adapt!G$2:G$974)))</f>
        <v/>
      </c>
      <c r="L878" s="41" t="str">
        <f t="array" ref="L878">IF(ISBLANK(B878),"",INDEX(adapt!E$78:E$1976,MATCH(A878,IF(adapt!G$2:G$1976=K878,adapt!A$2:A$1976),0)))</f>
        <v/>
      </c>
      <c r="M878" s="41" t="str">
        <f t="array" ref="M878">IF(ISBLANK(B878),"",INDEX(adapt!F$78:F$1976,MATCH(A878,IF(adapt!G$2:G$1976=K878,adapt!A$2:A$1976),0)))</f>
        <v/>
      </c>
      <c r="N878" s="52" t="str">
        <f t="array" ref="N878">IF(ISBLANK(B878),"",INDEX(adapt!J$2:J$1976,MATCH(B878,IF(adapt!G$2:G$1976=K878,adapt!B$2:B$1976),0)))</f>
        <v/>
      </c>
      <c r="O878" s="53" t="str">
        <f t="array" ref="O878">IF(A878="","",IF(ISNA(N878),"no",IF(N878=0,"no",IF(N878="","no", "yes"))))</f>
        <v/>
      </c>
      <c r="P878" s="52" t="str">
        <f t="shared" si="42"/>
        <v/>
      </c>
      <c r="Q878" s="52" t="str">
        <f t="shared" si="43"/>
        <v/>
      </c>
      <c r="R878" s="54" t="str">
        <f>IF(COUNTIFS(adapt!J:J,"yes",adapt!A:A,A878)&gt;1,"problem",IF(COUNTIFS(adapt!J:J,"yes",adapt!A:A,A878)=0,"","ok"))</f>
        <v/>
      </c>
    </row>
    <row r="879" spans="1:18">
      <c r="A879" s="48" t="str">
        <f t="shared" si="41"/>
        <v/>
      </c>
      <c r="B879" s="55"/>
      <c r="C879" s="55"/>
      <c r="D879" s="55"/>
      <c r="E879" s="24"/>
      <c r="F879" s="55"/>
      <c r="G879" s="55"/>
      <c r="H879" s="55"/>
      <c r="I879" s="55"/>
      <c r="J879" s="55"/>
      <c r="K879" s="51" t="str">
        <f t="array" ref="K879">IF(A879="","",MAX(IF(adapt!A$2:A$974=A879,adapt!G$2:G$974)))</f>
        <v/>
      </c>
      <c r="L879" s="41" t="str">
        <f t="array" ref="L879">IF(ISBLANK(B879),"",INDEX(adapt!E$78:E$1976,MATCH(A879,IF(adapt!G$2:G$1976=K879,adapt!A$2:A$1976),0)))</f>
        <v/>
      </c>
      <c r="M879" s="41" t="str">
        <f t="array" ref="M879">IF(ISBLANK(B879),"",INDEX(adapt!F$78:F$1976,MATCH(A879,IF(adapt!G$2:G$1976=K879,adapt!A$2:A$1976),0)))</f>
        <v/>
      </c>
      <c r="N879" s="52" t="str">
        <f t="array" ref="N879">IF(ISBLANK(B879),"",INDEX(adapt!J$2:J$1976,MATCH(B879,IF(adapt!G$2:G$1976=K879,adapt!B$2:B$1976),0)))</f>
        <v/>
      </c>
      <c r="O879" s="53" t="str">
        <f t="array" ref="O879">IF(A879="","",IF(ISNA(N879),"no",IF(N879=0,"no",IF(N879="","no", "yes"))))</f>
        <v/>
      </c>
      <c r="P879" s="52" t="str">
        <f t="shared" si="42"/>
        <v/>
      </c>
      <c r="Q879" s="52" t="str">
        <f t="shared" si="43"/>
        <v/>
      </c>
      <c r="R879" s="54" t="str">
        <f>IF(COUNTIFS(adapt!J:J,"yes",adapt!A:A,A879)&gt;1,"problem",IF(COUNTIFS(adapt!J:J,"yes",adapt!A:A,A879)=0,"","ok"))</f>
        <v/>
      </c>
    </row>
    <row r="880" spans="1:18">
      <c r="A880" s="48" t="str">
        <f t="shared" si="41"/>
        <v/>
      </c>
      <c r="B880" s="55"/>
      <c r="C880" s="55"/>
      <c r="D880" s="55"/>
      <c r="E880" s="24"/>
      <c r="F880" s="55"/>
      <c r="G880" s="55"/>
      <c r="H880" s="55"/>
      <c r="I880" s="55"/>
      <c r="J880" s="55"/>
      <c r="K880" s="51" t="str">
        <f t="array" ref="K880">IF(A880="","",MAX(IF(adapt!A$2:A$974=A880,adapt!G$2:G$974)))</f>
        <v/>
      </c>
      <c r="L880" s="41" t="str">
        <f t="array" ref="L880">IF(ISBLANK(B880),"",INDEX(adapt!E$78:E$1976,MATCH(A880,IF(adapt!G$2:G$1976=K880,adapt!A$2:A$1976),0)))</f>
        <v/>
      </c>
      <c r="M880" s="41" t="str">
        <f t="array" ref="M880">IF(ISBLANK(B880),"",INDEX(adapt!F$78:F$1976,MATCH(A880,IF(adapt!G$2:G$1976=K880,adapt!A$2:A$1976),0)))</f>
        <v/>
      </c>
      <c r="N880" s="52" t="str">
        <f t="array" ref="N880">IF(ISBLANK(B880),"",INDEX(adapt!J$2:J$1976,MATCH(B880,IF(adapt!G$2:G$1976=K880,adapt!B$2:B$1976),0)))</f>
        <v/>
      </c>
      <c r="O880" s="53" t="str">
        <f t="array" ref="O880">IF(A880="","",IF(ISNA(N880),"no",IF(N880=0,"no",IF(N880="","no", "yes"))))</f>
        <v/>
      </c>
      <c r="P880" s="52" t="str">
        <f t="shared" si="42"/>
        <v/>
      </c>
      <c r="Q880" s="52" t="str">
        <f t="shared" si="43"/>
        <v/>
      </c>
      <c r="R880" s="54" t="str">
        <f>IF(COUNTIFS(adapt!J:J,"yes",adapt!A:A,A880)&gt;1,"problem",IF(COUNTIFS(adapt!J:J,"yes",adapt!A:A,A880)=0,"","ok"))</f>
        <v/>
      </c>
    </row>
    <row r="881" spans="1:18">
      <c r="A881" s="48" t="str">
        <f t="shared" si="41"/>
        <v/>
      </c>
      <c r="B881" s="55"/>
      <c r="C881" s="55"/>
      <c r="D881" s="55"/>
      <c r="E881" s="24"/>
      <c r="F881" s="55"/>
      <c r="G881" s="55"/>
      <c r="H881" s="55"/>
      <c r="I881" s="55"/>
      <c r="J881" s="55"/>
      <c r="K881" s="51" t="str">
        <f t="array" ref="K881">IF(A881="","",MAX(IF(adapt!A$2:A$974=A881,adapt!G$2:G$974)))</f>
        <v/>
      </c>
      <c r="L881" s="41" t="str">
        <f t="array" ref="L881">IF(ISBLANK(B881),"",INDEX(adapt!E$78:E$1976,MATCH(A881,IF(adapt!G$2:G$1976=K881,adapt!A$2:A$1976),0)))</f>
        <v/>
      </c>
      <c r="M881" s="41" t="str">
        <f t="array" ref="M881">IF(ISBLANK(B881),"",INDEX(adapt!F$78:F$1976,MATCH(A881,IF(adapt!G$2:G$1976=K881,adapt!A$2:A$1976),0)))</f>
        <v/>
      </c>
      <c r="N881" s="52" t="str">
        <f t="array" ref="N881">IF(ISBLANK(B881),"",INDEX(adapt!J$2:J$1976,MATCH(B881,IF(adapt!G$2:G$1976=K881,adapt!B$2:B$1976),0)))</f>
        <v/>
      </c>
      <c r="O881" s="53" t="str">
        <f t="array" ref="O881">IF(A881="","",IF(ISNA(N881),"no",IF(N881=0,"no",IF(N881="","no", "yes"))))</f>
        <v/>
      </c>
      <c r="P881" s="52" t="str">
        <f t="shared" si="42"/>
        <v/>
      </c>
      <c r="Q881" s="52" t="str">
        <f t="shared" si="43"/>
        <v/>
      </c>
      <c r="R881" s="54" t="str">
        <f>IF(COUNTIFS(adapt!J:J,"yes",adapt!A:A,A881)&gt;1,"problem",IF(COUNTIFS(adapt!J:J,"yes",adapt!A:A,A881)=0,"","ok"))</f>
        <v/>
      </c>
    </row>
    <row r="882" spans="1:18">
      <c r="A882" s="48" t="str">
        <f t="shared" si="41"/>
        <v/>
      </c>
      <c r="B882" s="55"/>
      <c r="C882" s="55"/>
      <c r="D882" s="55"/>
      <c r="E882" s="24"/>
      <c r="F882" s="55"/>
      <c r="G882" s="55"/>
      <c r="H882" s="55"/>
      <c r="I882" s="55"/>
      <c r="J882" s="55"/>
      <c r="K882" s="51" t="str">
        <f t="array" ref="K882">IF(A882="","",MAX(IF(adapt!A$2:A$974=A882,adapt!G$2:G$974)))</f>
        <v/>
      </c>
      <c r="L882" s="41" t="str">
        <f t="array" ref="L882">IF(ISBLANK(B882),"",INDEX(adapt!E$78:E$1976,MATCH(A882,IF(adapt!G$2:G$1976=K882,adapt!A$2:A$1976),0)))</f>
        <v/>
      </c>
      <c r="M882" s="41" t="str">
        <f t="array" ref="M882">IF(ISBLANK(B882),"",INDEX(adapt!F$78:F$1976,MATCH(A882,IF(adapt!G$2:G$1976=K882,adapt!A$2:A$1976),0)))</f>
        <v/>
      </c>
      <c r="N882" s="52" t="str">
        <f t="array" ref="N882">IF(ISBLANK(B882),"",INDEX(adapt!J$2:J$1976,MATCH(B882,IF(adapt!G$2:G$1976=K882,adapt!B$2:B$1976),0)))</f>
        <v/>
      </c>
      <c r="O882" s="53" t="str">
        <f t="array" ref="O882">IF(A882="","",IF(ISNA(N882),"no",IF(N882=0,"no",IF(N882="","no", "yes"))))</f>
        <v/>
      </c>
      <c r="P882" s="52" t="str">
        <f t="shared" si="42"/>
        <v/>
      </c>
      <c r="Q882" s="52" t="str">
        <f t="shared" si="43"/>
        <v/>
      </c>
      <c r="R882" s="54" t="str">
        <f>IF(COUNTIFS(adapt!J:J,"yes",adapt!A:A,A882)&gt;1,"problem",IF(COUNTIFS(adapt!J:J,"yes",adapt!A:A,A882)=0,"","ok"))</f>
        <v/>
      </c>
    </row>
    <row r="883" spans="1:18">
      <c r="A883" s="48" t="str">
        <f t="shared" si="41"/>
        <v/>
      </c>
      <c r="B883" s="55"/>
      <c r="C883" s="55"/>
      <c r="D883" s="55"/>
      <c r="E883" s="24"/>
      <c r="F883" s="55"/>
      <c r="G883" s="55"/>
      <c r="H883" s="55"/>
      <c r="I883" s="55"/>
      <c r="J883" s="55"/>
      <c r="K883" s="51" t="str">
        <f t="array" ref="K883">IF(A883="","",MAX(IF(adapt!A$2:A$974=A883,adapt!G$2:G$974)))</f>
        <v/>
      </c>
      <c r="L883" s="41" t="str">
        <f t="array" ref="L883">IF(ISBLANK(B883),"",INDEX(adapt!E$78:E$1976,MATCH(A883,IF(adapt!G$2:G$1976=K883,adapt!A$2:A$1976),0)))</f>
        <v/>
      </c>
      <c r="M883" s="41" t="str">
        <f t="array" ref="M883">IF(ISBLANK(B883),"",INDEX(adapt!F$78:F$1976,MATCH(A883,IF(adapt!G$2:G$1976=K883,adapt!A$2:A$1976),0)))</f>
        <v/>
      </c>
      <c r="N883" s="52" t="str">
        <f t="array" ref="N883">IF(ISBLANK(B883),"",INDEX(adapt!J$2:J$1976,MATCH(B883,IF(adapt!G$2:G$1976=K883,adapt!B$2:B$1976),0)))</f>
        <v/>
      </c>
      <c r="O883" s="53" t="str">
        <f t="array" ref="O883">IF(A883="","",IF(ISNA(N883),"no",IF(N883=0,"no",IF(N883="","no", "yes"))))</f>
        <v/>
      </c>
      <c r="P883" s="52" t="str">
        <f t="shared" si="42"/>
        <v/>
      </c>
      <c r="Q883" s="52" t="str">
        <f t="shared" si="43"/>
        <v/>
      </c>
      <c r="R883" s="54" t="str">
        <f>IF(COUNTIFS(adapt!J:J,"yes",adapt!A:A,A883)&gt;1,"problem",IF(COUNTIFS(adapt!J:J,"yes",adapt!A:A,A883)=0,"","ok"))</f>
        <v/>
      </c>
    </row>
    <row r="884" spans="1:18">
      <c r="A884" s="48" t="str">
        <f t="shared" si="41"/>
        <v/>
      </c>
      <c r="B884" s="55"/>
      <c r="C884" s="55"/>
      <c r="D884" s="55"/>
      <c r="E884" s="24"/>
      <c r="F884" s="55"/>
      <c r="G884" s="55"/>
      <c r="H884" s="55"/>
      <c r="I884" s="55"/>
      <c r="J884" s="55"/>
      <c r="K884" s="51" t="str">
        <f t="array" ref="K884">IF(A884="","",MAX(IF(adapt!A$2:A$974=A884,adapt!G$2:G$974)))</f>
        <v/>
      </c>
      <c r="L884" s="41" t="str">
        <f t="array" ref="L884">IF(ISBLANK(B884),"",INDEX(adapt!E$78:E$1976,MATCH(A884,IF(adapt!G$2:G$1976=K884,adapt!A$2:A$1976),0)))</f>
        <v/>
      </c>
      <c r="M884" s="41" t="str">
        <f t="array" ref="M884">IF(ISBLANK(B884),"",INDEX(adapt!F$78:F$1976,MATCH(A884,IF(adapt!G$2:G$1976=K884,adapt!A$2:A$1976),0)))</f>
        <v/>
      </c>
      <c r="N884" s="52" t="str">
        <f t="array" ref="N884">IF(ISBLANK(B884),"",INDEX(adapt!J$2:J$1976,MATCH(B884,IF(adapt!G$2:G$1976=K884,adapt!B$2:B$1976),0)))</f>
        <v/>
      </c>
      <c r="O884" s="53" t="str">
        <f t="array" ref="O884">IF(A884="","",IF(ISNA(N884),"no",IF(N884=0,"no",IF(N884="","no", "yes"))))</f>
        <v/>
      </c>
      <c r="P884" s="52" t="str">
        <f t="shared" si="42"/>
        <v/>
      </c>
      <c r="Q884" s="52" t="str">
        <f t="shared" si="43"/>
        <v/>
      </c>
      <c r="R884" s="54" t="str">
        <f>IF(COUNTIFS(adapt!J:J,"yes",adapt!A:A,A884)&gt;1,"problem",IF(COUNTIFS(adapt!J:J,"yes",adapt!A:A,A884)=0,"","ok"))</f>
        <v/>
      </c>
    </row>
    <row r="885" spans="1:18">
      <c r="A885" s="48" t="str">
        <f t="shared" si="41"/>
        <v/>
      </c>
      <c r="B885" s="55"/>
      <c r="C885" s="55"/>
      <c r="D885" s="55"/>
      <c r="E885" s="24"/>
      <c r="F885" s="55"/>
      <c r="G885" s="55"/>
      <c r="H885" s="55"/>
      <c r="I885" s="55"/>
      <c r="J885" s="55"/>
      <c r="K885" s="51" t="str">
        <f t="array" ref="K885">IF(A885="","",MAX(IF(adapt!A$2:A$974=A885,adapt!G$2:G$974)))</f>
        <v/>
      </c>
      <c r="L885" s="41" t="str">
        <f t="array" ref="L885">IF(ISBLANK(B885),"",INDEX(adapt!E$78:E$1976,MATCH(A885,IF(adapt!G$2:G$1976=K885,adapt!A$2:A$1976),0)))</f>
        <v/>
      </c>
      <c r="M885" s="41" t="str">
        <f t="array" ref="M885">IF(ISBLANK(B885),"",INDEX(adapt!F$78:F$1976,MATCH(A885,IF(adapt!G$2:G$1976=K885,adapt!A$2:A$1976),0)))</f>
        <v/>
      </c>
      <c r="N885" s="52" t="str">
        <f t="array" ref="N885">IF(ISBLANK(B885),"",INDEX(adapt!J$2:J$1976,MATCH(B885,IF(adapt!G$2:G$1976=K885,adapt!B$2:B$1976),0)))</f>
        <v/>
      </c>
      <c r="O885" s="53" t="str">
        <f t="array" ref="O885">IF(A885="","",IF(ISNA(N885),"no",IF(N885=0,"no",IF(N885="","no", "yes"))))</f>
        <v/>
      </c>
      <c r="P885" s="52" t="str">
        <f t="shared" si="42"/>
        <v/>
      </c>
      <c r="Q885" s="52" t="str">
        <f t="shared" si="43"/>
        <v/>
      </c>
      <c r="R885" s="54" t="str">
        <f>IF(COUNTIFS(adapt!J:J,"yes",adapt!A:A,A885)&gt;1,"problem",IF(COUNTIFS(adapt!J:J,"yes",adapt!A:A,A885)=0,"","ok"))</f>
        <v/>
      </c>
    </row>
    <row r="886" spans="1:18">
      <c r="A886" s="48" t="str">
        <f t="shared" si="41"/>
        <v/>
      </c>
      <c r="B886" s="55"/>
      <c r="C886" s="55"/>
      <c r="D886" s="55"/>
      <c r="E886" s="24"/>
      <c r="F886" s="55"/>
      <c r="G886" s="55"/>
      <c r="H886" s="55"/>
      <c r="I886" s="55"/>
      <c r="J886" s="55"/>
      <c r="K886" s="51" t="str">
        <f t="array" ref="K886">IF(A886="","",MAX(IF(adapt!A$2:A$974=A886,adapt!G$2:G$974)))</f>
        <v/>
      </c>
      <c r="L886" s="41" t="str">
        <f t="array" ref="L886">IF(ISBLANK(B886),"",INDEX(adapt!E$78:E$1976,MATCH(A886,IF(adapt!G$2:G$1976=K886,adapt!A$2:A$1976),0)))</f>
        <v/>
      </c>
      <c r="M886" s="41" t="str">
        <f t="array" ref="M886">IF(ISBLANK(B886),"",INDEX(adapt!F$78:F$1976,MATCH(A886,IF(adapt!G$2:G$1976=K886,adapt!A$2:A$1976),0)))</f>
        <v/>
      </c>
      <c r="N886" s="52" t="str">
        <f t="array" ref="N886">IF(ISBLANK(B886),"",INDEX(adapt!J$2:J$1976,MATCH(B886,IF(adapt!G$2:G$1976=K886,adapt!B$2:B$1976),0)))</f>
        <v/>
      </c>
      <c r="O886" s="53" t="str">
        <f t="array" ref="O886">IF(A886="","",IF(ISNA(N886),"no",IF(N886=0,"no",IF(N886="","no", "yes"))))</f>
        <v/>
      </c>
      <c r="P886" s="52" t="str">
        <f t="shared" si="42"/>
        <v/>
      </c>
      <c r="Q886" s="52" t="str">
        <f t="shared" si="43"/>
        <v/>
      </c>
      <c r="R886" s="54" t="str">
        <f>IF(COUNTIFS(adapt!J:J,"yes",adapt!A:A,A886)&gt;1,"problem",IF(COUNTIFS(adapt!J:J,"yes",adapt!A:A,A886)=0,"","ok"))</f>
        <v/>
      </c>
    </row>
    <row r="887" spans="1:18">
      <c r="A887" s="48" t="str">
        <f t="shared" si="41"/>
        <v/>
      </c>
      <c r="B887" s="55"/>
      <c r="C887" s="55"/>
      <c r="D887" s="55"/>
      <c r="E887" s="24"/>
      <c r="F887" s="55"/>
      <c r="G887" s="55"/>
      <c r="H887" s="55"/>
      <c r="I887" s="55"/>
      <c r="J887" s="55"/>
      <c r="K887" s="51" t="str">
        <f t="array" ref="K887">IF(A887="","",MAX(IF(adapt!A$2:A$974=A887,adapt!G$2:G$974)))</f>
        <v/>
      </c>
      <c r="L887" s="41" t="str">
        <f t="array" ref="L887">IF(ISBLANK(B887),"",INDEX(adapt!E$78:E$1976,MATCH(A887,IF(adapt!G$2:G$1976=K887,adapt!A$2:A$1976),0)))</f>
        <v/>
      </c>
      <c r="M887" s="41" t="str">
        <f t="array" ref="M887">IF(ISBLANK(B887),"",INDEX(adapt!F$78:F$1976,MATCH(A887,IF(adapt!G$2:G$1976=K887,adapt!A$2:A$1976),0)))</f>
        <v/>
      </c>
      <c r="N887" s="52" t="str">
        <f t="array" ref="N887">IF(ISBLANK(B887),"",INDEX(adapt!J$2:J$1976,MATCH(B887,IF(adapt!G$2:G$1976=K887,adapt!B$2:B$1976),0)))</f>
        <v/>
      </c>
      <c r="O887" s="53" t="str">
        <f t="array" ref="O887">IF(A887="","",IF(ISNA(N887),"no",IF(N887=0,"no",IF(N887="","no", "yes"))))</f>
        <v/>
      </c>
      <c r="P887" s="52" t="str">
        <f t="shared" si="42"/>
        <v/>
      </c>
      <c r="Q887" s="52" t="str">
        <f t="shared" si="43"/>
        <v/>
      </c>
      <c r="R887" s="54" t="str">
        <f>IF(COUNTIFS(adapt!J:J,"yes",adapt!A:A,A887)&gt;1,"problem",IF(COUNTIFS(adapt!J:J,"yes",adapt!A:A,A887)=0,"","ok"))</f>
        <v/>
      </c>
    </row>
    <row r="888" spans="1:18">
      <c r="A888" s="48" t="str">
        <f t="shared" si="41"/>
        <v/>
      </c>
      <c r="B888" s="55"/>
      <c r="C888" s="9"/>
      <c r="D888" s="55"/>
      <c r="E888" s="24"/>
      <c r="F888" s="55"/>
      <c r="G888" s="55"/>
      <c r="H888" s="55"/>
      <c r="I888" s="55"/>
      <c r="J888" s="55"/>
      <c r="K888" s="51" t="str">
        <f t="array" ref="K888">IF(A888="","",MAX(IF(adapt!A$2:A$974=A888,adapt!G$2:G$974)))</f>
        <v/>
      </c>
      <c r="L888" s="41" t="str">
        <f t="array" ref="L888">IF(ISBLANK(B888),"",INDEX(adapt!E$78:E$1976,MATCH(A888,IF(adapt!G$2:G$1976=K888,adapt!A$2:A$1976),0)))</f>
        <v/>
      </c>
      <c r="M888" s="41" t="str">
        <f t="array" ref="M888">IF(ISBLANK(B888),"",INDEX(adapt!F$78:F$1976,MATCH(A888,IF(adapt!G$2:G$1976=K888,adapt!A$2:A$1976),0)))</f>
        <v/>
      </c>
      <c r="N888" s="52" t="str">
        <f t="array" ref="N888">IF(ISBLANK(B888),"",INDEX(adapt!J$2:J$1976,MATCH(B888,IF(adapt!G$2:G$1976=K888,adapt!B$2:B$1976),0)))</f>
        <v/>
      </c>
      <c r="O888" s="53" t="str">
        <f t="array" ref="O888">IF(A888="","",IF(ISNA(N888),"no",IF(N888=0,"no",IF(N888="","no", "yes"))))</f>
        <v/>
      </c>
      <c r="P888" s="52" t="str">
        <f t="shared" si="42"/>
        <v/>
      </c>
      <c r="Q888" s="52" t="str">
        <f t="shared" si="43"/>
        <v/>
      </c>
      <c r="R888" s="54" t="str">
        <f>IF(COUNTIFS(adapt!J:J,"yes",adapt!A:A,A888)&gt;1,"problem",IF(COUNTIFS(adapt!J:J,"yes",adapt!A:A,A888)=0,"","ok"))</f>
        <v/>
      </c>
    </row>
    <row r="889" spans="1:18">
      <c r="A889" s="48" t="str">
        <f t="shared" si="41"/>
        <v/>
      </c>
      <c r="B889" s="55"/>
      <c r="C889" s="55"/>
      <c r="D889" s="55"/>
      <c r="E889" s="24"/>
      <c r="F889" s="55"/>
      <c r="G889" s="55"/>
      <c r="H889" s="55"/>
      <c r="I889" s="55"/>
      <c r="J889" s="55"/>
      <c r="K889" s="51" t="str">
        <f t="array" ref="K889">IF(A889="","",MAX(IF(adapt!A$2:A$974=A889,adapt!G$2:G$974)))</f>
        <v/>
      </c>
      <c r="L889" s="41" t="str">
        <f t="array" ref="L889">IF(ISBLANK(B889),"",INDEX(adapt!E$78:E$1976,MATCH(A889,IF(adapt!G$2:G$1976=K889,adapt!A$2:A$1976),0)))</f>
        <v/>
      </c>
      <c r="M889" s="41" t="str">
        <f t="array" ref="M889">IF(ISBLANK(B889),"",INDEX(adapt!F$78:F$1976,MATCH(A889,IF(adapt!G$2:G$1976=K889,adapt!A$2:A$1976),0)))</f>
        <v/>
      </c>
      <c r="N889" s="52" t="str">
        <f t="array" ref="N889">IF(ISBLANK(B889),"",INDEX(adapt!J$2:J$1976,MATCH(B889,IF(adapt!G$2:G$1976=K889,adapt!B$2:B$1976),0)))</f>
        <v/>
      </c>
      <c r="O889" s="53" t="str">
        <f t="array" ref="O889">IF(A889="","",IF(ISNA(N889),"no",IF(N889=0,"no",IF(N889="","no", "yes"))))</f>
        <v/>
      </c>
      <c r="P889" s="52" t="str">
        <f t="shared" si="42"/>
        <v/>
      </c>
      <c r="Q889" s="52" t="str">
        <f t="shared" si="43"/>
        <v/>
      </c>
      <c r="R889" s="54" t="str">
        <f>IF(COUNTIFS(adapt!J:J,"yes",adapt!A:A,A889)&gt;1,"problem",IF(COUNTIFS(adapt!J:J,"yes",adapt!A:A,A889)=0,"","ok"))</f>
        <v/>
      </c>
    </row>
    <row r="890" spans="1:18">
      <c r="A890" s="48" t="str">
        <f t="shared" si="41"/>
        <v/>
      </c>
      <c r="B890" s="55"/>
      <c r="C890" s="55"/>
      <c r="D890" s="55"/>
      <c r="E890" s="24"/>
      <c r="F890" s="55"/>
      <c r="G890" s="55"/>
      <c r="H890" s="55"/>
      <c r="I890" s="55"/>
      <c r="J890" s="55"/>
      <c r="K890" s="51" t="str">
        <f t="array" ref="K890">IF(A890="","",MAX(IF(adapt!A$2:A$974=A890,adapt!G$2:G$974)))</f>
        <v/>
      </c>
      <c r="L890" s="41" t="str">
        <f t="array" ref="L890">IF(ISBLANK(B890),"",INDEX(adapt!E$78:E$1976,MATCH(A890,IF(adapt!G$2:G$1976=K890,adapt!A$2:A$1976),0)))</f>
        <v/>
      </c>
      <c r="M890" s="41" t="str">
        <f t="array" ref="M890">IF(ISBLANK(B890),"",INDEX(adapt!F$78:F$1976,MATCH(A890,IF(adapt!G$2:G$1976=K890,adapt!A$2:A$1976),0)))</f>
        <v/>
      </c>
      <c r="N890" s="52" t="str">
        <f t="array" ref="N890">IF(ISBLANK(B890),"",INDEX(adapt!J$2:J$1976,MATCH(B890,IF(adapt!G$2:G$1976=K890,adapt!B$2:B$1976),0)))</f>
        <v/>
      </c>
      <c r="O890" s="53" t="str">
        <f t="array" ref="O890">IF(A890="","",IF(ISNA(N890),"no",IF(N890=0,"no",IF(N890="","no", "yes"))))</f>
        <v/>
      </c>
      <c r="P890" s="52" t="str">
        <f t="shared" si="42"/>
        <v/>
      </c>
      <c r="Q890" s="52" t="str">
        <f t="shared" si="43"/>
        <v/>
      </c>
      <c r="R890" s="54" t="str">
        <f>IF(COUNTIFS(adapt!J:J,"yes",adapt!A:A,A890)&gt;1,"problem",IF(COUNTIFS(adapt!J:J,"yes",adapt!A:A,A890)=0,"","ok"))</f>
        <v/>
      </c>
    </row>
    <row r="891" spans="1:18">
      <c r="A891" s="48" t="str">
        <f t="shared" si="41"/>
        <v/>
      </c>
      <c r="B891" s="55"/>
      <c r="C891" s="55"/>
      <c r="D891" s="55"/>
      <c r="E891" s="24"/>
      <c r="F891" s="55"/>
      <c r="G891" s="55"/>
      <c r="H891" s="55"/>
      <c r="I891" s="55"/>
      <c r="J891" s="55"/>
      <c r="K891" s="51" t="str">
        <f t="array" ref="K891">IF(A891="","",MAX(IF(adapt!A$2:A$974=A891,adapt!G$2:G$974)))</f>
        <v/>
      </c>
      <c r="L891" s="41" t="str">
        <f t="array" ref="L891">IF(ISBLANK(B891),"",INDEX(adapt!E$78:E$1976,MATCH(A891,IF(adapt!G$2:G$1976=K891,adapt!A$2:A$1976),0)))</f>
        <v/>
      </c>
      <c r="M891" s="41" t="str">
        <f t="array" ref="M891">IF(ISBLANK(B891),"",INDEX(adapt!F$78:F$1976,MATCH(A891,IF(adapt!G$2:G$1976=K891,adapt!A$2:A$1976),0)))</f>
        <v/>
      </c>
      <c r="N891" s="52" t="str">
        <f t="array" ref="N891">IF(ISBLANK(B891),"",INDEX(adapt!J$2:J$1976,MATCH(B891,IF(adapt!G$2:G$1976=K891,adapt!B$2:B$1976),0)))</f>
        <v/>
      </c>
      <c r="O891" s="53" t="str">
        <f t="array" ref="O891">IF(A891="","",IF(ISNA(N891),"no",IF(N891=0,"no",IF(N891="","no", "yes"))))</f>
        <v/>
      </c>
      <c r="P891" s="52" t="str">
        <f t="shared" si="42"/>
        <v/>
      </c>
      <c r="Q891" s="52" t="str">
        <f t="shared" si="43"/>
        <v/>
      </c>
      <c r="R891" s="54" t="str">
        <f>IF(COUNTIFS(adapt!J:J,"yes",adapt!A:A,A891)&gt;1,"problem",IF(COUNTIFS(adapt!J:J,"yes",adapt!A:A,A891)=0,"","ok"))</f>
        <v/>
      </c>
    </row>
    <row r="892" spans="1:18">
      <c r="A892" s="48" t="str">
        <f t="shared" si="41"/>
        <v/>
      </c>
      <c r="B892" s="55"/>
      <c r="C892" s="55"/>
      <c r="D892" s="55"/>
      <c r="E892" s="24"/>
      <c r="F892" s="55"/>
      <c r="G892" s="55"/>
      <c r="H892" s="55"/>
      <c r="I892" s="55"/>
      <c r="J892" s="55"/>
      <c r="K892" s="51" t="str">
        <f t="array" ref="K892">IF(A892="","",MAX(IF(adapt!A$2:A$974=A892,adapt!G$2:G$974)))</f>
        <v/>
      </c>
      <c r="L892" s="41" t="str">
        <f t="array" ref="L892">IF(ISBLANK(B892),"",INDEX(adapt!E$78:E$1976,MATCH(A892,IF(adapt!G$2:G$1976=K892,adapt!A$2:A$1976),0)))</f>
        <v/>
      </c>
      <c r="M892" s="41" t="str">
        <f t="array" ref="M892">IF(ISBLANK(B892),"",INDEX(adapt!F$78:F$1976,MATCH(A892,IF(adapt!G$2:G$1976=K892,adapt!A$2:A$1976),0)))</f>
        <v/>
      </c>
      <c r="N892" s="52" t="str">
        <f t="array" ref="N892">IF(ISBLANK(B892),"",INDEX(adapt!J$2:J$1976,MATCH(B892,IF(adapt!G$2:G$1976=K892,adapt!B$2:B$1976),0)))</f>
        <v/>
      </c>
      <c r="O892" s="53" t="str">
        <f t="array" ref="O892">IF(A892="","",IF(ISNA(N892),"no",IF(N892=0,"no",IF(N892="","no", "yes"))))</f>
        <v/>
      </c>
      <c r="P892" s="52" t="str">
        <f t="shared" si="42"/>
        <v/>
      </c>
      <c r="Q892" s="52" t="str">
        <f t="shared" si="43"/>
        <v/>
      </c>
      <c r="R892" s="54" t="str">
        <f>IF(COUNTIFS(adapt!J:J,"yes",adapt!A:A,A892)&gt;1,"problem",IF(COUNTIFS(adapt!J:J,"yes",adapt!A:A,A892)=0,"","ok"))</f>
        <v/>
      </c>
    </row>
    <row r="893" spans="1:18">
      <c r="A893" s="48" t="str">
        <f t="shared" si="41"/>
        <v/>
      </c>
      <c r="B893" s="55"/>
      <c r="C893" s="55"/>
      <c r="D893" s="55"/>
      <c r="E893" s="24"/>
      <c r="F893" s="55"/>
      <c r="G893" s="55"/>
      <c r="H893" s="55"/>
      <c r="I893" s="55"/>
      <c r="J893" s="55"/>
      <c r="K893" s="51" t="str">
        <f t="array" ref="K893">IF(A893="","",MAX(IF(adapt!A$2:A$974=A893,adapt!G$2:G$974)))</f>
        <v/>
      </c>
      <c r="L893" s="41" t="str">
        <f t="array" ref="L893">IF(ISBLANK(B893),"",INDEX(adapt!E$78:E$1976,MATCH(A893,IF(adapt!G$2:G$1976=K893,adapt!A$2:A$1976),0)))</f>
        <v/>
      </c>
      <c r="M893" s="41" t="str">
        <f t="array" ref="M893">IF(ISBLANK(B893),"",INDEX(adapt!F$78:F$1976,MATCH(A893,IF(adapt!G$2:G$1976=K893,adapt!A$2:A$1976),0)))</f>
        <v/>
      </c>
      <c r="N893" s="52" t="str">
        <f t="array" ref="N893">IF(ISBLANK(B893),"",INDEX(adapt!J$2:J$1976,MATCH(B893,IF(adapt!G$2:G$1976=K893,adapt!B$2:B$1976),0)))</f>
        <v/>
      </c>
      <c r="O893" s="53" t="str">
        <f t="array" ref="O893">IF(A893="","",IF(ISNA(N893),"no",IF(N893=0,"no",IF(N893="","no", "yes"))))</f>
        <v/>
      </c>
      <c r="P893" s="52" t="str">
        <f t="shared" si="42"/>
        <v/>
      </c>
      <c r="Q893" s="52" t="str">
        <f t="shared" si="43"/>
        <v/>
      </c>
      <c r="R893" s="54" t="str">
        <f>IF(COUNTIFS(adapt!J:J,"yes",adapt!A:A,A893)&gt;1,"problem",IF(COUNTIFS(adapt!J:J,"yes",adapt!A:A,A893)=0,"","ok"))</f>
        <v/>
      </c>
    </row>
    <row r="894" spans="1:18">
      <c r="A894" s="48" t="str">
        <f t="shared" si="41"/>
        <v/>
      </c>
      <c r="B894" s="55"/>
      <c r="C894" s="55"/>
      <c r="D894" s="55"/>
      <c r="E894" s="24"/>
      <c r="F894" s="39"/>
      <c r="G894" s="55"/>
      <c r="H894" s="55"/>
      <c r="I894" s="55"/>
      <c r="J894" s="55"/>
      <c r="K894" s="51" t="str">
        <f t="array" ref="K894">IF(A894="","",MAX(IF(adapt!A$2:A$974=A894,adapt!G$2:G$974)))</f>
        <v/>
      </c>
      <c r="L894" s="41" t="str">
        <f t="array" ref="L894">IF(ISBLANK(B894),"",INDEX(adapt!E$78:E$1976,MATCH(A894,IF(adapt!G$2:G$1976=K894,adapt!A$2:A$1976),0)))</f>
        <v/>
      </c>
      <c r="M894" s="41" t="str">
        <f t="array" ref="M894">IF(ISBLANK(B894),"",INDEX(adapt!F$78:F$1976,MATCH(A894,IF(adapt!G$2:G$1976=K894,adapt!A$2:A$1976),0)))</f>
        <v/>
      </c>
      <c r="N894" s="52" t="str">
        <f t="array" ref="N894">IF(ISBLANK(B894),"",INDEX(adapt!J$2:J$1976,MATCH(B894,IF(adapt!G$2:G$1976=K894,adapt!B$2:B$1976),0)))</f>
        <v/>
      </c>
      <c r="O894" s="53" t="str">
        <f t="array" ref="O894">IF(A894="","",IF(ISNA(N894),"no",IF(N894=0,"no",IF(N894="","no", "yes"))))</f>
        <v/>
      </c>
      <c r="P894" s="52" t="str">
        <f t="shared" si="42"/>
        <v/>
      </c>
      <c r="Q894" s="52" t="str">
        <f t="shared" si="43"/>
        <v/>
      </c>
      <c r="R894" s="54" t="str">
        <f>IF(COUNTIFS(adapt!J:J,"yes",adapt!A:A,A894)&gt;1,"problem",IF(COUNTIFS(adapt!J:J,"yes",adapt!A:A,A894)=0,"","ok"))</f>
        <v/>
      </c>
    </row>
    <row r="895" spans="1:18">
      <c r="A895" s="48" t="str">
        <f t="shared" si="41"/>
        <v/>
      </c>
      <c r="B895" s="55"/>
      <c r="C895" s="55"/>
      <c r="D895" s="55"/>
      <c r="E895" s="24"/>
      <c r="F895" s="55"/>
      <c r="G895" s="55"/>
      <c r="H895" s="55"/>
      <c r="I895" s="55"/>
      <c r="J895" s="55"/>
      <c r="K895" s="51" t="str">
        <f t="array" ref="K895">IF(A895="","",MAX(IF(adapt!A$2:A$974=A895,adapt!G$2:G$974)))</f>
        <v/>
      </c>
      <c r="L895" s="41" t="str">
        <f t="array" ref="L895">IF(ISBLANK(B895),"",INDEX(adapt!E$78:E$1976,MATCH(A895,IF(adapt!G$2:G$1976=K895,adapt!A$2:A$1976),0)))</f>
        <v/>
      </c>
      <c r="M895" s="41" t="str">
        <f t="array" ref="M895">IF(ISBLANK(B895),"",INDEX(adapt!F$78:F$1976,MATCH(A895,IF(adapt!G$2:G$1976=K895,adapt!A$2:A$1976),0)))</f>
        <v/>
      </c>
      <c r="N895" s="52" t="str">
        <f t="array" ref="N895">IF(ISBLANK(B895),"",INDEX(adapt!J$2:J$1976,MATCH(B895,IF(adapt!G$2:G$1976=K895,adapt!B$2:B$1976),0)))</f>
        <v/>
      </c>
      <c r="O895" s="53" t="str">
        <f t="array" ref="O895">IF(A895="","",IF(ISNA(N895),"no",IF(N895=0,"no",IF(N895="","no", "yes"))))</f>
        <v/>
      </c>
      <c r="P895" s="52" t="str">
        <f t="shared" si="42"/>
        <v/>
      </c>
      <c r="Q895" s="52" t="str">
        <f t="shared" si="43"/>
        <v/>
      </c>
      <c r="R895" s="54" t="str">
        <f>IF(COUNTIFS(adapt!J:J,"yes",adapt!A:A,A895)&gt;1,"problem",IF(COUNTIFS(adapt!J:J,"yes",adapt!A:A,A895)=0,"","ok"))</f>
        <v/>
      </c>
    </row>
    <row r="896" spans="1:18">
      <c r="A896" s="48" t="str">
        <f t="shared" ref="A896:A959" si="44">CONCATENATE(D896,E896)</f>
        <v/>
      </c>
      <c r="B896" s="55"/>
      <c r="C896" s="55"/>
      <c r="D896" s="55"/>
      <c r="E896" s="24"/>
      <c r="F896" s="55"/>
      <c r="G896" s="55"/>
      <c r="H896" s="55"/>
      <c r="I896" s="55"/>
      <c r="J896" s="55"/>
      <c r="K896" s="51" t="str">
        <f t="array" ref="K896">IF(A896="","",MAX(IF(adapt!A$2:A$974=A896,adapt!G$2:G$974)))</f>
        <v/>
      </c>
      <c r="L896" s="41" t="str">
        <f t="array" ref="L896">IF(ISBLANK(B896),"",INDEX(adapt!E$78:E$1976,MATCH(A896,IF(adapt!G$2:G$1976=K896,adapt!A$2:A$1976),0)))</f>
        <v/>
      </c>
      <c r="M896" s="41" t="str">
        <f t="array" ref="M896">IF(ISBLANK(B896),"",INDEX(adapt!F$78:F$1976,MATCH(A896,IF(adapt!G$2:G$1976=K896,adapt!A$2:A$1976),0)))</f>
        <v/>
      </c>
      <c r="N896" s="52" t="str">
        <f t="array" ref="N896">IF(ISBLANK(B896),"",INDEX(adapt!J$2:J$1976,MATCH(B896,IF(adapt!G$2:G$1976=K896,adapt!B$2:B$1976),0)))</f>
        <v/>
      </c>
      <c r="O896" s="53" t="str">
        <f t="array" ref="O896">IF(A896="","",IF(ISNA(N896),"no",IF(N896=0,"no",IF(N896="","no", "yes"))))</f>
        <v/>
      </c>
      <c r="P896" s="52" t="str">
        <f t="shared" si="42"/>
        <v/>
      </c>
      <c r="Q896" s="52" t="str">
        <f t="shared" si="43"/>
        <v/>
      </c>
      <c r="R896" s="54" t="str">
        <f>IF(COUNTIFS(adapt!J:J,"yes",adapt!A:A,A896)&gt;1,"problem",IF(COUNTIFS(adapt!J:J,"yes",adapt!A:A,A896)=0,"","ok"))</f>
        <v/>
      </c>
    </row>
    <row r="897" spans="1:18">
      <c r="A897" s="48" t="str">
        <f t="shared" si="44"/>
        <v/>
      </c>
      <c r="B897" s="55"/>
      <c r="C897" s="55"/>
      <c r="D897" s="55"/>
      <c r="E897" s="24"/>
      <c r="F897" s="55"/>
      <c r="G897" s="55"/>
      <c r="H897" s="55"/>
      <c r="I897" s="55"/>
      <c r="J897" s="55"/>
      <c r="K897" s="51" t="str">
        <f t="array" ref="K897">IF(A897="","",MAX(IF(adapt!A$2:A$974=A897,adapt!G$2:G$974)))</f>
        <v/>
      </c>
      <c r="L897" s="41" t="str">
        <f t="array" ref="L897">IF(ISBLANK(B897),"",INDEX(adapt!E$78:E$1976,MATCH(A897,IF(adapt!G$2:G$1976=K897,adapt!A$2:A$1976),0)))</f>
        <v/>
      </c>
      <c r="M897" s="41" t="str">
        <f t="array" ref="M897">IF(ISBLANK(B897),"",INDEX(adapt!F$78:F$1976,MATCH(A897,IF(adapt!G$2:G$1976=K897,adapt!A$2:A$1976),0)))</f>
        <v/>
      </c>
      <c r="N897" s="52" t="str">
        <f t="array" ref="N897">IF(ISBLANK(B897),"",INDEX(adapt!J$2:J$1976,MATCH(B897,IF(adapt!G$2:G$1976=K897,adapt!B$2:B$1976),0)))</f>
        <v/>
      </c>
      <c r="O897" s="53" t="str">
        <f t="array" ref="O897">IF(A897="","",IF(ISNA(N897),"no",IF(N897=0,"no",IF(N897="","no", "yes"))))</f>
        <v/>
      </c>
      <c r="P897" s="52" t="str">
        <f t="shared" si="42"/>
        <v/>
      </c>
      <c r="Q897" s="52" t="str">
        <f t="shared" si="43"/>
        <v/>
      </c>
      <c r="R897" s="54" t="str">
        <f>IF(COUNTIFS(adapt!J:J,"yes",adapt!A:A,A897)&gt;1,"problem",IF(COUNTIFS(adapt!J:J,"yes",adapt!A:A,A897)=0,"","ok"))</f>
        <v/>
      </c>
    </row>
    <row r="898" spans="1:18">
      <c r="A898" s="48" t="str">
        <f t="shared" si="44"/>
        <v/>
      </c>
      <c r="B898" s="55"/>
      <c r="C898" s="55"/>
      <c r="D898" s="55"/>
      <c r="E898" s="24"/>
      <c r="F898" s="55"/>
      <c r="G898" s="55"/>
      <c r="H898" s="55"/>
      <c r="I898" s="55"/>
      <c r="J898" s="55"/>
      <c r="K898" s="51" t="str">
        <f t="array" ref="K898">IF(A898="","",MAX(IF(adapt!A$2:A$974=A898,adapt!G$2:G$974)))</f>
        <v/>
      </c>
      <c r="L898" s="41" t="str">
        <f t="array" ref="L898">IF(ISBLANK(B898),"",INDEX(adapt!E$78:E$1976,MATCH(A898,IF(adapt!G$2:G$1976=K898,adapt!A$2:A$1976),0)))</f>
        <v/>
      </c>
      <c r="M898" s="41" t="str">
        <f t="array" ref="M898">IF(ISBLANK(B898),"",INDEX(adapt!F$78:F$1976,MATCH(A898,IF(adapt!G$2:G$1976=K898,adapt!A$2:A$1976),0)))</f>
        <v/>
      </c>
      <c r="N898" s="52" t="str">
        <f t="array" ref="N898">IF(ISBLANK(B898),"",INDEX(adapt!J$2:J$1976,MATCH(B898,IF(adapt!G$2:G$1976=K898,adapt!B$2:B$1976),0)))</f>
        <v/>
      </c>
      <c r="O898" s="53" t="str">
        <f t="array" ref="O898">IF(A898="","",IF(ISNA(N898),"no",IF(N898=0,"no",IF(N898="","no", "yes"))))</f>
        <v/>
      </c>
      <c r="P898" s="52" t="str">
        <f t="shared" si="42"/>
        <v/>
      </c>
      <c r="Q898" s="52" t="str">
        <f t="shared" si="43"/>
        <v/>
      </c>
      <c r="R898" s="54" t="str">
        <f>IF(COUNTIFS(adapt!J:J,"yes",adapt!A:A,A898)&gt;1,"problem",IF(COUNTIFS(adapt!J:J,"yes",adapt!A:A,A898)=0,"","ok"))</f>
        <v/>
      </c>
    </row>
    <row r="899" spans="1:18">
      <c r="A899" s="48" t="str">
        <f t="shared" si="44"/>
        <v/>
      </c>
      <c r="B899" s="55"/>
      <c r="C899" s="55"/>
      <c r="D899" s="55"/>
      <c r="E899" s="24"/>
      <c r="F899" s="55"/>
      <c r="G899" s="55"/>
      <c r="H899" s="55"/>
      <c r="I899" s="55"/>
      <c r="J899" s="55"/>
      <c r="K899" s="51" t="str">
        <f t="array" ref="K899">IF(A899="","",MAX(IF(adapt!A$2:A$974=A899,adapt!G$2:G$974)))</f>
        <v/>
      </c>
      <c r="L899" s="41" t="str">
        <f t="array" ref="L899">IF(ISBLANK(B899),"",INDEX(adapt!E$78:E$1976,MATCH(A899,IF(adapt!G$2:G$1976=K899,adapt!A$2:A$1976),0)))</f>
        <v/>
      </c>
      <c r="M899" s="41" t="str">
        <f t="array" ref="M899">IF(ISBLANK(B899),"",INDEX(adapt!F$78:F$1976,MATCH(A899,IF(adapt!G$2:G$1976=K899,adapt!A$2:A$1976),0)))</f>
        <v/>
      </c>
      <c r="N899" s="52" t="str">
        <f t="array" ref="N899">IF(ISBLANK(B899),"",INDEX(adapt!J$2:J$1976,MATCH(B899,IF(adapt!G$2:G$1976=K899,adapt!B$2:B$1976),0)))</f>
        <v/>
      </c>
      <c r="O899" s="53" t="str">
        <f t="array" ref="O899">IF(A899="","",IF(ISNA(N899),"no",IF(N899=0,"no",IF(N899="","no", "yes"))))</f>
        <v/>
      </c>
      <c r="P899" s="52" t="str">
        <f t="shared" si="42"/>
        <v/>
      </c>
      <c r="Q899" s="52" t="str">
        <f t="shared" si="43"/>
        <v/>
      </c>
      <c r="R899" s="54" t="str">
        <f>IF(COUNTIFS(adapt!J:J,"yes",adapt!A:A,A899)&gt;1,"problem",IF(COUNTIFS(adapt!J:J,"yes",adapt!A:A,A899)=0,"","ok"))</f>
        <v/>
      </c>
    </row>
    <row r="900" spans="1:18">
      <c r="A900" s="48" t="str">
        <f t="shared" si="44"/>
        <v/>
      </c>
      <c r="B900" s="55"/>
      <c r="C900" s="55"/>
      <c r="D900" s="55"/>
      <c r="E900" s="24"/>
      <c r="F900" s="55"/>
      <c r="G900" s="55"/>
      <c r="H900" s="55"/>
      <c r="I900" s="55"/>
      <c r="J900" s="55"/>
      <c r="K900" s="51" t="str">
        <f t="array" ref="K900">IF(A900="","",MAX(IF(adapt!A$2:A$974=A900,adapt!G$2:G$974)))</f>
        <v/>
      </c>
      <c r="L900" s="41" t="str">
        <f t="array" ref="L900">IF(ISBLANK(B900),"",INDEX(adapt!E$78:E$1976,MATCH(A900,IF(adapt!G$2:G$1976=K900,adapt!A$2:A$1976),0)))</f>
        <v/>
      </c>
      <c r="M900" s="41" t="str">
        <f t="array" ref="M900">IF(ISBLANK(B900),"",INDEX(adapt!F$78:F$1976,MATCH(A900,IF(adapt!G$2:G$1976=K900,adapt!A$2:A$1976),0)))</f>
        <v/>
      </c>
      <c r="N900" s="52" t="str">
        <f t="array" ref="N900">IF(ISBLANK(B900),"",INDEX(adapt!J$2:J$1976,MATCH(B900,IF(adapt!G$2:G$1976=K900,adapt!B$2:B$1976),0)))</f>
        <v/>
      </c>
      <c r="O900" s="53" t="str">
        <f t="array" ref="O900">IF(A900="","",IF(ISNA(N900),"no",IF(N900=0,"no",IF(N900="","no", "yes"))))</f>
        <v/>
      </c>
      <c r="P900" s="52" t="str">
        <f t="shared" si="42"/>
        <v/>
      </c>
      <c r="Q900" s="52" t="str">
        <f t="shared" si="43"/>
        <v/>
      </c>
      <c r="R900" s="54" t="str">
        <f>IF(COUNTIFS(adapt!J:J,"yes",adapt!A:A,A900)&gt;1,"problem",IF(COUNTIFS(adapt!J:J,"yes",adapt!A:A,A900)=0,"","ok"))</f>
        <v/>
      </c>
    </row>
    <row r="901" spans="1:18">
      <c r="A901" s="48" t="str">
        <f t="shared" si="44"/>
        <v/>
      </c>
      <c r="B901" s="55"/>
      <c r="C901" s="55"/>
      <c r="D901" s="55"/>
      <c r="E901" s="24"/>
      <c r="F901" s="55"/>
      <c r="G901" s="55"/>
      <c r="H901" s="55"/>
      <c r="I901" s="55"/>
      <c r="J901" s="55"/>
      <c r="K901" s="51" t="str">
        <f t="array" ref="K901">IF(A901="","",MAX(IF(adapt!A$2:A$974=A901,adapt!G$2:G$974)))</f>
        <v/>
      </c>
      <c r="L901" s="41" t="str">
        <f t="array" ref="L901">IF(ISBLANK(B901),"",INDEX(adapt!E$78:E$1976,MATCH(A901,IF(adapt!G$2:G$1976=K901,adapt!A$2:A$1976),0)))</f>
        <v/>
      </c>
      <c r="M901" s="41" t="str">
        <f t="array" ref="M901">IF(ISBLANK(B901),"",INDEX(adapt!F$78:F$1976,MATCH(A901,IF(adapt!G$2:G$1976=K901,adapt!A$2:A$1976),0)))</f>
        <v/>
      </c>
      <c r="N901" s="52" t="str">
        <f t="array" ref="N901">IF(ISBLANK(B901),"",INDEX(adapt!J$2:J$1976,MATCH(B901,IF(adapt!G$2:G$1976=K901,adapt!B$2:B$1976),0)))</f>
        <v/>
      </c>
      <c r="O901" s="53" t="str">
        <f t="array" ref="O901">IF(A901="","",IF(ISNA(N901),"no",IF(N901=0,"no",IF(N901="","no", "yes"))))</f>
        <v/>
      </c>
      <c r="P901" s="52" t="str">
        <f t="shared" si="42"/>
        <v/>
      </c>
      <c r="Q901" s="52" t="str">
        <f t="shared" si="43"/>
        <v/>
      </c>
      <c r="R901" s="54" t="str">
        <f>IF(COUNTIFS(adapt!J:J,"yes",adapt!A:A,A901)&gt;1,"problem",IF(COUNTIFS(adapt!J:J,"yes",adapt!A:A,A901)=0,"","ok"))</f>
        <v/>
      </c>
    </row>
    <row r="902" spans="1:18">
      <c r="A902" s="48" t="str">
        <f t="shared" si="44"/>
        <v/>
      </c>
      <c r="B902" s="55"/>
      <c r="C902" s="55"/>
      <c r="D902" s="55"/>
      <c r="E902" s="24"/>
      <c r="F902" s="55"/>
      <c r="G902" s="55"/>
      <c r="H902" s="55"/>
      <c r="I902" s="55"/>
      <c r="J902" s="55"/>
      <c r="K902" s="51" t="str">
        <f t="array" ref="K902">IF(A902="","",MAX(IF(adapt!A$2:A$974=A902,adapt!G$2:G$974)))</f>
        <v/>
      </c>
      <c r="L902" s="41" t="str">
        <f t="array" ref="L902">IF(ISBLANK(B902),"",INDEX(adapt!E$78:E$1976,MATCH(A902,IF(adapt!G$2:G$1976=K902,adapt!A$2:A$1976),0)))</f>
        <v/>
      </c>
      <c r="M902" s="41" t="str">
        <f t="array" ref="M902">IF(ISBLANK(B902),"",INDEX(adapt!F$78:F$1976,MATCH(A902,IF(adapt!G$2:G$1976=K902,adapt!A$2:A$1976),0)))</f>
        <v/>
      </c>
      <c r="N902" s="52" t="str">
        <f t="array" ref="N902">IF(ISBLANK(B902),"",INDEX(adapt!J$2:J$1976,MATCH(B902,IF(adapt!G$2:G$1976=K902,adapt!B$2:B$1976),0)))</f>
        <v/>
      </c>
      <c r="O902" s="53" t="str">
        <f t="array" ref="O902">IF(A902="","",IF(ISNA(N902),"no",IF(N902=0,"no",IF(N902="","no", "yes"))))</f>
        <v/>
      </c>
      <c r="P902" s="52" t="str">
        <f t="shared" si="42"/>
        <v/>
      </c>
      <c r="Q902" s="52" t="str">
        <f t="shared" si="43"/>
        <v/>
      </c>
      <c r="R902" s="54" t="str">
        <f>IF(COUNTIFS(adapt!J:J,"yes",adapt!A:A,A902)&gt;1,"problem",IF(COUNTIFS(adapt!J:J,"yes",adapt!A:A,A902)=0,"","ok"))</f>
        <v/>
      </c>
    </row>
    <row r="903" spans="1:18">
      <c r="A903" s="48" t="str">
        <f t="shared" si="44"/>
        <v/>
      </c>
      <c r="B903" s="61"/>
      <c r="C903" s="55"/>
      <c r="D903" s="55"/>
      <c r="E903" s="24"/>
      <c r="F903" s="55"/>
      <c r="G903" s="55"/>
      <c r="H903" s="55"/>
      <c r="I903" s="55"/>
      <c r="J903" s="55"/>
      <c r="K903" s="51" t="str">
        <f t="array" ref="K903">IF(A903="","",MAX(IF(adapt!A$2:A$974=A903,adapt!G$2:G$974)))</f>
        <v/>
      </c>
      <c r="L903" s="41" t="str">
        <f t="array" ref="L903">IF(ISBLANK(B903),"",INDEX(adapt!E$78:E$1976,MATCH(A903,IF(adapt!G$2:G$1976=K903,adapt!A$2:A$1976),0)))</f>
        <v/>
      </c>
      <c r="M903" s="41" t="str">
        <f t="array" ref="M903">IF(ISBLANK(B903),"",INDEX(adapt!F$78:F$1976,MATCH(A903,IF(adapt!G$2:G$1976=K903,adapt!A$2:A$1976),0)))</f>
        <v/>
      </c>
      <c r="N903" s="52" t="str">
        <f t="array" ref="N903">IF(ISBLANK(B903),"",INDEX(adapt!J$2:J$1976,MATCH(B903,IF(adapt!G$2:G$1976=K903,adapt!B$2:B$1976),0)))</f>
        <v/>
      </c>
      <c r="O903" s="53" t="str">
        <f t="array" ref="O903">IF(A903="","",IF(ISNA(N903),"no",IF(N903=0,"no",IF(N903="","no", "yes"))))</f>
        <v/>
      </c>
      <c r="P903" s="52" t="str">
        <f t="shared" si="42"/>
        <v/>
      </c>
      <c r="Q903" s="52" t="str">
        <f t="shared" si="43"/>
        <v/>
      </c>
      <c r="R903" s="54" t="str">
        <f>IF(COUNTIFS(adapt!J:J,"yes",adapt!A:A,A903)&gt;1,"problem",IF(COUNTIFS(adapt!J:J,"yes",adapt!A:A,A903)=0,"","ok"))</f>
        <v/>
      </c>
    </row>
    <row r="904" spans="1:18">
      <c r="A904" s="48" t="str">
        <f t="shared" si="44"/>
        <v/>
      </c>
      <c r="B904" s="55"/>
      <c r="C904" s="39"/>
      <c r="D904" s="55"/>
      <c r="E904" s="24"/>
      <c r="F904" s="55"/>
      <c r="G904" s="55"/>
      <c r="H904" s="55"/>
      <c r="I904" s="55"/>
      <c r="J904" s="55"/>
      <c r="K904" s="51" t="str">
        <f t="array" ref="K904">IF(A904="","",MAX(IF(adapt!A$2:A$974=A904,adapt!G$2:G$974)))</f>
        <v/>
      </c>
      <c r="L904" s="41" t="str">
        <f t="array" ref="L904">IF(ISBLANK(B904),"",INDEX(adapt!E$78:E$1976,MATCH(A904,IF(adapt!G$2:G$1976=K904,adapt!A$2:A$1976),0)))</f>
        <v/>
      </c>
      <c r="M904" s="41" t="str">
        <f t="array" ref="M904">IF(ISBLANK(B904),"",INDEX(adapt!F$78:F$1976,MATCH(A904,IF(adapt!G$2:G$1976=K904,adapt!A$2:A$1976),0)))</f>
        <v/>
      </c>
      <c r="N904" s="52" t="str">
        <f t="array" ref="N904">IF(ISBLANK(B904),"",INDEX(adapt!J$2:J$1976,MATCH(B904,IF(adapt!G$2:G$1976=K904,adapt!B$2:B$1976),0)))</f>
        <v/>
      </c>
      <c r="O904" s="53" t="str">
        <f t="array" ref="O904">IF(A904="","",IF(ISNA(N904),"no",IF(N904=0,"no",IF(N904="","no", "yes"))))</f>
        <v/>
      </c>
      <c r="P904" s="52" t="str">
        <f t="shared" si="42"/>
        <v/>
      </c>
      <c r="Q904" s="52" t="str">
        <f t="shared" si="43"/>
        <v/>
      </c>
      <c r="R904" s="54" t="str">
        <f>IF(COUNTIFS(adapt!J:J,"yes",adapt!A:A,A904)&gt;1,"problem",IF(COUNTIFS(adapt!J:J,"yes",adapt!A:A,A904)=0,"","ok"))</f>
        <v/>
      </c>
    </row>
    <row r="905" spans="1:18">
      <c r="A905" s="48" t="str">
        <f t="shared" si="44"/>
        <v/>
      </c>
      <c r="B905" s="55"/>
      <c r="C905" s="55"/>
      <c r="D905" s="55"/>
      <c r="E905" s="24"/>
      <c r="F905" s="55"/>
      <c r="G905" s="55"/>
      <c r="H905" s="55"/>
      <c r="I905" s="55"/>
      <c r="J905" s="55"/>
      <c r="K905" s="51" t="str">
        <f t="array" ref="K905">IF(A905="","",MAX(IF(adapt!A$2:A$974=A905,adapt!G$2:G$974)))</f>
        <v/>
      </c>
      <c r="L905" s="41" t="str">
        <f t="array" ref="L905">IF(ISBLANK(B905),"",INDEX(adapt!E$78:E$1976,MATCH(A905,IF(adapt!G$2:G$1976=K905,adapt!A$2:A$1976),0)))</f>
        <v/>
      </c>
      <c r="M905" s="41" t="str">
        <f t="array" ref="M905">IF(ISBLANK(B905),"",INDEX(adapt!F$78:F$1976,MATCH(A905,IF(adapt!G$2:G$1976=K905,adapt!A$2:A$1976),0)))</f>
        <v/>
      </c>
      <c r="N905" s="52" t="str">
        <f t="array" ref="N905">IF(ISBLANK(B905),"",INDEX(adapt!J$2:J$1976,MATCH(B905,IF(adapt!G$2:G$1976=K905,adapt!B$2:B$1976),0)))</f>
        <v/>
      </c>
      <c r="O905" s="53" t="str">
        <f t="array" ref="O905">IF(A905="","",IF(ISNA(N905),"no",IF(N905=0,"no",IF(N905="","no", "yes"))))</f>
        <v/>
      </c>
      <c r="P905" s="52" t="str">
        <f t="shared" si="42"/>
        <v/>
      </c>
      <c r="Q905" s="52" t="str">
        <f t="shared" si="43"/>
        <v/>
      </c>
      <c r="R905" s="54" t="str">
        <f>IF(COUNTIFS(adapt!J:J,"yes",adapt!A:A,A905)&gt;1,"problem",IF(COUNTIFS(adapt!J:J,"yes",adapt!A:A,A905)=0,"","ok"))</f>
        <v/>
      </c>
    </row>
    <row r="906" spans="1:18">
      <c r="A906" s="48" t="str">
        <f t="shared" si="44"/>
        <v/>
      </c>
      <c r="B906" s="55"/>
      <c r="C906" s="55"/>
      <c r="D906" s="55"/>
      <c r="E906" s="24"/>
      <c r="F906" s="55"/>
      <c r="G906" s="55"/>
      <c r="H906" s="55"/>
      <c r="I906" s="55"/>
      <c r="J906" s="55"/>
      <c r="K906" s="51" t="str">
        <f t="array" ref="K906">IF(A906="","",MAX(IF(adapt!A$2:A$974=A906,adapt!G$2:G$974)))</f>
        <v/>
      </c>
      <c r="L906" s="41" t="str">
        <f t="array" ref="L906">IF(ISBLANK(B906),"",INDEX(adapt!E$78:E$1976,MATCH(A906,IF(adapt!G$2:G$1976=K906,adapt!A$2:A$1976),0)))</f>
        <v/>
      </c>
      <c r="M906" s="41" t="str">
        <f t="array" ref="M906">IF(ISBLANK(B906),"",INDEX(adapt!F$78:F$1976,MATCH(A906,IF(adapt!G$2:G$1976=K906,adapt!A$2:A$1976),0)))</f>
        <v/>
      </c>
      <c r="N906" s="52" t="str">
        <f t="array" ref="N906">IF(ISBLANK(B906),"",INDEX(adapt!J$2:J$1976,MATCH(B906,IF(adapt!G$2:G$1976=K906,adapt!B$2:B$1976),0)))</f>
        <v/>
      </c>
      <c r="O906" s="53" t="str">
        <f t="array" ref="O906">IF(A906="","",IF(ISNA(N906),"no",IF(N906=0,"no",IF(N906="","no", "yes"))))</f>
        <v/>
      </c>
      <c r="P906" s="52" t="str">
        <f t="shared" si="42"/>
        <v/>
      </c>
      <c r="Q906" s="52" t="str">
        <f t="shared" si="43"/>
        <v/>
      </c>
      <c r="R906" s="54" t="str">
        <f>IF(COUNTIFS(adapt!J:J,"yes",adapt!A:A,A906)&gt;1,"problem",IF(COUNTIFS(adapt!J:J,"yes",adapt!A:A,A906)=0,"","ok"))</f>
        <v/>
      </c>
    </row>
    <row r="907" spans="1:18">
      <c r="A907" s="48" t="str">
        <f t="shared" si="44"/>
        <v/>
      </c>
      <c r="B907" s="55"/>
      <c r="C907" s="55"/>
      <c r="D907" s="55"/>
      <c r="E907" s="24"/>
      <c r="F907" s="39"/>
      <c r="G907" s="55"/>
      <c r="H907" s="55"/>
      <c r="I907" s="55"/>
      <c r="J907" s="55"/>
      <c r="K907" s="51" t="str">
        <f t="array" ref="K907">IF(A907="","",MAX(IF(adapt!A$2:A$974=A907,adapt!G$2:G$974)))</f>
        <v/>
      </c>
      <c r="L907" s="41" t="str">
        <f t="array" ref="L907">IF(ISBLANK(B907),"",INDEX(adapt!E$78:E$1976,MATCH(A907,IF(adapt!G$2:G$1976=K907,adapt!A$2:A$1976),0)))</f>
        <v/>
      </c>
      <c r="M907" s="41" t="str">
        <f t="array" ref="M907">IF(ISBLANK(B907),"",INDEX(adapt!F$78:F$1976,MATCH(A907,IF(adapt!G$2:G$1976=K907,adapt!A$2:A$1976),0)))</f>
        <v/>
      </c>
      <c r="N907" s="52" t="str">
        <f t="array" ref="N907">IF(ISBLANK(B907),"",INDEX(adapt!J$2:J$1976,MATCH(B907,IF(adapt!G$2:G$1976=K907,adapt!B$2:B$1976),0)))</f>
        <v/>
      </c>
      <c r="O907" s="53" t="str">
        <f t="array" ref="O907">IF(A907="","",IF(ISNA(N907),"no",IF(N907=0,"no",IF(N907="","no", "yes"))))</f>
        <v/>
      </c>
      <c r="P907" s="52" t="str">
        <f t="shared" si="42"/>
        <v/>
      </c>
      <c r="Q907" s="52" t="str">
        <f t="shared" si="43"/>
        <v/>
      </c>
      <c r="R907" s="54" t="str">
        <f>IF(COUNTIFS(adapt!J:J,"yes",adapt!A:A,A907)&gt;1,"problem",IF(COUNTIFS(adapt!J:J,"yes",adapt!A:A,A907)=0,"","ok"))</f>
        <v/>
      </c>
    </row>
    <row r="908" spans="1:18">
      <c r="A908" s="48" t="str">
        <f t="shared" si="44"/>
        <v/>
      </c>
      <c r="B908" s="55"/>
      <c r="C908" s="55"/>
      <c r="D908" s="55"/>
      <c r="E908" s="24"/>
      <c r="F908" s="55"/>
      <c r="G908" s="55"/>
      <c r="H908" s="55"/>
      <c r="I908" s="55"/>
      <c r="J908" s="55"/>
      <c r="K908" s="51" t="str">
        <f t="array" ref="K908">IF(A908="","",MAX(IF(adapt!A$2:A$974=A908,adapt!G$2:G$974)))</f>
        <v/>
      </c>
      <c r="L908" s="41" t="str">
        <f t="array" ref="L908">IF(ISBLANK(B908),"",INDEX(adapt!E$78:E$1976,MATCH(A908,IF(adapt!G$2:G$1976=K908,adapt!A$2:A$1976),0)))</f>
        <v/>
      </c>
      <c r="M908" s="41" t="str">
        <f t="array" ref="M908">IF(ISBLANK(B908),"",INDEX(adapt!F$78:F$1976,MATCH(A908,IF(adapt!G$2:G$1976=K908,adapt!A$2:A$1976),0)))</f>
        <v/>
      </c>
      <c r="N908" s="52" t="str">
        <f t="array" ref="N908">IF(ISBLANK(B908),"",INDEX(adapt!J$2:J$1976,MATCH(B908,IF(adapt!G$2:G$1976=K908,adapt!B$2:B$1976),0)))</f>
        <v/>
      </c>
      <c r="O908" s="53" t="str">
        <f t="array" ref="O908">IF(A908="","",IF(ISNA(N908),"no",IF(N908=0,"no",IF(N908="","no", "yes"))))</f>
        <v/>
      </c>
      <c r="P908" s="52" t="str">
        <f t="shared" si="42"/>
        <v/>
      </c>
      <c r="Q908" s="52" t="str">
        <f t="shared" si="43"/>
        <v/>
      </c>
      <c r="R908" s="54" t="str">
        <f>IF(COUNTIFS(adapt!J:J,"yes",adapt!A:A,A908)&gt;1,"problem",IF(COUNTIFS(adapt!J:J,"yes",adapt!A:A,A908)=0,"","ok"))</f>
        <v/>
      </c>
    </row>
    <row r="909" spans="1:18">
      <c r="A909" s="48" t="str">
        <f t="shared" si="44"/>
        <v/>
      </c>
      <c r="B909" s="55"/>
      <c r="C909" s="55"/>
      <c r="D909" s="55"/>
      <c r="E909" s="24"/>
      <c r="F909" s="39"/>
      <c r="G909" s="55"/>
      <c r="H909" s="55"/>
      <c r="I909" s="55"/>
      <c r="J909" s="55"/>
      <c r="K909" s="51" t="str">
        <f t="array" ref="K909">IF(A909="","",MAX(IF(adapt!A$2:A$974=A909,adapt!G$2:G$974)))</f>
        <v/>
      </c>
      <c r="L909" s="41" t="str">
        <f t="array" ref="L909">IF(ISBLANK(B909),"",INDEX(adapt!E$78:E$1976,MATCH(A909,IF(adapt!G$2:G$1976=K909,adapt!A$2:A$1976),0)))</f>
        <v/>
      </c>
      <c r="M909" s="41" t="str">
        <f t="array" ref="M909">IF(ISBLANK(B909),"",INDEX(adapt!F$78:F$1976,MATCH(A909,IF(adapt!G$2:G$1976=K909,adapt!A$2:A$1976),0)))</f>
        <v/>
      </c>
      <c r="N909" s="52" t="str">
        <f t="array" ref="N909">IF(ISBLANK(B909),"",INDEX(adapt!J$2:J$1976,MATCH(B909,IF(adapt!G$2:G$1976=K909,adapt!B$2:B$1976),0)))</f>
        <v/>
      </c>
      <c r="O909" s="53" t="str">
        <f t="array" ref="O909">IF(A909="","",IF(ISNA(N909),"no",IF(N909=0,"no",IF(N909="","no", "yes"))))</f>
        <v/>
      </c>
      <c r="P909" s="52" t="str">
        <f t="shared" si="42"/>
        <v/>
      </c>
      <c r="Q909" s="52" t="str">
        <f t="shared" si="43"/>
        <v/>
      </c>
      <c r="R909" s="54" t="str">
        <f>IF(COUNTIFS(adapt!J:J,"yes",adapt!A:A,A909)&gt;1,"problem",IF(COUNTIFS(adapt!J:J,"yes",adapt!A:A,A909)=0,"","ok"))</f>
        <v/>
      </c>
    </row>
    <row r="910" spans="1:18">
      <c r="A910" s="48" t="str">
        <f t="shared" si="44"/>
        <v/>
      </c>
      <c r="B910" s="55"/>
      <c r="C910" s="55"/>
      <c r="D910" s="55"/>
      <c r="E910" s="24"/>
      <c r="F910" s="39"/>
      <c r="G910" s="55"/>
      <c r="H910" s="55"/>
      <c r="I910" s="55"/>
      <c r="J910" s="55"/>
      <c r="K910" s="51" t="str">
        <f t="array" ref="K910">IF(A910="","",MAX(IF(adapt!A$2:A$974=A910,adapt!G$2:G$974)))</f>
        <v/>
      </c>
      <c r="L910" s="41" t="str">
        <f t="array" ref="L910">IF(ISBLANK(B910),"",INDEX(adapt!E$78:E$1976,MATCH(A910,IF(adapt!G$2:G$1976=K910,adapt!A$2:A$1976),0)))</f>
        <v/>
      </c>
      <c r="M910" s="41" t="str">
        <f t="array" ref="M910">IF(ISBLANK(B910),"",INDEX(adapt!F$78:F$1976,MATCH(A910,IF(adapt!G$2:G$1976=K910,adapt!A$2:A$1976),0)))</f>
        <v/>
      </c>
      <c r="N910" s="52" t="str">
        <f t="array" ref="N910">IF(ISBLANK(B910),"",INDEX(adapt!J$2:J$1976,MATCH(B910,IF(adapt!G$2:G$1976=K910,adapt!B$2:B$1976),0)))</f>
        <v/>
      </c>
      <c r="O910" s="53" t="str">
        <f t="array" ref="O910">IF(A910="","",IF(ISNA(N910),"no",IF(N910=0,"no",IF(N910="","no", "yes"))))</f>
        <v/>
      </c>
      <c r="P910" s="52" t="str">
        <f t="shared" si="42"/>
        <v/>
      </c>
      <c r="Q910" s="52" t="str">
        <f t="shared" si="43"/>
        <v/>
      </c>
      <c r="R910" s="54" t="str">
        <f>IF(COUNTIFS(adapt!J:J,"yes",adapt!A:A,A910)&gt;1,"problem",IF(COUNTIFS(adapt!J:J,"yes",adapt!A:A,A910)=0,"","ok"))</f>
        <v/>
      </c>
    </row>
    <row r="911" spans="1:18">
      <c r="A911" s="48" t="str">
        <f t="shared" si="44"/>
        <v/>
      </c>
      <c r="B911" s="55"/>
      <c r="C911" s="55"/>
      <c r="D911" s="55"/>
      <c r="E911" s="24"/>
      <c r="F911" s="55"/>
      <c r="G911" s="55"/>
      <c r="H911" s="55"/>
      <c r="I911" s="55"/>
      <c r="J911" s="55"/>
      <c r="K911" s="51" t="str">
        <f t="array" ref="K911">IF(A911="","",MAX(IF(adapt!A$2:A$974=A911,adapt!G$2:G$974)))</f>
        <v/>
      </c>
      <c r="L911" s="41" t="str">
        <f t="array" ref="L911">IF(ISBLANK(B911),"",INDEX(adapt!E$78:E$1976,MATCH(A911,IF(adapt!G$2:G$1976=K911,adapt!A$2:A$1976),0)))</f>
        <v/>
      </c>
      <c r="M911" s="41" t="str">
        <f t="array" ref="M911">IF(ISBLANK(B911),"",INDEX(adapt!F$78:F$1976,MATCH(A911,IF(adapt!G$2:G$1976=K911,adapt!A$2:A$1976),0)))</f>
        <v/>
      </c>
      <c r="N911" s="52" t="str">
        <f t="array" ref="N911">IF(ISBLANK(B911),"",INDEX(adapt!J$2:J$1976,MATCH(B911,IF(adapt!G$2:G$1976=K911,adapt!B$2:B$1976),0)))</f>
        <v/>
      </c>
      <c r="O911" s="53" t="str">
        <f t="array" ref="O911">IF(A911="","",IF(ISNA(N911),"no",IF(N911=0,"no",IF(N911="","no", "yes"))))</f>
        <v/>
      </c>
      <c r="P911" s="52" t="str">
        <f t="shared" si="42"/>
        <v/>
      </c>
      <c r="Q911" s="52" t="str">
        <f t="shared" si="43"/>
        <v/>
      </c>
      <c r="R911" s="54" t="str">
        <f>IF(COUNTIFS(adapt!J:J,"yes",adapt!A:A,A911)&gt;1,"problem",IF(COUNTIFS(adapt!J:J,"yes",adapt!A:A,A911)=0,"","ok"))</f>
        <v/>
      </c>
    </row>
    <row r="912" spans="1:18">
      <c r="A912" s="48" t="str">
        <f t="shared" si="44"/>
        <v/>
      </c>
      <c r="B912" s="55"/>
      <c r="C912" s="55"/>
      <c r="D912" s="55"/>
      <c r="E912" s="24"/>
      <c r="F912" s="55"/>
      <c r="G912" s="55"/>
      <c r="H912" s="55"/>
      <c r="I912" s="55"/>
      <c r="J912" s="55"/>
      <c r="K912" s="51" t="str">
        <f t="array" ref="K912">IF(A912="","",MAX(IF(adapt!A$2:A$974=A912,adapt!G$2:G$974)))</f>
        <v/>
      </c>
      <c r="L912" s="41" t="str">
        <f t="array" ref="L912">IF(ISBLANK(B912),"",INDEX(adapt!E$78:E$1976,MATCH(A912,IF(adapt!G$2:G$1976=K912,adapt!A$2:A$1976),0)))</f>
        <v/>
      </c>
      <c r="M912" s="41" t="str">
        <f t="array" ref="M912">IF(ISBLANK(B912),"",INDEX(adapt!F$78:F$1976,MATCH(A912,IF(adapt!G$2:G$1976=K912,adapt!A$2:A$1976),0)))</f>
        <v/>
      </c>
      <c r="N912" s="52" t="str">
        <f t="array" ref="N912">IF(ISBLANK(B912),"",INDEX(adapt!J$2:J$1976,MATCH(B912,IF(adapt!G$2:G$1976=K912,adapt!B$2:B$1976),0)))</f>
        <v/>
      </c>
      <c r="O912" s="53" t="str">
        <f t="array" ref="O912">IF(A912="","",IF(ISNA(N912),"no",IF(N912=0,"no",IF(N912="","no", "yes"))))</f>
        <v/>
      </c>
      <c r="P912" s="52" t="str">
        <f t="shared" si="42"/>
        <v/>
      </c>
      <c r="Q912" s="52" t="str">
        <f t="shared" si="43"/>
        <v/>
      </c>
      <c r="R912" s="54" t="str">
        <f>IF(COUNTIFS(adapt!J:J,"yes",adapt!A:A,A912)&gt;1,"problem",IF(COUNTIFS(adapt!J:J,"yes",adapt!A:A,A912)=0,"","ok"))</f>
        <v/>
      </c>
    </row>
    <row r="913" spans="1:18">
      <c r="A913" s="48" t="str">
        <f t="shared" si="44"/>
        <v/>
      </c>
      <c r="B913" s="55"/>
      <c r="C913" s="55"/>
      <c r="D913" s="55"/>
      <c r="E913" s="24"/>
      <c r="F913" s="55"/>
      <c r="G913" s="55"/>
      <c r="H913" s="55"/>
      <c r="I913" s="55"/>
      <c r="J913" s="55"/>
      <c r="K913" s="51" t="str">
        <f t="array" ref="K913">IF(A913="","",MAX(IF(adapt!A$2:A$974=A913,adapt!G$2:G$974)))</f>
        <v/>
      </c>
      <c r="L913" s="41" t="str">
        <f t="array" ref="L913">IF(ISBLANK(B913),"",INDEX(adapt!E$78:E$1976,MATCH(A913,IF(adapt!G$2:G$1976=K913,adapt!A$2:A$1976),0)))</f>
        <v/>
      </c>
      <c r="M913" s="41" t="str">
        <f t="array" ref="M913">IF(ISBLANK(B913),"",INDEX(adapt!F$78:F$1976,MATCH(A913,IF(adapt!G$2:G$1976=K913,adapt!A$2:A$1976),0)))</f>
        <v/>
      </c>
      <c r="N913" s="52" t="str">
        <f t="array" ref="N913">IF(ISBLANK(B913),"",INDEX(adapt!J$2:J$1976,MATCH(B913,IF(adapt!G$2:G$1976=K913,adapt!B$2:B$1976),0)))</f>
        <v/>
      </c>
      <c r="O913" s="53" t="str">
        <f t="array" ref="O913">IF(A913="","",IF(ISNA(N913),"no",IF(N913=0,"no",IF(N913="","no", "yes"))))</f>
        <v/>
      </c>
      <c r="P913" s="52" t="str">
        <f t="shared" si="42"/>
        <v/>
      </c>
      <c r="Q913" s="52" t="str">
        <f t="shared" si="43"/>
        <v/>
      </c>
      <c r="R913" s="54" t="str">
        <f>IF(COUNTIFS(adapt!J:J,"yes",adapt!A:A,A913)&gt;1,"problem",IF(COUNTIFS(adapt!J:J,"yes",adapt!A:A,A913)=0,"","ok"))</f>
        <v/>
      </c>
    </row>
    <row r="914" spans="1:18">
      <c r="A914" s="48" t="str">
        <f t="shared" si="44"/>
        <v/>
      </c>
      <c r="B914" s="55"/>
      <c r="C914" s="55"/>
      <c r="D914" s="55"/>
      <c r="E914" s="24"/>
      <c r="F914" s="55"/>
      <c r="G914" s="55"/>
      <c r="H914" s="55"/>
      <c r="I914" s="55"/>
      <c r="J914" s="55"/>
      <c r="K914" s="51" t="str">
        <f t="array" ref="K914">IF(A914="","",MAX(IF(adapt!A$2:A$974=A914,adapt!G$2:G$974)))</f>
        <v/>
      </c>
      <c r="L914" s="41" t="str">
        <f t="array" ref="L914">IF(ISBLANK(B914),"",INDEX(adapt!E$78:E$1976,MATCH(A914,IF(adapt!G$2:G$1976=K914,adapt!A$2:A$1976),0)))</f>
        <v/>
      </c>
      <c r="M914" s="41" t="str">
        <f t="array" ref="M914">IF(ISBLANK(B914),"",INDEX(adapt!F$78:F$1976,MATCH(A914,IF(adapt!G$2:G$1976=K914,adapt!A$2:A$1976),0)))</f>
        <v/>
      </c>
      <c r="N914" s="52" t="str">
        <f t="array" ref="N914">IF(ISBLANK(B914),"",INDEX(adapt!J$2:J$1976,MATCH(B914,IF(adapt!G$2:G$1976=K914,adapt!B$2:B$1976),0)))</f>
        <v/>
      </c>
      <c r="O914" s="53" t="str">
        <f t="array" ref="O914">IF(A914="","",IF(ISNA(N914),"no",IF(N914=0,"no",IF(N914="","no", "yes"))))</f>
        <v/>
      </c>
      <c r="P914" s="52" t="str">
        <f t="shared" si="42"/>
        <v/>
      </c>
      <c r="Q914" s="52" t="str">
        <f t="shared" si="43"/>
        <v/>
      </c>
      <c r="R914" s="54" t="str">
        <f>IF(COUNTIFS(adapt!J:J,"yes",adapt!A:A,A914)&gt;1,"problem",IF(COUNTIFS(adapt!J:J,"yes",adapt!A:A,A914)=0,"","ok"))</f>
        <v/>
      </c>
    </row>
    <row r="915" spans="1:18">
      <c r="A915" s="48" t="str">
        <f t="shared" si="44"/>
        <v/>
      </c>
      <c r="B915" s="55"/>
      <c r="C915" s="55"/>
      <c r="D915" s="55"/>
      <c r="E915" s="24"/>
      <c r="F915" s="55"/>
      <c r="G915" s="55"/>
      <c r="H915" s="55"/>
      <c r="I915" s="55"/>
      <c r="J915" s="55"/>
      <c r="K915" s="51" t="str">
        <f t="array" ref="K915">IF(A915="","",MAX(IF(adapt!A$2:A$974=A915,adapt!G$2:G$974)))</f>
        <v/>
      </c>
      <c r="L915" s="41" t="str">
        <f t="array" ref="L915">IF(ISBLANK(B915),"",INDEX(adapt!E$78:E$1976,MATCH(A915,IF(adapt!G$2:G$1976=K915,adapt!A$2:A$1976),0)))</f>
        <v/>
      </c>
      <c r="M915" s="41" t="str">
        <f t="array" ref="M915">IF(ISBLANK(B915),"",INDEX(adapt!F$78:F$1976,MATCH(A915,IF(adapt!G$2:G$1976=K915,adapt!A$2:A$1976),0)))</f>
        <v/>
      </c>
      <c r="N915" s="52" t="str">
        <f t="array" ref="N915">IF(ISBLANK(B915),"",INDEX(adapt!J$2:J$1976,MATCH(B915,IF(adapt!G$2:G$1976=K915,adapt!B$2:B$1976),0)))</f>
        <v/>
      </c>
      <c r="O915" s="53" t="str">
        <f t="array" ref="O915">IF(A915="","",IF(ISNA(N915),"no",IF(N915=0,"no",IF(N915="","no", "yes"))))</f>
        <v/>
      </c>
      <c r="P915" s="52" t="str">
        <f t="shared" si="42"/>
        <v/>
      </c>
      <c r="Q915" s="52" t="str">
        <f t="shared" si="43"/>
        <v/>
      </c>
      <c r="R915" s="54" t="str">
        <f>IF(COUNTIFS(adapt!J:J,"yes",adapt!A:A,A915)&gt;1,"problem",IF(COUNTIFS(adapt!J:J,"yes",adapt!A:A,A915)=0,"","ok"))</f>
        <v/>
      </c>
    </row>
    <row r="916" spans="1:18">
      <c r="A916" s="48" t="str">
        <f t="shared" si="44"/>
        <v/>
      </c>
      <c r="B916" s="55"/>
      <c r="C916" s="55"/>
      <c r="D916" s="55"/>
      <c r="E916" s="24"/>
      <c r="F916" s="55"/>
      <c r="G916" s="55"/>
      <c r="H916" s="55"/>
      <c r="I916" s="55"/>
      <c r="J916" s="55"/>
      <c r="K916" s="51" t="str">
        <f t="array" ref="K916">IF(A916="","",MAX(IF(adapt!A$2:A$974=A916,adapt!G$2:G$974)))</f>
        <v/>
      </c>
      <c r="L916" s="41" t="str">
        <f t="array" ref="L916">IF(ISBLANK(B916),"",INDEX(adapt!E$78:E$1976,MATCH(A916,IF(adapt!G$2:G$1976=K916,adapt!A$2:A$1976),0)))</f>
        <v/>
      </c>
      <c r="M916" s="41" t="str">
        <f t="array" ref="M916">IF(ISBLANK(B916),"",INDEX(adapt!F$78:F$1976,MATCH(A916,IF(adapt!G$2:G$1976=K916,adapt!A$2:A$1976),0)))</f>
        <v/>
      </c>
      <c r="N916" s="52" t="str">
        <f t="array" ref="N916">IF(ISBLANK(B916),"",INDEX(adapt!J$2:J$1976,MATCH(B916,IF(adapt!G$2:G$1976=K916,adapt!B$2:B$1976),0)))</f>
        <v/>
      </c>
      <c r="O916" s="53" t="str">
        <f t="array" ref="O916">IF(A916="","",IF(ISNA(N916),"no",IF(N916=0,"no",IF(N916="","no", "yes"))))</f>
        <v/>
      </c>
      <c r="P916" s="52" t="str">
        <f t="shared" si="42"/>
        <v/>
      </c>
      <c r="Q916" s="52" t="str">
        <f t="shared" si="43"/>
        <v/>
      </c>
      <c r="R916" s="54" t="str">
        <f>IF(COUNTIFS(adapt!J:J,"yes",adapt!A:A,A916)&gt;1,"problem",IF(COUNTIFS(adapt!J:J,"yes",adapt!A:A,A916)=0,"","ok"))</f>
        <v/>
      </c>
    </row>
    <row r="917" spans="1:18">
      <c r="A917" s="48" t="str">
        <f t="shared" si="44"/>
        <v/>
      </c>
      <c r="B917" s="55"/>
      <c r="C917" s="55"/>
      <c r="D917" s="55"/>
      <c r="E917" s="24"/>
      <c r="F917" s="55"/>
      <c r="G917" s="55"/>
      <c r="H917" s="55"/>
      <c r="I917" s="55"/>
      <c r="J917" s="55"/>
      <c r="K917" s="51" t="str">
        <f t="array" ref="K917">IF(A917="","",MAX(IF(adapt!A$2:A$974=A917,adapt!G$2:G$974)))</f>
        <v/>
      </c>
      <c r="L917" s="41" t="str">
        <f t="array" ref="L917">IF(ISBLANK(B917),"",INDEX(adapt!E$78:E$1976,MATCH(A917,IF(adapt!G$2:G$1976=K917,adapt!A$2:A$1976),0)))</f>
        <v/>
      </c>
      <c r="M917" s="41" t="str">
        <f t="array" ref="M917">IF(ISBLANK(B917),"",INDEX(adapt!F$78:F$1976,MATCH(A917,IF(adapt!G$2:G$1976=K917,adapt!A$2:A$1976),0)))</f>
        <v/>
      </c>
      <c r="N917" s="52" t="str">
        <f t="array" ref="N917">IF(ISBLANK(B917),"",INDEX(adapt!J$2:J$1976,MATCH(B917,IF(adapt!G$2:G$1976=K917,adapt!B$2:B$1976),0)))</f>
        <v/>
      </c>
      <c r="O917" s="53" t="str">
        <f t="array" ref="O917">IF(A917="","",IF(ISNA(N917),"no",IF(N917=0,"no",IF(N917="","no", "yes"))))</f>
        <v/>
      </c>
      <c r="P917" s="52" t="str">
        <f t="shared" si="42"/>
        <v/>
      </c>
      <c r="Q917" s="52" t="str">
        <f t="shared" si="43"/>
        <v/>
      </c>
      <c r="R917" s="54" t="str">
        <f>IF(COUNTIFS(adapt!J:J,"yes",adapt!A:A,A917)&gt;1,"problem",IF(COUNTIFS(adapt!J:J,"yes",adapt!A:A,A917)=0,"","ok"))</f>
        <v/>
      </c>
    </row>
    <row r="918" spans="1:18">
      <c r="A918" s="48" t="str">
        <f t="shared" si="44"/>
        <v/>
      </c>
      <c r="B918" s="55"/>
      <c r="C918" s="55"/>
      <c r="D918" s="55"/>
      <c r="E918" s="24"/>
      <c r="F918" s="55"/>
      <c r="G918" s="55"/>
      <c r="H918" s="55"/>
      <c r="I918" s="55"/>
      <c r="J918" s="55"/>
      <c r="K918" s="51" t="str">
        <f t="array" ref="K918">IF(A918="","",MAX(IF(adapt!A$2:A$974=A918,adapt!G$2:G$974)))</f>
        <v/>
      </c>
      <c r="L918" s="41" t="str">
        <f t="array" ref="L918">IF(ISBLANK(B918),"",INDEX(adapt!E$78:E$1976,MATCH(A918,IF(adapt!G$2:G$1976=K918,adapt!A$2:A$1976),0)))</f>
        <v/>
      </c>
      <c r="M918" s="41" t="str">
        <f t="array" ref="M918">IF(ISBLANK(B918),"",INDEX(adapt!F$78:F$1976,MATCH(A918,IF(adapt!G$2:G$1976=K918,adapt!A$2:A$1976),0)))</f>
        <v/>
      </c>
      <c r="N918" s="52" t="str">
        <f t="array" ref="N918">IF(ISBLANK(B918),"",INDEX(adapt!J$2:J$1976,MATCH(B918,IF(adapt!G$2:G$1976=K918,adapt!B$2:B$1976),0)))</f>
        <v/>
      </c>
      <c r="O918" s="53" t="str">
        <f t="array" ref="O918">IF(A918="","",IF(ISNA(N918),"no",IF(N918=0,"no",IF(N918="","no", "yes"))))</f>
        <v/>
      </c>
      <c r="P918" s="52" t="str">
        <f t="shared" si="42"/>
        <v/>
      </c>
      <c r="Q918" s="52" t="str">
        <f t="shared" si="43"/>
        <v/>
      </c>
      <c r="R918" s="54" t="str">
        <f>IF(COUNTIFS(adapt!J:J,"yes",adapt!A:A,A918)&gt;1,"problem",IF(COUNTIFS(adapt!J:J,"yes",adapt!A:A,A918)=0,"","ok"))</f>
        <v/>
      </c>
    </row>
    <row r="919" spans="1:18">
      <c r="A919" s="48" t="str">
        <f t="shared" si="44"/>
        <v/>
      </c>
      <c r="B919" s="55"/>
      <c r="C919" s="55"/>
      <c r="D919" s="55"/>
      <c r="E919" s="24"/>
      <c r="F919" s="55"/>
      <c r="G919" s="55"/>
      <c r="H919" s="55"/>
      <c r="I919" s="55"/>
      <c r="J919" s="55"/>
      <c r="K919" s="51" t="str">
        <f t="array" ref="K919">IF(A919="","",MAX(IF(adapt!A$2:A$974=A919,adapt!G$2:G$974)))</f>
        <v/>
      </c>
      <c r="L919" s="41" t="str">
        <f t="array" ref="L919">IF(ISBLANK(B919),"",INDEX(adapt!E$78:E$1976,MATCH(A919,IF(adapt!G$2:G$1976=K919,adapt!A$2:A$1976),0)))</f>
        <v/>
      </c>
      <c r="M919" s="41" t="str">
        <f t="array" ref="M919">IF(ISBLANK(B919),"",INDEX(adapt!F$78:F$1976,MATCH(A919,IF(adapt!G$2:G$1976=K919,adapt!A$2:A$1976),0)))</f>
        <v/>
      </c>
      <c r="N919" s="52" t="str">
        <f t="array" ref="N919">IF(ISBLANK(B919),"",INDEX(adapt!J$2:J$1976,MATCH(B919,IF(adapt!G$2:G$1976=K919,adapt!B$2:B$1976),0)))</f>
        <v/>
      </c>
      <c r="O919" s="53" t="str">
        <f t="array" ref="O919">IF(A919="","",IF(ISNA(N919),"no",IF(N919=0,"no",IF(N919="","no", "yes"))))</f>
        <v/>
      </c>
      <c r="P919" s="52" t="str">
        <f t="shared" si="42"/>
        <v/>
      </c>
      <c r="Q919" s="52" t="str">
        <f t="shared" si="43"/>
        <v/>
      </c>
      <c r="R919" s="54" t="str">
        <f>IF(COUNTIFS(adapt!J:J,"yes",adapt!A:A,A919)&gt;1,"problem",IF(COUNTIFS(adapt!J:J,"yes",adapt!A:A,A919)=0,"","ok"))</f>
        <v/>
      </c>
    </row>
    <row r="920" spans="1:18">
      <c r="A920" s="48" t="str">
        <f t="shared" si="44"/>
        <v/>
      </c>
      <c r="B920" s="55"/>
      <c r="C920" s="55"/>
      <c r="D920" s="55"/>
      <c r="E920" s="24"/>
      <c r="F920" s="55"/>
      <c r="G920" s="55"/>
      <c r="H920" s="55"/>
      <c r="I920" s="55"/>
      <c r="J920" s="55"/>
      <c r="K920" s="51" t="str">
        <f t="array" ref="K920">IF(A920="","",MAX(IF(adapt!A$2:A$974=A920,adapt!G$2:G$974)))</f>
        <v/>
      </c>
      <c r="L920" s="41" t="str">
        <f t="array" ref="L920">IF(ISBLANK(B920),"",INDEX(adapt!E$78:E$1976,MATCH(A920,IF(adapt!G$2:G$1976=K920,adapt!A$2:A$1976),0)))</f>
        <v/>
      </c>
      <c r="M920" s="41" t="str">
        <f t="array" ref="M920">IF(ISBLANK(B920),"",INDEX(adapt!F$78:F$1976,MATCH(A920,IF(adapt!G$2:G$1976=K920,adapt!A$2:A$1976),0)))</f>
        <v/>
      </c>
      <c r="N920" s="52" t="str">
        <f t="array" ref="N920">IF(ISBLANK(B920),"",INDEX(adapt!J$2:J$1976,MATCH(B920,IF(adapt!G$2:G$1976=K920,adapt!B$2:B$1976),0)))</f>
        <v/>
      </c>
      <c r="O920" s="53" t="str">
        <f t="array" ref="O920">IF(A920="","",IF(ISNA(N920),"no",IF(N920=0,"no",IF(N920="","no", "yes"))))</f>
        <v/>
      </c>
      <c r="P920" s="52" t="str">
        <f t="shared" si="42"/>
        <v/>
      </c>
      <c r="Q920" s="52" t="str">
        <f t="shared" si="43"/>
        <v/>
      </c>
      <c r="R920" s="54" t="str">
        <f>IF(COUNTIFS(adapt!J:J,"yes",adapt!A:A,A920)&gt;1,"problem",IF(COUNTIFS(adapt!J:J,"yes",adapt!A:A,A920)=0,"","ok"))</f>
        <v/>
      </c>
    </row>
    <row r="921" spans="1:18">
      <c r="A921" s="48" t="str">
        <f t="shared" si="44"/>
        <v/>
      </c>
      <c r="B921" s="55"/>
      <c r="C921" s="55"/>
      <c r="D921" s="55"/>
      <c r="E921" s="24"/>
      <c r="F921" s="55"/>
      <c r="G921" s="55"/>
      <c r="H921" s="55"/>
      <c r="I921" s="55"/>
      <c r="J921" s="55"/>
      <c r="K921" s="51" t="str">
        <f t="array" ref="K921">IF(A921="","",MAX(IF(adapt!A$2:A$974=A921,adapt!G$2:G$974)))</f>
        <v/>
      </c>
      <c r="L921" s="41" t="str">
        <f t="array" ref="L921">IF(ISBLANK(B921),"",INDEX(adapt!E$78:E$1976,MATCH(A921,IF(adapt!G$2:G$1976=K921,adapt!A$2:A$1976),0)))</f>
        <v/>
      </c>
      <c r="M921" s="41" t="str">
        <f t="array" ref="M921">IF(ISBLANK(B921),"",INDEX(adapt!F$78:F$1976,MATCH(A921,IF(adapt!G$2:G$1976=K921,adapt!A$2:A$1976),0)))</f>
        <v/>
      </c>
      <c r="N921" s="52" t="str">
        <f t="array" ref="N921">IF(ISBLANK(B921),"",INDEX(adapt!J$2:J$1976,MATCH(B921,IF(adapt!G$2:G$1976=K921,adapt!B$2:B$1976),0)))</f>
        <v/>
      </c>
      <c r="O921" s="53" t="str">
        <f t="array" ref="O921">IF(A921="","",IF(ISNA(N921),"no",IF(N921=0,"no",IF(N921="","no", "yes"))))</f>
        <v/>
      </c>
      <c r="P921" s="52" t="str">
        <f t="shared" si="42"/>
        <v/>
      </c>
      <c r="Q921" s="52" t="str">
        <f t="shared" si="43"/>
        <v/>
      </c>
      <c r="R921" s="54" t="str">
        <f>IF(COUNTIFS(adapt!J:J,"yes",adapt!A:A,A921)&gt;1,"problem",IF(COUNTIFS(adapt!J:J,"yes",adapt!A:A,A921)=0,"","ok"))</f>
        <v/>
      </c>
    </row>
    <row r="922" spans="1:18">
      <c r="A922" s="48" t="str">
        <f t="shared" si="44"/>
        <v/>
      </c>
      <c r="B922" s="55"/>
      <c r="C922" s="55"/>
      <c r="D922" s="55"/>
      <c r="E922" s="24"/>
      <c r="F922" s="55"/>
      <c r="G922" s="55"/>
      <c r="H922" s="55"/>
      <c r="I922" s="55"/>
      <c r="J922" s="55"/>
      <c r="K922" s="51" t="str">
        <f t="array" ref="K922">IF(A922="","",MAX(IF(adapt!A$2:A$974=A922,adapt!G$2:G$974)))</f>
        <v/>
      </c>
      <c r="L922" s="41" t="str">
        <f t="array" ref="L922">IF(ISBLANK(B922),"",INDEX(adapt!E$78:E$1976,MATCH(A922,IF(adapt!G$2:G$1976=K922,adapt!A$2:A$1976),0)))</f>
        <v/>
      </c>
      <c r="M922" s="41" t="str">
        <f t="array" ref="M922">IF(ISBLANK(B922),"",INDEX(adapt!F$78:F$1976,MATCH(A922,IF(adapt!G$2:G$1976=K922,adapt!A$2:A$1976),0)))</f>
        <v/>
      </c>
      <c r="N922" s="52" t="str">
        <f t="array" ref="N922">IF(ISBLANK(B922),"",INDEX(adapt!J$2:J$1976,MATCH(B922,IF(adapt!G$2:G$1976=K922,adapt!B$2:B$1976),0)))</f>
        <v/>
      </c>
      <c r="O922" s="53" t="str">
        <f t="array" ref="O922">IF(A922="","",IF(ISNA(N922),"no",IF(N922=0,"no",IF(N922="","no", "yes"))))</f>
        <v/>
      </c>
      <c r="P922" s="52" t="str">
        <f t="shared" si="42"/>
        <v/>
      </c>
      <c r="Q922" s="52" t="str">
        <f t="shared" si="43"/>
        <v/>
      </c>
      <c r="R922" s="54" t="str">
        <f>IF(COUNTIFS(adapt!J:J,"yes",adapt!A:A,A922)&gt;1,"problem",IF(COUNTIFS(adapt!J:J,"yes",adapt!A:A,A922)=0,"","ok"))</f>
        <v/>
      </c>
    </row>
    <row r="923" spans="1:18">
      <c r="A923" s="48" t="str">
        <f t="shared" si="44"/>
        <v/>
      </c>
      <c r="B923" s="55"/>
      <c r="C923" s="55"/>
      <c r="D923" s="55"/>
      <c r="E923" s="24"/>
      <c r="F923" s="55"/>
      <c r="G923" s="55"/>
      <c r="H923" s="55"/>
      <c r="I923" s="55"/>
      <c r="J923" s="55"/>
      <c r="K923" s="51" t="str">
        <f t="array" ref="K923">IF(A923="","",MAX(IF(adapt!A$2:A$974=A923,adapt!G$2:G$974)))</f>
        <v/>
      </c>
      <c r="L923" s="41" t="str">
        <f t="array" ref="L923">IF(ISBLANK(B923),"",INDEX(adapt!E$78:E$1976,MATCH(A923,IF(adapt!G$2:G$1976=K923,adapt!A$2:A$1976),0)))</f>
        <v/>
      </c>
      <c r="M923" s="41" t="str">
        <f t="array" ref="M923">IF(ISBLANK(B923),"",INDEX(adapt!F$78:F$1976,MATCH(A923,IF(adapt!G$2:G$1976=K923,adapt!A$2:A$1976),0)))</f>
        <v/>
      </c>
      <c r="N923" s="52" t="str">
        <f t="array" ref="N923">IF(ISBLANK(B923),"",INDEX(adapt!J$2:J$1976,MATCH(B923,IF(adapt!G$2:G$1976=K923,adapt!B$2:B$1976),0)))</f>
        <v/>
      </c>
      <c r="O923" s="53" t="str">
        <f t="array" ref="O923">IF(A923="","",IF(ISNA(N923),"no",IF(N923=0,"no",IF(N923="","no", "yes"))))</f>
        <v/>
      </c>
      <c r="P923" s="52" t="str">
        <f t="shared" si="42"/>
        <v/>
      </c>
      <c r="Q923" s="52" t="str">
        <f t="shared" si="43"/>
        <v/>
      </c>
      <c r="R923" s="54" t="str">
        <f>IF(COUNTIFS(adapt!J:J,"yes",adapt!A:A,A923)&gt;1,"problem",IF(COUNTIFS(adapt!J:J,"yes",adapt!A:A,A923)=0,"","ok"))</f>
        <v/>
      </c>
    </row>
    <row r="924" spans="1:18">
      <c r="A924" s="48" t="str">
        <f t="shared" si="44"/>
        <v/>
      </c>
      <c r="B924" s="55"/>
      <c r="C924" s="55"/>
      <c r="D924" s="55"/>
      <c r="E924" s="24"/>
      <c r="F924" s="55"/>
      <c r="G924" s="55"/>
      <c r="H924" s="55"/>
      <c r="I924" s="55"/>
      <c r="J924" s="55"/>
      <c r="K924" s="51" t="str">
        <f t="array" ref="K924">IF(A924="","",MAX(IF(adapt!A$2:A$974=A924,adapt!G$2:G$974)))</f>
        <v/>
      </c>
      <c r="L924" s="41" t="str">
        <f t="array" ref="L924">IF(ISBLANK(B924),"",INDEX(adapt!E$78:E$1976,MATCH(A924,IF(adapt!G$2:G$1976=K924,adapt!A$2:A$1976),0)))</f>
        <v/>
      </c>
      <c r="M924" s="41" t="str">
        <f t="array" ref="M924">IF(ISBLANK(B924),"",INDEX(adapt!F$78:F$1976,MATCH(A924,IF(adapt!G$2:G$1976=K924,adapt!A$2:A$1976),0)))</f>
        <v/>
      </c>
      <c r="N924" s="52" t="str">
        <f t="array" ref="N924">IF(ISBLANK(B924),"",INDEX(adapt!J$2:J$1976,MATCH(B924,IF(adapt!G$2:G$1976=K924,adapt!B$2:B$1976),0)))</f>
        <v/>
      </c>
      <c r="O924" s="53" t="str">
        <f t="array" ref="O924">IF(A924="","",IF(ISNA(N924),"no",IF(N924=0,"no",IF(N924="","no", "yes"))))</f>
        <v/>
      </c>
      <c r="P924" s="52" t="str">
        <f t="shared" si="42"/>
        <v/>
      </c>
      <c r="Q924" s="52" t="str">
        <f t="shared" si="43"/>
        <v/>
      </c>
      <c r="R924" s="54" t="str">
        <f>IF(COUNTIFS(adapt!J:J,"yes",adapt!A:A,A924)&gt;1,"problem",IF(COUNTIFS(adapt!J:J,"yes",adapt!A:A,A924)=0,"","ok"))</f>
        <v/>
      </c>
    </row>
    <row r="925" spans="1:18">
      <c r="A925" s="48" t="str">
        <f t="shared" si="44"/>
        <v/>
      </c>
      <c r="B925" s="55"/>
      <c r="C925" s="55"/>
      <c r="D925" s="55"/>
      <c r="E925" s="24"/>
      <c r="F925" s="55"/>
      <c r="G925" s="55"/>
      <c r="H925" s="55"/>
      <c r="I925" s="55"/>
      <c r="J925" s="55"/>
      <c r="K925" s="51" t="str">
        <f t="array" ref="K925">IF(A925="","",MAX(IF(adapt!A$2:A$974=A925,adapt!G$2:G$974)))</f>
        <v/>
      </c>
      <c r="L925" s="41" t="str">
        <f t="array" ref="L925">IF(ISBLANK(B925),"",INDEX(adapt!E$78:E$1976,MATCH(A925,IF(adapt!G$2:G$1976=K925,adapt!A$2:A$1976),0)))</f>
        <v/>
      </c>
      <c r="M925" s="41" t="str">
        <f t="array" ref="M925">IF(ISBLANK(B925),"",INDEX(adapt!F$78:F$1976,MATCH(A925,IF(adapt!G$2:G$1976=K925,adapt!A$2:A$1976),0)))</f>
        <v/>
      </c>
      <c r="N925" s="52" t="str">
        <f t="array" ref="N925">IF(ISBLANK(B925),"",INDEX(adapt!J$2:J$1976,MATCH(B925,IF(adapt!G$2:G$1976=K925,adapt!B$2:B$1976),0)))</f>
        <v/>
      </c>
      <c r="O925" s="53" t="str">
        <f t="array" ref="O925">IF(A925="","",IF(ISNA(N925),"no",IF(N925=0,"no",IF(N925="","no", "yes"))))</f>
        <v/>
      </c>
      <c r="P925" s="52" t="str">
        <f t="shared" si="42"/>
        <v/>
      </c>
      <c r="Q925" s="52" t="str">
        <f t="shared" si="43"/>
        <v/>
      </c>
      <c r="R925" s="54" t="str">
        <f>IF(COUNTIFS(adapt!J:J,"yes",adapt!A:A,A925)&gt;1,"problem",IF(COUNTIFS(adapt!J:J,"yes",adapt!A:A,A925)=0,"","ok"))</f>
        <v/>
      </c>
    </row>
    <row r="926" spans="1:18">
      <c r="A926" s="48" t="str">
        <f t="shared" si="44"/>
        <v/>
      </c>
      <c r="B926" s="55"/>
      <c r="C926" s="55"/>
      <c r="D926" s="55"/>
      <c r="E926" s="24"/>
      <c r="F926" s="55"/>
      <c r="G926" s="55"/>
      <c r="H926" s="55"/>
      <c r="I926" s="55"/>
      <c r="J926" s="55"/>
      <c r="K926" s="51" t="str">
        <f t="array" ref="K926">IF(A926="","",MAX(IF(adapt!A$2:A$974=A926,adapt!G$2:G$974)))</f>
        <v/>
      </c>
      <c r="L926" s="41" t="str">
        <f t="array" ref="L926">IF(ISBLANK(B926),"",INDEX(adapt!E$78:E$1976,MATCH(A926,IF(adapt!G$2:G$1976=K926,adapt!A$2:A$1976),0)))</f>
        <v/>
      </c>
      <c r="M926" s="41" t="str">
        <f t="array" ref="M926">IF(ISBLANK(B926),"",INDEX(adapt!F$78:F$1976,MATCH(A926,IF(adapt!G$2:G$1976=K926,adapt!A$2:A$1976),0)))</f>
        <v/>
      </c>
      <c r="N926" s="52" t="str">
        <f t="array" ref="N926">IF(ISBLANK(B926),"",INDEX(adapt!J$2:J$1976,MATCH(B926,IF(adapt!G$2:G$1976=K926,adapt!B$2:B$1976),0)))</f>
        <v/>
      </c>
      <c r="O926" s="53" t="str">
        <f t="array" ref="O926">IF(A926="","",IF(ISNA(N926),"no",IF(N926=0,"no",IF(N926="","no", "yes"))))</f>
        <v/>
      </c>
      <c r="P926" s="52" t="str">
        <f t="shared" si="42"/>
        <v/>
      </c>
      <c r="Q926" s="52" t="str">
        <f t="shared" si="43"/>
        <v/>
      </c>
      <c r="R926" s="54" t="str">
        <f>IF(COUNTIFS(adapt!J:J,"yes",adapt!A:A,A926)&gt;1,"problem",IF(COUNTIFS(adapt!J:J,"yes",adapt!A:A,A926)=0,"","ok"))</f>
        <v/>
      </c>
    </row>
    <row r="927" spans="1:18">
      <c r="A927" s="48" t="str">
        <f t="shared" si="44"/>
        <v/>
      </c>
      <c r="B927" s="55"/>
      <c r="C927" s="55"/>
      <c r="D927" s="55"/>
      <c r="E927" s="24"/>
      <c r="F927" s="55"/>
      <c r="G927" s="55"/>
      <c r="H927" s="55"/>
      <c r="I927" s="55"/>
      <c r="J927" s="55"/>
      <c r="K927" s="51" t="str">
        <f t="array" ref="K927">IF(A927="","",MAX(IF(adapt!A$2:A$974=A927,adapt!G$2:G$974)))</f>
        <v/>
      </c>
      <c r="L927" s="41" t="str">
        <f t="array" ref="L927">IF(ISBLANK(B927),"",INDEX(adapt!E$78:E$1976,MATCH(A927,IF(adapt!G$2:G$1976=K927,adapt!A$2:A$1976),0)))</f>
        <v/>
      </c>
      <c r="M927" s="41" t="str">
        <f t="array" ref="M927">IF(ISBLANK(B927),"",INDEX(adapt!F$78:F$1976,MATCH(A927,IF(adapt!G$2:G$1976=K927,adapt!A$2:A$1976),0)))</f>
        <v/>
      </c>
      <c r="N927" s="52" t="str">
        <f t="array" ref="N927">IF(ISBLANK(B927),"",INDEX(adapt!J$2:J$1976,MATCH(B927,IF(adapt!G$2:G$1976=K927,adapt!B$2:B$1976),0)))</f>
        <v/>
      </c>
      <c r="O927" s="53" t="str">
        <f t="array" ref="O927">IF(A927="","",IF(ISNA(N927),"no",IF(N927=0,"no",IF(N927="","no", "yes"))))</f>
        <v/>
      </c>
      <c r="P927" s="52" t="str">
        <f t="shared" si="42"/>
        <v/>
      </c>
      <c r="Q927" s="52" t="str">
        <f t="shared" si="43"/>
        <v/>
      </c>
      <c r="R927" s="54" t="str">
        <f>IF(COUNTIFS(adapt!J:J,"yes",adapt!A:A,A927)&gt;1,"problem",IF(COUNTIFS(adapt!J:J,"yes",adapt!A:A,A927)=0,"","ok"))</f>
        <v/>
      </c>
    </row>
    <row r="928" spans="1:18">
      <c r="A928" s="48" t="str">
        <f t="shared" si="44"/>
        <v/>
      </c>
      <c r="B928" s="55"/>
      <c r="C928" s="55"/>
      <c r="D928" s="55"/>
      <c r="E928" s="24"/>
      <c r="F928" s="55"/>
      <c r="G928" s="55"/>
      <c r="H928" s="55"/>
      <c r="I928" s="55"/>
      <c r="J928" s="55"/>
      <c r="K928" s="51" t="str">
        <f t="array" ref="K928">IF(A928="","",MAX(IF(adapt!A$2:A$974=A928,adapt!G$2:G$974)))</f>
        <v/>
      </c>
      <c r="L928" s="41" t="str">
        <f t="array" ref="L928">IF(ISBLANK(B928),"",INDEX(adapt!E$78:E$1976,MATCH(A928,IF(adapt!G$2:G$1976=K928,adapt!A$2:A$1976),0)))</f>
        <v/>
      </c>
      <c r="M928" s="41" t="str">
        <f t="array" ref="M928">IF(ISBLANK(B928),"",INDEX(adapt!F$78:F$1976,MATCH(A928,IF(adapt!G$2:G$1976=K928,adapt!A$2:A$1976),0)))</f>
        <v/>
      </c>
      <c r="N928" s="52" t="str">
        <f t="array" ref="N928">IF(ISBLANK(B928),"",INDEX(adapt!J$2:J$1976,MATCH(B928,IF(adapt!G$2:G$1976=K928,adapt!B$2:B$1976),0)))</f>
        <v/>
      </c>
      <c r="O928" s="53" t="str">
        <f t="array" ref="O928">IF(A928="","",IF(ISNA(N928),"no",IF(N928=0,"no",IF(N928="","no", "yes"))))</f>
        <v/>
      </c>
      <c r="P928" s="52" t="str">
        <f t="shared" si="42"/>
        <v/>
      </c>
      <c r="Q928" s="52" t="str">
        <f t="shared" si="43"/>
        <v/>
      </c>
      <c r="R928" s="54" t="str">
        <f>IF(COUNTIFS(adapt!J:J,"yes",adapt!A:A,A928)&gt;1,"problem",IF(COUNTIFS(adapt!J:J,"yes",adapt!A:A,A928)=0,"","ok"))</f>
        <v/>
      </c>
    </row>
    <row r="929" spans="1:18">
      <c r="A929" s="48" t="str">
        <f t="shared" si="44"/>
        <v/>
      </c>
      <c r="B929" s="55"/>
      <c r="C929" s="55"/>
      <c r="D929" s="55"/>
      <c r="E929" s="24"/>
      <c r="F929" s="55"/>
      <c r="G929" s="55"/>
      <c r="H929" s="55"/>
      <c r="I929" s="55"/>
      <c r="J929" s="55"/>
      <c r="K929" s="51" t="str">
        <f t="array" ref="K929">IF(A929="","",MAX(IF(adapt!A$2:A$974=A929,adapt!G$2:G$974)))</f>
        <v/>
      </c>
      <c r="L929" s="41" t="str">
        <f t="array" ref="L929">IF(ISBLANK(B929),"",INDEX(adapt!E$78:E$1976,MATCH(A929,IF(adapt!G$2:G$1976=K929,adapt!A$2:A$1976),0)))</f>
        <v/>
      </c>
      <c r="M929" s="41" t="str">
        <f t="array" ref="M929">IF(ISBLANK(B929),"",INDEX(adapt!F$78:F$1976,MATCH(A929,IF(adapt!G$2:G$1976=K929,adapt!A$2:A$1976),0)))</f>
        <v/>
      </c>
      <c r="N929" s="52" t="str">
        <f t="array" ref="N929">IF(ISBLANK(B929),"",INDEX(adapt!J$2:J$1976,MATCH(B929,IF(adapt!G$2:G$1976=K929,adapt!B$2:B$1976),0)))</f>
        <v/>
      </c>
      <c r="O929" s="53" t="str">
        <f t="array" ref="O929">IF(A929="","",IF(ISNA(N929),"no",IF(N929=0,"no",IF(N929="","no", "yes"))))</f>
        <v/>
      </c>
      <c r="P929" s="52" t="str">
        <f t="shared" si="42"/>
        <v/>
      </c>
      <c r="Q929" s="52" t="str">
        <f t="shared" si="43"/>
        <v/>
      </c>
      <c r="R929" s="54" t="str">
        <f>IF(COUNTIFS(adapt!J:J,"yes",adapt!A:A,A929)&gt;1,"problem",IF(COUNTIFS(adapt!J:J,"yes",adapt!A:A,A929)=0,"","ok"))</f>
        <v/>
      </c>
    </row>
    <row r="930" spans="1:18">
      <c r="A930" s="48" t="str">
        <f t="shared" si="44"/>
        <v/>
      </c>
      <c r="B930" s="55"/>
      <c r="C930" s="55"/>
      <c r="D930" s="55"/>
      <c r="E930" s="24"/>
      <c r="F930" s="55"/>
      <c r="G930" s="55"/>
      <c r="H930" s="55"/>
      <c r="I930" s="55"/>
      <c r="J930" s="55"/>
      <c r="K930" s="51" t="str">
        <f t="array" ref="K930">IF(A930="","",MAX(IF(adapt!A$2:A$974=A930,adapt!G$2:G$974)))</f>
        <v/>
      </c>
      <c r="L930" s="41" t="str">
        <f t="array" ref="L930">IF(ISBLANK(B930),"",INDEX(adapt!E$78:E$1976,MATCH(A930,IF(adapt!G$2:G$1976=K930,adapt!A$2:A$1976),0)))</f>
        <v/>
      </c>
      <c r="M930" s="41" t="str">
        <f t="array" ref="M930">IF(ISBLANK(B930),"",INDEX(adapt!F$78:F$1976,MATCH(A930,IF(adapt!G$2:G$1976=K930,adapt!A$2:A$1976),0)))</f>
        <v/>
      </c>
      <c r="N930" s="52" t="str">
        <f t="array" ref="N930">IF(ISBLANK(B930),"",INDEX(adapt!J$2:J$1976,MATCH(B930,IF(adapt!G$2:G$1976=K930,adapt!B$2:B$1976),0)))</f>
        <v/>
      </c>
      <c r="O930" s="53" t="str">
        <f t="array" ref="O930">IF(A930="","",IF(ISNA(N930),"no",IF(N930=0,"no",IF(N930="","no", "yes"))))</f>
        <v/>
      </c>
      <c r="P930" s="52" t="str">
        <f t="shared" si="42"/>
        <v/>
      </c>
      <c r="Q930" s="52" t="str">
        <f t="shared" si="43"/>
        <v/>
      </c>
      <c r="R930" s="54" t="str">
        <f>IF(COUNTIFS(adapt!J:J,"yes",adapt!A:A,A930)&gt;1,"problem",IF(COUNTIFS(adapt!J:J,"yes",adapt!A:A,A930)=0,"","ok"))</f>
        <v/>
      </c>
    </row>
    <row r="931" spans="1:18">
      <c r="A931" s="48" t="str">
        <f t="shared" si="44"/>
        <v/>
      </c>
      <c r="B931" s="55"/>
      <c r="C931" s="55"/>
      <c r="D931" s="55"/>
      <c r="E931" s="24"/>
      <c r="F931" s="55"/>
      <c r="G931" s="55"/>
      <c r="H931" s="55"/>
      <c r="I931" s="55"/>
      <c r="J931" s="55"/>
      <c r="K931" s="51" t="str">
        <f t="array" ref="K931">IF(A931="","",MAX(IF(adapt!A$2:A$974=A931,adapt!G$2:G$974)))</f>
        <v/>
      </c>
      <c r="L931" s="41" t="str">
        <f t="array" ref="L931">IF(ISBLANK(B931),"",INDEX(adapt!E$78:E$1976,MATCH(A931,IF(adapt!G$2:G$1976=K931,adapt!A$2:A$1976),0)))</f>
        <v/>
      </c>
      <c r="M931" s="41" t="str">
        <f t="array" ref="M931">IF(ISBLANK(B931),"",INDEX(adapt!F$78:F$1976,MATCH(A931,IF(adapt!G$2:G$1976=K931,adapt!A$2:A$1976),0)))</f>
        <v/>
      </c>
      <c r="N931" s="52" t="str">
        <f t="array" ref="N931">IF(ISBLANK(B931),"",INDEX(adapt!J$2:J$1976,MATCH(B931,IF(adapt!G$2:G$1976=K931,adapt!B$2:B$1976),0)))</f>
        <v/>
      </c>
      <c r="O931" s="53" t="str">
        <f t="array" ref="O931">IF(A931="","",IF(ISNA(N931),"no",IF(N931=0,"no",IF(N931="","no", "yes"))))</f>
        <v/>
      </c>
      <c r="P931" s="52" t="str">
        <f t="shared" si="42"/>
        <v/>
      </c>
      <c r="Q931" s="52" t="str">
        <f t="shared" si="43"/>
        <v/>
      </c>
      <c r="R931" s="54" t="str">
        <f>IF(COUNTIFS(adapt!J:J,"yes",adapt!A:A,A931)&gt;1,"problem",IF(COUNTIFS(adapt!J:J,"yes",adapt!A:A,A931)=0,"","ok"))</f>
        <v/>
      </c>
    </row>
    <row r="932" spans="1:18">
      <c r="A932" s="48" t="str">
        <f t="shared" si="44"/>
        <v/>
      </c>
      <c r="B932" s="55"/>
      <c r="C932" s="55"/>
      <c r="D932" s="55"/>
      <c r="E932" s="24"/>
      <c r="F932" s="55"/>
      <c r="G932" s="55"/>
      <c r="H932" s="55"/>
      <c r="I932" s="55"/>
      <c r="J932" s="55"/>
      <c r="K932" s="51" t="str">
        <f t="array" ref="K932">IF(A932="","",MAX(IF(adapt!A$2:A$974=A932,adapt!G$2:G$974)))</f>
        <v/>
      </c>
      <c r="L932" s="41" t="str">
        <f t="array" ref="L932">IF(ISBLANK(B932),"",INDEX(adapt!E$78:E$1976,MATCH(A932,IF(adapt!G$2:G$1976=K932,adapt!A$2:A$1976),0)))</f>
        <v/>
      </c>
      <c r="M932" s="41" t="str">
        <f t="array" ref="M932">IF(ISBLANK(B932),"",INDEX(adapt!F$78:F$1976,MATCH(A932,IF(adapt!G$2:G$1976=K932,adapt!A$2:A$1976),0)))</f>
        <v/>
      </c>
      <c r="N932" s="52" t="str">
        <f t="array" ref="N932">IF(ISBLANK(B932),"",INDEX(adapt!J$2:J$1976,MATCH(B932,IF(adapt!G$2:G$1976=K932,adapt!B$2:B$1976),0)))</f>
        <v/>
      </c>
      <c r="O932" s="53" t="str">
        <f t="array" ref="O932">IF(A932="","",IF(ISNA(N932),"no",IF(N932=0,"no",IF(N932="","no", "yes"))))</f>
        <v/>
      </c>
      <c r="P932" s="52" t="str">
        <f t="shared" si="42"/>
        <v/>
      </c>
      <c r="Q932" s="52" t="str">
        <f t="shared" si="43"/>
        <v/>
      </c>
      <c r="R932" s="54" t="str">
        <f>IF(COUNTIFS(adapt!J:J,"yes",adapt!A:A,A932)&gt;1,"problem",IF(COUNTIFS(adapt!J:J,"yes",adapt!A:A,A932)=0,"","ok"))</f>
        <v/>
      </c>
    </row>
    <row r="933" spans="1:18">
      <c r="A933" s="48" t="str">
        <f t="shared" si="44"/>
        <v/>
      </c>
      <c r="B933" s="55"/>
      <c r="C933" s="55"/>
      <c r="D933" s="55"/>
      <c r="E933" s="24"/>
      <c r="F933" s="55"/>
      <c r="G933" s="55"/>
      <c r="H933" s="55"/>
      <c r="I933" s="55"/>
      <c r="J933" s="55"/>
      <c r="K933" s="51" t="str">
        <f t="array" ref="K933">IF(A933="","",MAX(IF(adapt!A$2:A$974=A933,adapt!G$2:G$974)))</f>
        <v/>
      </c>
      <c r="L933" s="41" t="str">
        <f t="array" ref="L933">IF(ISBLANK(B933),"",INDEX(adapt!E$78:E$1976,MATCH(A933,IF(adapt!G$2:G$1976=K933,adapt!A$2:A$1976),0)))</f>
        <v/>
      </c>
      <c r="M933" s="41" t="str">
        <f t="array" ref="M933">IF(ISBLANK(B933),"",INDEX(adapt!F$78:F$1976,MATCH(A933,IF(adapt!G$2:G$1976=K933,adapt!A$2:A$1976),0)))</f>
        <v/>
      </c>
      <c r="N933" s="52" t="str">
        <f t="array" ref="N933">IF(ISBLANK(B933),"",INDEX(adapt!J$2:J$1976,MATCH(B933,IF(adapt!G$2:G$1976=K933,adapt!B$2:B$1976),0)))</f>
        <v/>
      </c>
      <c r="O933" s="53" t="str">
        <f t="array" ref="O933">IF(A933="","",IF(ISNA(N933),"no",IF(N933=0,"no",IF(N933="","no", "yes"))))</f>
        <v/>
      </c>
      <c r="P933" s="52" t="str">
        <f t="shared" si="42"/>
        <v/>
      </c>
      <c r="Q933" s="52" t="str">
        <f t="shared" si="43"/>
        <v/>
      </c>
      <c r="R933" s="54" t="str">
        <f>IF(COUNTIFS(adapt!J:J,"yes",adapt!A:A,A933)&gt;1,"problem",IF(COUNTIFS(adapt!J:J,"yes",adapt!A:A,A933)=0,"","ok"))</f>
        <v/>
      </c>
    </row>
    <row r="934" spans="1:18">
      <c r="A934" s="48" t="str">
        <f t="shared" si="44"/>
        <v/>
      </c>
      <c r="B934" s="55"/>
      <c r="C934" s="55"/>
      <c r="D934" s="55"/>
      <c r="E934" s="24"/>
      <c r="F934" s="55"/>
      <c r="G934" s="55"/>
      <c r="H934" s="55"/>
      <c r="I934" s="55"/>
      <c r="J934" s="55"/>
      <c r="K934" s="51" t="str">
        <f t="array" ref="K934">IF(A934="","",MAX(IF(adapt!A$2:A$974=A934,adapt!G$2:G$974)))</f>
        <v/>
      </c>
      <c r="L934" s="41" t="str">
        <f t="array" ref="L934">IF(ISBLANK(B934),"",INDEX(adapt!E$78:E$1976,MATCH(A934,IF(adapt!G$2:G$1976=K934,adapt!A$2:A$1976),0)))</f>
        <v/>
      </c>
      <c r="M934" s="41" t="str">
        <f t="array" ref="M934">IF(ISBLANK(B934),"",INDEX(adapt!F$78:F$1976,MATCH(A934,IF(adapt!G$2:G$1976=K934,adapt!A$2:A$1976),0)))</f>
        <v/>
      </c>
      <c r="N934" s="52" t="str">
        <f t="array" ref="N934">IF(ISBLANK(B934),"",INDEX(adapt!J$2:J$1976,MATCH(B934,IF(adapt!G$2:G$1976=K934,adapt!B$2:B$1976),0)))</f>
        <v/>
      </c>
      <c r="O934" s="53" t="str">
        <f t="array" ref="O934">IF(A934="","",IF(ISNA(N934),"no",IF(N934=0,"no",IF(N934="","no", "yes"))))</f>
        <v/>
      </c>
      <c r="P934" s="52" t="str">
        <f t="shared" si="42"/>
        <v/>
      </c>
      <c r="Q934" s="52" t="str">
        <f t="shared" si="43"/>
        <v/>
      </c>
      <c r="R934" s="54" t="str">
        <f>IF(COUNTIFS(adapt!J:J,"yes",adapt!A:A,A934)&gt;1,"problem",IF(COUNTIFS(adapt!J:J,"yes",adapt!A:A,A934)=0,"","ok"))</f>
        <v/>
      </c>
    </row>
    <row r="935" spans="1:18">
      <c r="A935" s="48" t="str">
        <f t="shared" si="44"/>
        <v/>
      </c>
      <c r="B935" s="55"/>
      <c r="C935" s="9"/>
      <c r="D935" s="55"/>
      <c r="E935" s="24"/>
      <c r="F935" s="55"/>
      <c r="G935" s="55"/>
      <c r="H935" s="55"/>
      <c r="I935" s="55"/>
      <c r="J935" s="55"/>
      <c r="K935" s="51" t="str">
        <f t="array" ref="K935">IF(A935="","",MAX(IF(adapt!A$2:A$974=A935,adapt!G$2:G$974)))</f>
        <v/>
      </c>
      <c r="L935" s="41" t="str">
        <f t="array" ref="L935">IF(ISBLANK(B935),"",INDEX(adapt!E$78:E$1976,MATCH(A935,IF(adapt!G$2:G$1976=K935,adapt!A$2:A$1976),0)))</f>
        <v/>
      </c>
      <c r="M935" s="41" t="str">
        <f t="array" ref="M935">IF(ISBLANK(B935),"",INDEX(adapt!F$78:F$1976,MATCH(A935,IF(adapt!G$2:G$1976=K935,adapt!A$2:A$1976),0)))</f>
        <v/>
      </c>
      <c r="N935" s="52" t="str">
        <f t="array" ref="N935">IF(ISBLANK(B935),"",INDEX(adapt!J$2:J$1976,MATCH(B935,IF(adapt!G$2:G$1976=K935,adapt!B$2:B$1976),0)))</f>
        <v/>
      </c>
      <c r="O935" s="53" t="str">
        <f t="array" ref="O935">IF(A935="","",IF(ISNA(N935),"no",IF(N935=0,"no",IF(N935="","no", "yes"))))</f>
        <v/>
      </c>
      <c r="P935" s="52" t="str">
        <f t="shared" ref="P935:P998" si="45">IF(ISBLANK(B935),"",IF(O935="no",B935,L935))</f>
        <v/>
      </c>
      <c r="Q935" s="52" t="str">
        <f t="shared" ref="Q935:Q998" si="46">IF(ISBLANK(B935),"",IF(O935="no",C935,M935))</f>
        <v/>
      </c>
      <c r="R935" s="54" t="str">
        <f>IF(COUNTIFS(adapt!J:J,"yes",adapt!A:A,A935)&gt;1,"problem",IF(COUNTIFS(adapt!J:J,"yes",adapt!A:A,A935)=0,"","ok"))</f>
        <v/>
      </c>
    </row>
    <row r="936" spans="1:18">
      <c r="A936" s="48" t="str">
        <f t="shared" si="44"/>
        <v/>
      </c>
      <c r="B936" s="55"/>
      <c r="C936" s="55"/>
      <c r="D936" s="55"/>
      <c r="E936" s="24"/>
      <c r="F936" s="55"/>
      <c r="G936" s="55"/>
      <c r="H936" s="55"/>
      <c r="I936" s="55"/>
      <c r="J936" s="55"/>
      <c r="K936" s="51" t="str">
        <f t="array" ref="K936">IF(A936="","",MAX(IF(adapt!A$2:A$974=A936,adapt!G$2:G$974)))</f>
        <v/>
      </c>
      <c r="L936" s="41" t="str">
        <f t="array" ref="L936">IF(ISBLANK(B936),"",INDEX(adapt!E$78:E$1976,MATCH(A936,IF(adapt!G$2:G$1976=K936,adapt!A$2:A$1976),0)))</f>
        <v/>
      </c>
      <c r="M936" s="41" t="str">
        <f t="array" ref="M936">IF(ISBLANK(B936),"",INDEX(adapt!F$78:F$1976,MATCH(A936,IF(adapt!G$2:G$1976=K936,adapt!A$2:A$1976),0)))</f>
        <v/>
      </c>
      <c r="N936" s="52" t="str">
        <f t="array" ref="N936">IF(ISBLANK(B936),"",INDEX(adapt!J$2:J$1976,MATCH(B936,IF(adapt!G$2:G$1976=K936,adapt!B$2:B$1976),0)))</f>
        <v/>
      </c>
      <c r="O936" s="53" t="str">
        <f t="array" ref="O936">IF(A936="","",IF(ISNA(N936),"no",IF(N936=0,"no",IF(N936="","no", "yes"))))</f>
        <v/>
      </c>
      <c r="P936" s="52" t="str">
        <f t="shared" si="45"/>
        <v/>
      </c>
      <c r="Q936" s="52" t="str">
        <f t="shared" si="46"/>
        <v/>
      </c>
      <c r="R936" s="54" t="str">
        <f>IF(COUNTIFS(adapt!J:J,"yes",adapt!A:A,A936)&gt;1,"problem",IF(COUNTIFS(adapt!J:J,"yes",adapt!A:A,A936)=0,"","ok"))</f>
        <v/>
      </c>
    </row>
    <row r="937" spans="1:18">
      <c r="A937" s="48" t="str">
        <f t="shared" si="44"/>
        <v/>
      </c>
      <c r="B937" s="55"/>
      <c r="C937" s="55"/>
      <c r="D937" s="55"/>
      <c r="E937" s="24"/>
      <c r="F937" s="55"/>
      <c r="G937" s="55"/>
      <c r="H937" s="55"/>
      <c r="I937" s="55"/>
      <c r="J937" s="55"/>
      <c r="K937" s="51" t="str">
        <f t="array" ref="K937">IF(A937="","",MAX(IF(adapt!A$2:A$974=A937,adapt!G$2:G$974)))</f>
        <v/>
      </c>
      <c r="L937" s="41" t="str">
        <f t="array" ref="L937">IF(ISBLANK(B937),"",INDEX(adapt!E$78:E$1976,MATCH(A937,IF(adapt!G$2:G$1976=K937,adapt!A$2:A$1976),0)))</f>
        <v/>
      </c>
      <c r="M937" s="41" t="str">
        <f t="array" ref="M937">IF(ISBLANK(B937),"",INDEX(adapt!F$78:F$1976,MATCH(A937,IF(adapt!G$2:G$1976=K937,adapt!A$2:A$1976),0)))</f>
        <v/>
      </c>
      <c r="N937" s="52" t="str">
        <f t="array" ref="N937">IF(ISBLANK(B937),"",INDEX(adapt!J$2:J$1976,MATCH(B937,IF(adapt!G$2:G$1976=K937,adapt!B$2:B$1976),0)))</f>
        <v/>
      </c>
      <c r="O937" s="53" t="str">
        <f t="array" ref="O937">IF(A937="","",IF(ISNA(N937),"no",IF(N937=0,"no",IF(N937="","no", "yes"))))</f>
        <v/>
      </c>
      <c r="P937" s="52" t="str">
        <f t="shared" si="45"/>
        <v/>
      </c>
      <c r="Q937" s="52" t="str">
        <f t="shared" si="46"/>
        <v/>
      </c>
      <c r="R937" s="54" t="str">
        <f>IF(COUNTIFS(adapt!J:J,"yes",adapt!A:A,A937)&gt;1,"problem",IF(COUNTIFS(adapt!J:J,"yes",adapt!A:A,A937)=0,"","ok"))</f>
        <v/>
      </c>
    </row>
    <row r="938" spans="1:18">
      <c r="A938" s="48" t="str">
        <f t="shared" si="44"/>
        <v/>
      </c>
      <c r="B938" s="55"/>
      <c r="C938" s="55"/>
      <c r="D938" s="55"/>
      <c r="E938" s="24"/>
      <c r="F938" s="55"/>
      <c r="G938" s="55"/>
      <c r="H938" s="55"/>
      <c r="I938" s="55"/>
      <c r="J938" s="55"/>
      <c r="K938" s="51" t="str">
        <f t="array" ref="K938">IF(A938="","",MAX(IF(adapt!A$2:A$974=A938,adapt!G$2:G$974)))</f>
        <v/>
      </c>
      <c r="L938" s="41" t="str">
        <f t="array" ref="L938">IF(ISBLANK(B938),"",INDEX(adapt!E$78:E$1976,MATCH(A938,IF(adapt!G$2:G$1976=K938,adapt!A$2:A$1976),0)))</f>
        <v/>
      </c>
      <c r="M938" s="41" t="str">
        <f t="array" ref="M938">IF(ISBLANK(B938),"",INDEX(adapt!F$78:F$1976,MATCH(A938,IF(adapt!G$2:G$1976=K938,adapt!A$2:A$1976),0)))</f>
        <v/>
      </c>
      <c r="N938" s="52" t="str">
        <f t="array" ref="N938">IF(ISBLANK(B938),"",INDEX(adapt!J$2:J$1976,MATCH(B938,IF(adapt!G$2:G$1976=K938,adapt!B$2:B$1976),0)))</f>
        <v/>
      </c>
      <c r="O938" s="53" t="str">
        <f t="array" ref="O938">IF(A938="","",IF(ISNA(N938),"no",IF(N938=0,"no",IF(N938="","no", "yes"))))</f>
        <v/>
      </c>
      <c r="P938" s="52" t="str">
        <f t="shared" si="45"/>
        <v/>
      </c>
      <c r="Q938" s="52" t="str">
        <f t="shared" si="46"/>
        <v/>
      </c>
      <c r="R938" s="54" t="str">
        <f>IF(COUNTIFS(adapt!J:J,"yes",adapt!A:A,A938)&gt;1,"problem",IF(COUNTIFS(adapt!J:J,"yes",adapt!A:A,A938)=0,"","ok"))</f>
        <v/>
      </c>
    </row>
    <row r="939" spans="1:18">
      <c r="A939" s="48" t="str">
        <f t="shared" si="44"/>
        <v/>
      </c>
      <c r="B939" s="55"/>
      <c r="C939" s="55"/>
      <c r="D939" s="55"/>
      <c r="E939" s="24"/>
      <c r="F939" s="55"/>
      <c r="G939" s="55"/>
      <c r="H939" s="55"/>
      <c r="I939" s="55"/>
      <c r="J939" s="55"/>
      <c r="K939" s="51" t="str">
        <f t="array" ref="K939">IF(A939="","",MAX(IF(adapt!A$2:A$974=A939,adapt!G$2:G$974)))</f>
        <v/>
      </c>
      <c r="L939" s="41" t="str">
        <f t="array" ref="L939">IF(ISBLANK(B939),"",INDEX(adapt!E$78:E$1976,MATCH(A939,IF(adapt!G$2:G$1976=K939,adapt!A$2:A$1976),0)))</f>
        <v/>
      </c>
      <c r="M939" s="41" t="str">
        <f t="array" ref="M939">IF(ISBLANK(B939),"",INDEX(adapt!F$78:F$1976,MATCH(A939,IF(adapt!G$2:G$1976=K939,adapt!A$2:A$1976),0)))</f>
        <v/>
      </c>
      <c r="N939" s="52" t="str">
        <f t="array" ref="N939">IF(ISBLANK(B939),"",INDEX(adapt!J$2:J$1976,MATCH(B939,IF(adapt!G$2:G$1976=K939,adapt!B$2:B$1976),0)))</f>
        <v/>
      </c>
      <c r="O939" s="53" t="str">
        <f t="array" ref="O939">IF(A939="","",IF(ISNA(N939),"no",IF(N939=0,"no",IF(N939="","no", "yes"))))</f>
        <v/>
      </c>
      <c r="P939" s="52" t="str">
        <f t="shared" si="45"/>
        <v/>
      </c>
      <c r="Q939" s="52" t="str">
        <f t="shared" si="46"/>
        <v/>
      </c>
      <c r="R939" s="54" t="str">
        <f>IF(COUNTIFS(adapt!J:J,"yes",adapt!A:A,A939)&gt;1,"problem",IF(COUNTIFS(adapt!J:J,"yes",adapt!A:A,A939)=0,"","ok"))</f>
        <v/>
      </c>
    </row>
    <row r="940" spans="1:18">
      <c r="A940" s="48" t="str">
        <f t="shared" si="44"/>
        <v/>
      </c>
      <c r="B940" s="55"/>
      <c r="C940" s="55"/>
      <c r="D940" s="55"/>
      <c r="E940" s="24"/>
      <c r="F940" s="55"/>
      <c r="G940" s="55"/>
      <c r="H940" s="55"/>
      <c r="I940" s="55"/>
      <c r="J940" s="55"/>
      <c r="K940" s="51" t="str">
        <f t="array" ref="K940">IF(A940="","",MAX(IF(adapt!A$2:A$974=A940,adapt!G$2:G$974)))</f>
        <v/>
      </c>
      <c r="L940" s="41" t="str">
        <f t="array" ref="L940">IF(ISBLANK(B940),"",INDEX(adapt!E$78:E$1976,MATCH(A940,IF(adapt!G$2:G$1976=K940,adapt!A$2:A$1976),0)))</f>
        <v/>
      </c>
      <c r="M940" s="41" t="str">
        <f t="array" ref="M940">IF(ISBLANK(B940),"",INDEX(adapt!F$78:F$1976,MATCH(A940,IF(adapt!G$2:G$1976=K940,adapt!A$2:A$1976),0)))</f>
        <v/>
      </c>
      <c r="N940" s="52" t="str">
        <f t="array" ref="N940">IF(ISBLANK(B940),"",INDEX(adapt!J$2:J$1976,MATCH(B940,IF(adapt!G$2:G$1976=K940,adapt!B$2:B$1976),0)))</f>
        <v/>
      </c>
      <c r="O940" s="53" t="str">
        <f t="array" ref="O940">IF(A940="","",IF(ISNA(N940),"no",IF(N940=0,"no",IF(N940="","no", "yes"))))</f>
        <v/>
      </c>
      <c r="P940" s="52" t="str">
        <f t="shared" si="45"/>
        <v/>
      </c>
      <c r="Q940" s="52" t="str">
        <f t="shared" si="46"/>
        <v/>
      </c>
      <c r="R940" s="54" t="str">
        <f>IF(COUNTIFS(adapt!J:J,"yes",adapt!A:A,A940)&gt;1,"problem",IF(COUNTIFS(adapt!J:J,"yes",adapt!A:A,A940)=0,"","ok"))</f>
        <v/>
      </c>
    </row>
    <row r="941" spans="1:18">
      <c r="A941" s="48" t="str">
        <f t="shared" si="44"/>
        <v/>
      </c>
      <c r="B941" s="55"/>
      <c r="C941" s="55"/>
      <c r="D941" s="55"/>
      <c r="E941" s="24"/>
      <c r="F941" s="55"/>
      <c r="G941" s="55"/>
      <c r="H941" s="55"/>
      <c r="I941" s="55"/>
      <c r="J941" s="55"/>
      <c r="K941" s="51" t="str">
        <f t="array" ref="K941">IF(A941="","",MAX(IF(adapt!A$2:A$974=A941,adapt!G$2:G$974)))</f>
        <v/>
      </c>
      <c r="L941" s="41" t="str">
        <f t="array" ref="L941">IF(ISBLANK(B941),"",INDEX(adapt!E$78:E$1976,MATCH(A941,IF(adapt!G$2:G$1976=K941,adapt!A$2:A$1976),0)))</f>
        <v/>
      </c>
      <c r="M941" s="41" t="str">
        <f t="array" ref="M941">IF(ISBLANK(B941),"",INDEX(adapt!F$78:F$1976,MATCH(A941,IF(adapt!G$2:G$1976=K941,adapt!A$2:A$1976),0)))</f>
        <v/>
      </c>
      <c r="N941" s="52" t="str">
        <f t="array" ref="N941">IF(ISBLANK(B941),"",INDEX(adapt!J$2:J$1976,MATCH(B941,IF(adapt!G$2:G$1976=K941,adapt!B$2:B$1976),0)))</f>
        <v/>
      </c>
      <c r="O941" s="53" t="str">
        <f t="array" ref="O941">IF(A941="","",IF(ISNA(N941),"no",IF(N941=0,"no",IF(N941="","no", "yes"))))</f>
        <v/>
      </c>
      <c r="P941" s="52" t="str">
        <f t="shared" si="45"/>
        <v/>
      </c>
      <c r="Q941" s="52" t="str">
        <f t="shared" si="46"/>
        <v/>
      </c>
      <c r="R941" s="54" t="str">
        <f>IF(COUNTIFS(adapt!J:J,"yes",adapt!A:A,A941)&gt;1,"problem",IF(COUNTIFS(adapt!J:J,"yes",adapt!A:A,A941)=0,"","ok"))</f>
        <v/>
      </c>
    </row>
    <row r="942" spans="1:18">
      <c r="A942" s="48" t="str">
        <f t="shared" si="44"/>
        <v/>
      </c>
      <c r="B942" s="55"/>
      <c r="C942" s="55"/>
      <c r="D942" s="55"/>
      <c r="E942" s="24"/>
      <c r="F942" s="55"/>
      <c r="G942" s="55"/>
      <c r="H942" s="55"/>
      <c r="I942" s="55"/>
      <c r="J942" s="55"/>
      <c r="K942" s="51" t="str">
        <f t="array" ref="K942">IF(A942="","",MAX(IF(adapt!A$2:A$974=A942,adapt!G$2:G$974)))</f>
        <v/>
      </c>
      <c r="L942" s="41" t="str">
        <f t="array" ref="L942">IF(ISBLANK(B942),"",INDEX(adapt!E$78:E$1976,MATCH(A942,IF(adapt!G$2:G$1976=K942,adapt!A$2:A$1976),0)))</f>
        <v/>
      </c>
      <c r="M942" s="41" t="str">
        <f t="array" ref="M942">IF(ISBLANK(B942),"",INDEX(adapt!F$78:F$1976,MATCH(A942,IF(adapt!G$2:G$1976=K942,adapt!A$2:A$1976),0)))</f>
        <v/>
      </c>
      <c r="N942" s="52" t="str">
        <f t="array" ref="N942">IF(ISBLANK(B942),"",INDEX(adapt!J$2:J$1976,MATCH(B942,IF(adapt!G$2:G$1976=K942,adapt!B$2:B$1976),0)))</f>
        <v/>
      </c>
      <c r="O942" s="53" t="str">
        <f t="array" ref="O942">IF(A942="","",IF(ISNA(N942),"no",IF(N942=0,"no",IF(N942="","no", "yes"))))</f>
        <v/>
      </c>
      <c r="P942" s="52" t="str">
        <f t="shared" si="45"/>
        <v/>
      </c>
      <c r="Q942" s="52" t="str">
        <f t="shared" si="46"/>
        <v/>
      </c>
      <c r="R942" s="54" t="str">
        <f>IF(COUNTIFS(adapt!J:J,"yes",adapt!A:A,A942)&gt;1,"problem",IF(COUNTIFS(adapt!J:J,"yes",adapt!A:A,A942)=0,"","ok"))</f>
        <v/>
      </c>
    </row>
    <row r="943" spans="1:18">
      <c r="A943" s="48" t="str">
        <f t="shared" si="44"/>
        <v/>
      </c>
      <c r="B943" s="55"/>
      <c r="C943" s="55"/>
      <c r="D943" s="55"/>
      <c r="E943" s="24"/>
      <c r="F943" s="55"/>
      <c r="G943" s="55"/>
      <c r="H943" s="55"/>
      <c r="I943" s="55"/>
      <c r="J943" s="55"/>
      <c r="K943" s="51" t="str">
        <f t="array" ref="K943">IF(A943="","",MAX(IF(adapt!A$2:A$974=A943,adapt!G$2:G$974)))</f>
        <v/>
      </c>
      <c r="L943" s="41" t="str">
        <f t="array" ref="L943">IF(ISBLANK(B943),"",INDEX(adapt!E$78:E$1976,MATCH(A943,IF(adapt!G$2:G$1976=K943,adapt!A$2:A$1976),0)))</f>
        <v/>
      </c>
      <c r="M943" s="41" t="str">
        <f t="array" ref="M943">IF(ISBLANK(B943),"",INDEX(adapt!F$78:F$1976,MATCH(A943,IF(adapt!G$2:G$1976=K943,adapt!A$2:A$1976),0)))</f>
        <v/>
      </c>
      <c r="N943" s="52" t="str">
        <f t="array" ref="N943">IF(ISBLANK(B943),"",INDEX(adapt!J$2:J$1976,MATCH(B943,IF(adapt!G$2:G$1976=K943,adapt!B$2:B$1976),0)))</f>
        <v/>
      </c>
      <c r="O943" s="53" t="str">
        <f t="array" ref="O943">IF(A943="","",IF(ISNA(N943),"no",IF(N943=0,"no",IF(N943="","no", "yes"))))</f>
        <v/>
      </c>
      <c r="P943" s="52" t="str">
        <f t="shared" si="45"/>
        <v/>
      </c>
      <c r="Q943" s="52" t="str">
        <f t="shared" si="46"/>
        <v/>
      </c>
      <c r="R943" s="54" t="str">
        <f>IF(COUNTIFS(adapt!J:J,"yes",adapt!A:A,A943)&gt;1,"problem",IF(COUNTIFS(adapt!J:J,"yes",adapt!A:A,A943)=0,"","ok"))</f>
        <v/>
      </c>
    </row>
    <row r="944" spans="1:18">
      <c r="A944" s="48" t="str">
        <f t="shared" si="44"/>
        <v/>
      </c>
      <c r="B944" s="55"/>
      <c r="C944" s="55"/>
      <c r="D944" s="55"/>
      <c r="E944" s="24"/>
      <c r="F944" s="55"/>
      <c r="G944" s="55"/>
      <c r="H944" s="55"/>
      <c r="I944" s="55"/>
      <c r="J944" s="55"/>
      <c r="K944" s="51" t="str">
        <f t="array" ref="K944">IF(A944="","",MAX(IF(adapt!A$2:A$974=A944,adapt!G$2:G$974)))</f>
        <v/>
      </c>
      <c r="L944" s="41" t="str">
        <f t="array" ref="L944">IF(ISBLANK(B944),"",INDEX(adapt!E$78:E$1976,MATCH(A944,IF(adapt!G$2:G$1976=K944,adapt!A$2:A$1976),0)))</f>
        <v/>
      </c>
      <c r="M944" s="41" t="str">
        <f t="array" ref="M944">IF(ISBLANK(B944),"",INDEX(adapt!F$78:F$1976,MATCH(A944,IF(adapt!G$2:G$1976=K944,adapt!A$2:A$1976),0)))</f>
        <v/>
      </c>
      <c r="N944" s="52" t="str">
        <f t="array" ref="N944">IF(ISBLANK(B944),"",INDEX(adapt!J$2:J$1976,MATCH(B944,IF(adapt!G$2:G$1976=K944,adapt!B$2:B$1976),0)))</f>
        <v/>
      </c>
      <c r="O944" s="53" t="str">
        <f t="array" ref="O944">IF(A944="","",IF(ISNA(N944),"no",IF(N944=0,"no",IF(N944="","no", "yes"))))</f>
        <v/>
      </c>
      <c r="P944" s="52" t="str">
        <f t="shared" si="45"/>
        <v/>
      </c>
      <c r="Q944" s="52" t="str">
        <f t="shared" si="46"/>
        <v/>
      </c>
      <c r="R944" s="54" t="str">
        <f>IF(COUNTIFS(adapt!J:J,"yes",adapt!A:A,A944)&gt;1,"problem",IF(COUNTIFS(adapt!J:J,"yes",adapt!A:A,A944)=0,"","ok"))</f>
        <v/>
      </c>
    </row>
    <row r="945" spans="1:18">
      <c r="A945" s="48" t="str">
        <f t="shared" si="44"/>
        <v/>
      </c>
      <c r="B945" s="55"/>
      <c r="C945" s="55"/>
      <c r="D945" s="55"/>
      <c r="E945" s="24"/>
      <c r="F945" s="55"/>
      <c r="G945" s="55"/>
      <c r="H945" s="55"/>
      <c r="I945" s="55"/>
      <c r="J945" s="55"/>
      <c r="K945" s="51" t="str">
        <f t="array" ref="K945">IF(A945="","",MAX(IF(adapt!A$2:A$974=A945,adapt!G$2:G$974)))</f>
        <v/>
      </c>
      <c r="L945" s="41" t="str">
        <f t="array" ref="L945">IF(ISBLANK(B945),"",INDEX(adapt!E$78:E$1976,MATCH(A945,IF(adapt!G$2:G$1976=K945,adapt!A$2:A$1976),0)))</f>
        <v/>
      </c>
      <c r="M945" s="41" t="str">
        <f t="array" ref="M945">IF(ISBLANK(B945),"",INDEX(adapt!F$78:F$1976,MATCH(A945,IF(adapt!G$2:G$1976=K945,adapt!A$2:A$1976),0)))</f>
        <v/>
      </c>
      <c r="N945" s="52" t="str">
        <f t="array" ref="N945">IF(ISBLANK(B945),"",INDEX(adapt!J$2:J$1976,MATCH(B945,IF(adapt!G$2:G$1976=K945,adapt!B$2:B$1976),0)))</f>
        <v/>
      </c>
      <c r="O945" s="53" t="str">
        <f t="array" ref="O945">IF(A945="","",IF(ISNA(N945),"no",IF(N945=0,"no",IF(N945="","no", "yes"))))</f>
        <v/>
      </c>
      <c r="P945" s="52" t="str">
        <f t="shared" si="45"/>
        <v/>
      </c>
      <c r="Q945" s="52" t="str">
        <f t="shared" si="46"/>
        <v/>
      </c>
      <c r="R945" s="54" t="str">
        <f>IF(COUNTIFS(adapt!J:J,"yes",adapt!A:A,A945)&gt;1,"problem",IF(COUNTIFS(adapt!J:J,"yes",adapt!A:A,A945)=0,"","ok"))</f>
        <v/>
      </c>
    </row>
    <row r="946" spans="1:18">
      <c r="A946" s="48" t="str">
        <f t="shared" si="44"/>
        <v/>
      </c>
      <c r="B946" s="55"/>
      <c r="C946" s="55"/>
      <c r="D946" s="55"/>
      <c r="E946" s="24"/>
      <c r="F946" s="55"/>
      <c r="G946" s="55"/>
      <c r="H946" s="55"/>
      <c r="I946" s="55"/>
      <c r="J946" s="55"/>
      <c r="K946" s="51" t="str">
        <f t="array" ref="K946">IF(A946="","",MAX(IF(adapt!A$2:A$974=A946,adapt!G$2:G$974)))</f>
        <v/>
      </c>
      <c r="L946" s="41" t="str">
        <f t="array" ref="L946">IF(ISBLANK(B946),"",INDEX(adapt!E$78:E$1976,MATCH(A946,IF(adapt!G$2:G$1976=K946,adapt!A$2:A$1976),0)))</f>
        <v/>
      </c>
      <c r="M946" s="41" t="str">
        <f t="array" ref="M946">IF(ISBLANK(B946),"",INDEX(adapt!F$78:F$1976,MATCH(A946,IF(adapt!G$2:G$1976=K946,adapt!A$2:A$1976),0)))</f>
        <v/>
      </c>
      <c r="N946" s="52" t="str">
        <f t="array" ref="N946">IF(ISBLANK(B946),"",INDEX(adapt!J$2:J$1976,MATCH(B946,IF(adapt!G$2:G$1976=K946,adapt!B$2:B$1976),0)))</f>
        <v/>
      </c>
      <c r="O946" s="53" t="str">
        <f t="array" ref="O946">IF(A946="","",IF(ISNA(N946),"no",IF(N946=0,"no",IF(N946="","no", "yes"))))</f>
        <v/>
      </c>
      <c r="P946" s="52" t="str">
        <f t="shared" si="45"/>
        <v/>
      </c>
      <c r="Q946" s="52" t="str">
        <f t="shared" si="46"/>
        <v/>
      </c>
      <c r="R946" s="54" t="str">
        <f>IF(COUNTIFS(adapt!J:J,"yes",adapt!A:A,A946)&gt;1,"problem",IF(COUNTIFS(adapt!J:J,"yes",adapt!A:A,A946)=0,"","ok"))</f>
        <v/>
      </c>
    </row>
    <row r="947" spans="1:18">
      <c r="A947" s="48" t="str">
        <f t="shared" si="44"/>
        <v/>
      </c>
      <c r="B947" s="55"/>
      <c r="C947" s="55"/>
      <c r="D947" s="55"/>
      <c r="E947" s="24"/>
      <c r="F947" s="55"/>
      <c r="G947" s="55"/>
      <c r="H947" s="55"/>
      <c r="I947" s="55"/>
      <c r="J947" s="55"/>
      <c r="K947" s="51" t="str">
        <f t="array" ref="K947">IF(A947="","",MAX(IF(adapt!A$2:A$974=A947,adapt!G$2:G$974)))</f>
        <v/>
      </c>
      <c r="L947" s="41" t="str">
        <f t="array" ref="L947">IF(ISBLANK(B947),"",INDEX(adapt!E$78:E$1976,MATCH(A947,IF(adapt!G$2:G$1976=K947,adapt!A$2:A$1976),0)))</f>
        <v/>
      </c>
      <c r="M947" s="41" t="str">
        <f t="array" ref="M947">IF(ISBLANK(B947),"",INDEX(adapt!F$78:F$1976,MATCH(A947,IF(adapt!G$2:G$1976=K947,adapt!A$2:A$1976),0)))</f>
        <v/>
      </c>
      <c r="N947" s="52" t="str">
        <f t="array" ref="N947">IF(ISBLANK(B947),"",INDEX(adapt!J$2:J$1976,MATCH(B947,IF(adapt!G$2:G$1976=K947,adapt!B$2:B$1976),0)))</f>
        <v/>
      </c>
      <c r="O947" s="53" t="str">
        <f t="array" ref="O947">IF(A947="","",IF(ISNA(N947),"no",IF(N947=0,"no",IF(N947="","no", "yes"))))</f>
        <v/>
      </c>
      <c r="P947" s="52" t="str">
        <f t="shared" si="45"/>
        <v/>
      </c>
      <c r="Q947" s="52" t="str">
        <f t="shared" si="46"/>
        <v/>
      </c>
      <c r="R947" s="54" t="str">
        <f>IF(COUNTIFS(adapt!J:J,"yes",adapt!A:A,A947)&gt;1,"problem",IF(COUNTIFS(adapt!J:J,"yes",adapt!A:A,A947)=0,"","ok"))</f>
        <v/>
      </c>
    </row>
    <row r="948" spans="1:18">
      <c r="A948" s="48" t="str">
        <f t="shared" si="44"/>
        <v/>
      </c>
      <c r="B948" s="55"/>
      <c r="C948" s="55"/>
      <c r="D948" s="55"/>
      <c r="E948" s="24"/>
      <c r="F948" s="55"/>
      <c r="G948" s="55"/>
      <c r="H948" s="55"/>
      <c r="I948" s="55"/>
      <c r="J948" s="55"/>
      <c r="K948" s="51" t="str">
        <f t="array" ref="K948">IF(A948="","",MAX(IF(adapt!A$2:A$974=A948,adapt!G$2:G$974)))</f>
        <v/>
      </c>
      <c r="L948" s="41" t="str">
        <f t="array" ref="L948">IF(ISBLANK(B948),"",INDEX(adapt!E$78:E$1976,MATCH(A948,IF(adapt!G$2:G$1976=K948,adapt!A$2:A$1976),0)))</f>
        <v/>
      </c>
      <c r="M948" s="41" t="str">
        <f t="array" ref="M948">IF(ISBLANK(B948),"",INDEX(adapt!F$78:F$1976,MATCH(A948,IF(adapt!G$2:G$1976=K948,adapt!A$2:A$1976),0)))</f>
        <v/>
      </c>
      <c r="N948" s="52" t="str">
        <f t="array" ref="N948">IF(ISBLANK(B948),"",INDEX(adapt!J$2:J$1976,MATCH(B948,IF(adapt!G$2:G$1976=K948,adapt!B$2:B$1976),0)))</f>
        <v/>
      </c>
      <c r="O948" s="53" t="str">
        <f t="array" ref="O948">IF(A948="","",IF(ISNA(N948),"no",IF(N948=0,"no",IF(N948="","no", "yes"))))</f>
        <v/>
      </c>
      <c r="P948" s="52" t="str">
        <f t="shared" si="45"/>
        <v/>
      </c>
      <c r="Q948" s="52" t="str">
        <f t="shared" si="46"/>
        <v/>
      </c>
      <c r="R948" s="54" t="str">
        <f>IF(COUNTIFS(adapt!J:J,"yes",adapt!A:A,A948)&gt;1,"problem",IF(COUNTIFS(adapt!J:J,"yes",adapt!A:A,A948)=0,"","ok"))</f>
        <v/>
      </c>
    </row>
    <row r="949" spans="1:18">
      <c r="A949" s="48" t="str">
        <f t="shared" si="44"/>
        <v/>
      </c>
      <c r="B949" s="55"/>
      <c r="C949" s="55"/>
      <c r="D949" s="55"/>
      <c r="E949" s="24"/>
      <c r="F949" s="55"/>
      <c r="G949" s="55"/>
      <c r="H949" s="55"/>
      <c r="I949" s="55"/>
      <c r="J949" s="55"/>
      <c r="K949" s="51" t="str">
        <f t="array" ref="K949">IF(A949="","",MAX(IF(adapt!A$2:A$974=A949,adapt!G$2:G$974)))</f>
        <v/>
      </c>
      <c r="L949" s="41" t="str">
        <f t="array" ref="L949">IF(ISBLANK(B949),"",INDEX(adapt!E$78:E$1976,MATCH(A949,IF(adapt!G$2:G$1976=K949,adapt!A$2:A$1976),0)))</f>
        <v/>
      </c>
      <c r="M949" s="41" t="str">
        <f t="array" ref="M949">IF(ISBLANK(B949),"",INDEX(adapt!F$78:F$1976,MATCH(A949,IF(adapt!G$2:G$1976=K949,adapt!A$2:A$1976),0)))</f>
        <v/>
      </c>
      <c r="N949" s="52" t="str">
        <f t="array" ref="N949">IF(ISBLANK(B949),"",INDEX(adapt!J$2:J$1976,MATCH(B949,IF(adapt!G$2:G$1976=K949,adapt!B$2:B$1976),0)))</f>
        <v/>
      </c>
      <c r="O949" s="53" t="str">
        <f t="array" ref="O949">IF(A949="","",IF(ISNA(N949),"no",IF(N949=0,"no",IF(N949="","no", "yes"))))</f>
        <v/>
      </c>
      <c r="P949" s="52" t="str">
        <f t="shared" si="45"/>
        <v/>
      </c>
      <c r="Q949" s="52" t="str">
        <f t="shared" si="46"/>
        <v/>
      </c>
      <c r="R949" s="54" t="str">
        <f>IF(COUNTIFS(adapt!J:J,"yes",adapt!A:A,A949)&gt;1,"problem",IF(COUNTIFS(adapt!J:J,"yes",adapt!A:A,A949)=0,"","ok"))</f>
        <v/>
      </c>
    </row>
    <row r="950" spans="1:18">
      <c r="A950" s="48" t="str">
        <f t="shared" si="44"/>
        <v/>
      </c>
      <c r="B950" s="55"/>
      <c r="C950" s="55"/>
      <c r="D950" s="55"/>
      <c r="E950" s="24"/>
      <c r="F950" s="55"/>
      <c r="G950" s="55"/>
      <c r="H950" s="55"/>
      <c r="I950" s="55"/>
      <c r="J950" s="55"/>
      <c r="K950" s="51" t="str">
        <f t="array" ref="K950">IF(A950="","",MAX(IF(adapt!A$2:A$974=A950,adapt!G$2:G$974)))</f>
        <v/>
      </c>
      <c r="L950" s="41" t="str">
        <f t="array" ref="L950">IF(ISBLANK(B950),"",INDEX(adapt!E$78:E$1976,MATCH(A950,IF(adapt!G$2:G$1976=K950,adapt!A$2:A$1976),0)))</f>
        <v/>
      </c>
      <c r="M950" s="41" t="str">
        <f t="array" ref="M950">IF(ISBLANK(B950),"",INDEX(adapt!F$78:F$1976,MATCH(A950,IF(adapt!G$2:G$1976=K950,adapt!A$2:A$1976),0)))</f>
        <v/>
      </c>
      <c r="N950" s="52" t="str">
        <f t="array" ref="N950">IF(ISBLANK(B950),"",INDEX(adapt!J$2:J$1976,MATCH(B950,IF(adapt!G$2:G$1976=K950,adapt!B$2:B$1976),0)))</f>
        <v/>
      </c>
      <c r="O950" s="53" t="str">
        <f t="array" ref="O950">IF(A950="","",IF(ISNA(N950),"no",IF(N950=0,"no",IF(N950="","no", "yes"))))</f>
        <v/>
      </c>
      <c r="P950" s="52" t="str">
        <f t="shared" si="45"/>
        <v/>
      </c>
      <c r="Q950" s="52" t="str">
        <f t="shared" si="46"/>
        <v/>
      </c>
      <c r="R950" s="54" t="str">
        <f>IF(COUNTIFS(adapt!J:J,"yes",adapt!A:A,A950)&gt;1,"problem",IF(COUNTIFS(adapt!J:J,"yes",adapt!A:A,A950)=0,"","ok"))</f>
        <v/>
      </c>
    </row>
    <row r="951" spans="1:18">
      <c r="A951" s="48" t="str">
        <f t="shared" si="44"/>
        <v/>
      </c>
      <c r="B951" s="55"/>
      <c r="C951" s="55"/>
      <c r="D951" s="55"/>
      <c r="E951" s="24"/>
      <c r="F951" s="55"/>
      <c r="G951" s="55"/>
      <c r="H951" s="55"/>
      <c r="I951" s="55"/>
      <c r="J951" s="55"/>
      <c r="K951" s="51" t="str">
        <f t="array" ref="K951">IF(A951="","",MAX(IF(adapt!A$2:A$974=A951,adapt!G$2:G$974)))</f>
        <v/>
      </c>
      <c r="L951" s="41" t="str">
        <f t="array" ref="L951">IF(ISBLANK(B951),"",INDEX(adapt!E$78:E$1976,MATCH(A951,IF(adapt!G$2:G$1976=K951,adapt!A$2:A$1976),0)))</f>
        <v/>
      </c>
      <c r="M951" s="41" t="str">
        <f t="array" ref="M951">IF(ISBLANK(B951),"",INDEX(adapt!F$78:F$1976,MATCH(A951,IF(adapt!G$2:G$1976=K951,adapt!A$2:A$1976),0)))</f>
        <v/>
      </c>
      <c r="N951" s="52" t="str">
        <f t="array" ref="N951">IF(ISBLANK(B951),"",INDEX(adapt!J$2:J$1976,MATCH(B951,IF(adapt!G$2:G$1976=K951,adapt!B$2:B$1976),0)))</f>
        <v/>
      </c>
      <c r="O951" s="53" t="str">
        <f t="array" ref="O951">IF(A951="","",IF(ISNA(N951),"no",IF(N951=0,"no",IF(N951="","no", "yes"))))</f>
        <v/>
      </c>
      <c r="P951" s="52" t="str">
        <f t="shared" si="45"/>
        <v/>
      </c>
      <c r="Q951" s="52" t="str">
        <f t="shared" si="46"/>
        <v/>
      </c>
      <c r="R951" s="54" t="str">
        <f>IF(COUNTIFS(adapt!J:J,"yes",adapt!A:A,A951)&gt;1,"problem",IF(COUNTIFS(adapt!J:J,"yes",adapt!A:A,A951)=0,"","ok"))</f>
        <v/>
      </c>
    </row>
    <row r="952" spans="1:18">
      <c r="A952" s="48" t="str">
        <f t="shared" si="44"/>
        <v/>
      </c>
      <c r="B952" s="55"/>
      <c r="C952" s="55"/>
      <c r="D952" s="55"/>
      <c r="E952" s="24"/>
      <c r="F952" s="55"/>
      <c r="G952" s="55"/>
      <c r="H952" s="55"/>
      <c r="I952" s="55"/>
      <c r="J952" s="55"/>
      <c r="K952" s="51" t="str">
        <f t="array" ref="K952">IF(A952="","",MAX(IF(adapt!A$2:A$974=A952,adapt!G$2:G$974)))</f>
        <v/>
      </c>
      <c r="L952" s="41" t="str">
        <f t="array" ref="L952">IF(ISBLANK(B952),"",INDEX(adapt!E$78:E$1976,MATCH(A952,IF(adapt!G$2:G$1976=K952,adapt!A$2:A$1976),0)))</f>
        <v/>
      </c>
      <c r="M952" s="41" t="str">
        <f t="array" ref="M952">IF(ISBLANK(B952),"",INDEX(adapt!F$78:F$1976,MATCH(A952,IF(adapt!G$2:G$1976=K952,adapt!A$2:A$1976),0)))</f>
        <v/>
      </c>
      <c r="N952" s="52" t="str">
        <f t="array" ref="N952">IF(ISBLANK(B952),"",INDEX(adapt!J$2:J$1976,MATCH(B952,IF(adapt!G$2:G$1976=K952,adapt!B$2:B$1976),0)))</f>
        <v/>
      </c>
      <c r="O952" s="53" t="str">
        <f t="array" ref="O952">IF(A952="","",IF(ISNA(N952),"no",IF(N952=0,"no",IF(N952="","no", "yes"))))</f>
        <v/>
      </c>
      <c r="P952" s="52" t="str">
        <f t="shared" si="45"/>
        <v/>
      </c>
      <c r="Q952" s="52" t="str">
        <f t="shared" si="46"/>
        <v/>
      </c>
      <c r="R952" s="54" t="str">
        <f>IF(COUNTIFS(adapt!J:J,"yes",adapt!A:A,A952)&gt;1,"problem",IF(COUNTIFS(adapt!J:J,"yes",adapt!A:A,A952)=0,"","ok"))</f>
        <v/>
      </c>
    </row>
    <row r="953" spans="1:18">
      <c r="A953" s="48" t="str">
        <f t="shared" si="44"/>
        <v/>
      </c>
      <c r="B953" s="55"/>
      <c r="C953" s="55"/>
      <c r="D953" s="55"/>
      <c r="E953" s="24"/>
      <c r="F953" s="55"/>
      <c r="G953" s="55"/>
      <c r="H953" s="55"/>
      <c r="I953" s="55"/>
      <c r="J953" s="55"/>
      <c r="K953" s="51" t="str">
        <f t="array" ref="K953">IF(A953="","",MAX(IF(adapt!A$2:A$974=A953,adapt!G$2:G$974)))</f>
        <v/>
      </c>
      <c r="L953" s="41" t="str">
        <f t="array" ref="L953">IF(ISBLANK(B953),"",INDEX(adapt!E$78:E$1976,MATCH(A953,IF(adapt!G$2:G$1976=K953,adapt!A$2:A$1976),0)))</f>
        <v/>
      </c>
      <c r="M953" s="41" t="str">
        <f t="array" ref="M953">IF(ISBLANK(B953),"",INDEX(adapt!F$78:F$1976,MATCH(A953,IF(adapt!G$2:G$1976=K953,adapt!A$2:A$1976),0)))</f>
        <v/>
      </c>
      <c r="N953" s="52" t="str">
        <f t="array" ref="N953">IF(ISBLANK(B953),"",INDEX(adapt!J$2:J$1976,MATCH(B953,IF(adapt!G$2:G$1976=K953,adapt!B$2:B$1976),0)))</f>
        <v/>
      </c>
      <c r="O953" s="53" t="str">
        <f t="array" ref="O953">IF(A953="","",IF(ISNA(N953),"no",IF(N953=0,"no",IF(N953="","no", "yes"))))</f>
        <v/>
      </c>
      <c r="P953" s="52" t="str">
        <f t="shared" si="45"/>
        <v/>
      </c>
      <c r="Q953" s="52" t="str">
        <f t="shared" si="46"/>
        <v/>
      </c>
      <c r="R953" s="54" t="str">
        <f>IF(COUNTIFS(adapt!J:J,"yes",adapt!A:A,A953)&gt;1,"problem",IF(COUNTIFS(adapt!J:J,"yes",adapt!A:A,A953)=0,"","ok"))</f>
        <v/>
      </c>
    </row>
    <row r="954" spans="1:18">
      <c r="A954" s="48" t="str">
        <f t="shared" si="44"/>
        <v/>
      </c>
      <c r="B954" s="55"/>
      <c r="C954" s="55"/>
      <c r="D954" s="55"/>
      <c r="E954" s="24"/>
      <c r="F954" s="55"/>
      <c r="G954" s="55"/>
      <c r="H954" s="55"/>
      <c r="I954" s="55"/>
      <c r="J954" s="55"/>
      <c r="K954" s="51" t="str">
        <f t="array" ref="K954">IF(A954="","",MAX(IF(adapt!A$2:A$974=A954,adapt!G$2:G$974)))</f>
        <v/>
      </c>
      <c r="L954" s="41" t="str">
        <f t="array" ref="L954">IF(ISBLANK(B954),"",INDEX(adapt!E$78:E$1976,MATCH(A954,IF(adapt!G$2:G$1976=K954,adapt!A$2:A$1976),0)))</f>
        <v/>
      </c>
      <c r="M954" s="41" t="str">
        <f t="array" ref="M954">IF(ISBLANK(B954),"",INDEX(adapt!F$78:F$1976,MATCH(A954,IF(adapt!G$2:G$1976=K954,adapt!A$2:A$1976),0)))</f>
        <v/>
      </c>
      <c r="N954" s="52" t="str">
        <f t="array" ref="N954">IF(ISBLANK(B954),"",INDEX(adapt!J$2:J$1976,MATCH(B954,IF(adapt!G$2:G$1976=K954,adapt!B$2:B$1976),0)))</f>
        <v/>
      </c>
      <c r="O954" s="53" t="str">
        <f t="array" ref="O954">IF(A954="","",IF(ISNA(N954),"no",IF(N954=0,"no",IF(N954="","no", "yes"))))</f>
        <v/>
      </c>
      <c r="P954" s="52" t="str">
        <f t="shared" si="45"/>
        <v/>
      </c>
      <c r="Q954" s="52" t="str">
        <f t="shared" si="46"/>
        <v/>
      </c>
      <c r="R954" s="54" t="str">
        <f>IF(COUNTIFS(adapt!J:J,"yes",adapt!A:A,A954)&gt;1,"problem",IF(COUNTIFS(adapt!J:J,"yes",adapt!A:A,A954)=0,"","ok"))</f>
        <v/>
      </c>
    </row>
    <row r="955" spans="1:18">
      <c r="A955" s="48" t="str">
        <f t="shared" si="44"/>
        <v/>
      </c>
      <c r="B955" s="55"/>
      <c r="C955" s="55"/>
      <c r="D955" s="55"/>
      <c r="E955" s="24"/>
      <c r="F955" s="55"/>
      <c r="G955" s="55"/>
      <c r="H955" s="55"/>
      <c r="I955" s="55"/>
      <c r="J955" s="55"/>
      <c r="K955" s="51" t="str">
        <f t="array" ref="K955">IF(A955="","",MAX(IF(adapt!A$2:A$974=A955,adapt!G$2:G$974)))</f>
        <v/>
      </c>
      <c r="L955" s="41" t="str">
        <f t="array" ref="L955">IF(ISBLANK(B955),"",INDEX(adapt!E$78:E$1976,MATCH(A955,IF(adapt!G$2:G$1976=K955,adapt!A$2:A$1976),0)))</f>
        <v/>
      </c>
      <c r="M955" s="41" t="str">
        <f t="array" ref="M955">IF(ISBLANK(B955),"",INDEX(adapt!F$78:F$1976,MATCH(A955,IF(adapt!G$2:G$1976=K955,adapt!A$2:A$1976),0)))</f>
        <v/>
      </c>
      <c r="N955" s="52" t="str">
        <f t="array" ref="N955">IF(ISBLANK(B955),"",INDEX(adapt!J$2:J$1976,MATCH(B955,IF(adapt!G$2:G$1976=K955,adapt!B$2:B$1976),0)))</f>
        <v/>
      </c>
      <c r="O955" s="53" t="str">
        <f t="array" ref="O955">IF(A955="","",IF(ISNA(N955),"no",IF(N955=0,"no",IF(N955="","no", "yes"))))</f>
        <v/>
      </c>
      <c r="P955" s="52" t="str">
        <f t="shared" si="45"/>
        <v/>
      </c>
      <c r="Q955" s="52" t="str">
        <f t="shared" si="46"/>
        <v/>
      </c>
      <c r="R955" s="54" t="str">
        <f>IF(COUNTIFS(adapt!J:J,"yes",adapt!A:A,A955)&gt;1,"problem",IF(COUNTIFS(adapt!J:J,"yes",adapt!A:A,A955)=0,"","ok"))</f>
        <v/>
      </c>
    </row>
    <row r="956" spans="1:18">
      <c r="A956" s="48" t="str">
        <f t="shared" si="44"/>
        <v/>
      </c>
      <c r="B956" s="55"/>
      <c r="C956" s="55"/>
      <c r="D956" s="55"/>
      <c r="E956" s="24"/>
      <c r="F956" s="55"/>
      <c r="G956" s="55"/>
      <c r="H956" s="55"/>
      <c r="I956" s="55"/>
      <c r="J956" s="55"/>
      <c r="K956" s="51" t="str">
        <f t="array" ref="K956">IF(A956="","",MAX(IF(adapt!A$2:A$974=A956,adapt!G$2:G$974)))</f>
        <v/>
      </c>
      <c r="L956" s="41" t="str">
        <f t="array" ref="L956">IF(ISBLANK(B956),"",INDEX(adapt!E$78:E$1976,MATCH(A956,IF(adapt!G$2:G$1976=K956,adapt!A$2:A$1976),0)))</f>
        <v/>
      </c>
      <c r="M956" s="41" t="str">
        <f t="array" ref="M956">IF(ISBLANK(B956),"",INDEX(adapt!F$78:F$1976,MATCH(A956,IF(adapt!G$2:G$1976=K956,adapt!A$2:A$1976),0)))</f>
        <v/>
      </c>
      <c r="N956" s="52" t="str">
        <f t="array" ref="N956">IF(ISBLANK(B956),"",INDEX(adapt!J$2:J$1976,MATCH(B956,IF(adapt!G$2:G$1976=K956,adapt!B$2:B$1976),0)))</f>
        <v/>
      </c>
      <c r="O956" s="53" t="str">
        <f t="array" ref="O956">IF(A956="","",IF(ISNA(N956),"no",IF(N956=0,"no",IF(N956="","no", "yes"))))</f>
        <v/>
      </c>
      <c r="P956" s="52" t="str">
        <f t="shared" si="45"/>
        <v/>
      </c>
      <c r="Q956" s="52" t="str">
        <f t="shared" si="46"/>
        <v/>
      </c>
      <c r="R956" s="54" t="str">
        <f>IF(COUNTIFS(adapt!J:J,"yes",adapt!A:A,A956)&gt;1,"problem",IF(COUNTIFS(adapt!J:J,"yes",adapt!A:A,A956)=0,"","ok"))</f>
        <v/>
      </c>
    </row>
    <row r="957" spans="1:18">
      <c r="A957" s="48" t="str">
        <f t="shared" si="44"/>
        <v/>
      </c>
      <c r="B957" s="55"/>
      <c r="C957" s="55"/>
      <c r="D957" s="55"/>
      <c r="E957" s="24"/>
      <c r="F957" s="55"/>
      <c r="G957" s="55"/>
      <c r="H957" s="55"/>
      <c r="I957" s="55"/>
      <c r="J957" s="55"/>
      <c r="K957" s="51" t="str">
        <f t="array" ref="K957">IF(A957="","",MAX(IF(adapt!A$2:A$974=A957,adapt!G$2:G$974)))</f>
        <v/>
      </c>
      <c r="L957" s="41" t="str">
        <f t="array" ref="L957">IF(ISBLANK(B957),"",INDEX(adapt!E$78:E$1976,MATCH(A957,IF(adapt!G$2:G$1976=K957,adapt!A$2:A$1976),0)))</f>
        <v/>
      </c>
      <c r="M957" s="41" t="str">
        <f t="array" ref="M957">IF(ISBLANK(B957),"",INDEX(adapt!F$78:F$1976,MATCH(A957,IF(adapt!G$2:G$1976=K957,adapt!A$2:A$1976),0)))</f>
        <v/>
      </c>
      <c r="N957" s="52" t="str">
        <f t="array" ref="N957">IF(ISBLANK(B957),"",INDEX(adapt!J$2:J$1976,MATCH(B957,IF(adapt!G$2:G$1976=K957,adapt!B$2:B$1976),0)))</f>
        <v/>
      </c>
      <c r="O957" s="53" t="str">
        <f t="array" ref="O957">IF(A957="","",IF(ISNA(N957),"no",IF(N957=0,"no",IF(N957="","no", "yes"))))</f>
        <v/>
      </c>
      <c r="P957" s="52" t="str">
        <f t="shared" si="45"/>
        <v/>
      </c>
      <c r="Q957" s="52" t="str">
        <f t="shared" si="46"/>
        <v/>
      </c>
      <c r="R957" s="54" t="str">
        <f>IF(COUNTIFS(adapt!J:J,"yes",adapt!A:A,A957)&gt;1,"problem",IF(COUNTIFS(adapt!J:J,"yes",adapt!A:A,A957)=0,"","ok"))</f>
        <v/>
      </c>
    </row>
    <row r="958" spans="1:18">
      <c r="A958" s="48" t="str">
        <f t="shared" si="44"/>
        <v/>
      </c>
      <c r="B958" s="55"/>
      <c r="C958" s="55"/>
      <c r="D958" s="55"/>
      <c r="E958" s="24"/>
      <c r="F958" s="55"/>
      <c r="G958" s="55"/>
      <c r="H958" s="55"/>
      <c r="I958" s="55"/>
      <c r="J958" s="55"/>
      <c r="K958" s="51" t="str">
        <f t="array" ref="K958">IF(A958="","",MAX(IF(adapt!A$2:A$974=A958,adapt!G$2:G$974)))</f>
        <v/>
      </c>
      <c r="L958" s="41" t="str">
        <f t="array" ref="L958">IF(ISBLANK(B958),"",INDEX(adapt!E$78:E$1976,MATCH(A958,IF(adapt!G$2:G$1976=K958,adapt!A$2:A$1976),0)))</f>
        <v/>
      </c>
      <c r="M958" s="41" t="str">
        <f t="array" ref="M958">IF(ISBLANK(B958),"",INDEX(adapt!F$78:F$1976,MATCH(A958,IF(adapt!G$2:G$1976=K958,adapt!A$2:A$1976),0)))</f>
        <v/>
      </c>
      <c r="N958" s="52" t="str">
        <f t="array" ref="N958">IF(ISBLANK(B958),"",INDEX(adapt!J$2:J$1976,MATCH(B958,IF(adapt!G$2:G$1976=K958,adapt!B$2:B$1976),0)))</f>
        <v/>
      </c>
      <c r="O958" s="53" t="str">
        <f t="array" ref="O958">IF(A958="","",IF(ISNA(N958),"no",IF(N958=0,"no",IF(N958="","no", "yes"))))</f>
        <v/>
      </c>
      <c r="P958" s="52" t="str">
        <f t="shared" si="45"/>
        <v/>
      </c>
      <c r="Q958" s="52" t="str">
        <f t="shared" si="46"/>
        <v/>
      </c>
      <c r="R958" s="54" t="str">
        <f>IF(COUNTIFS(adapt!J:J,"yes",adapt!A:A,A958)&gt;1,"problem",IF(COUNTIFS(adapt!J:J,"yes",adapt!A:A,A958)=0,"","ok"))</f>
        <v/>
      </c>
    </row>
    <row r="959" spans="1:18">
      <c r="A959" s="48" t="str">
        <f t="shared" si="44"/>
        <v/>
      </c>
      <c r="B959" s="55"/>
      <c r="C959" s="55"/>
      <c r="D959" s="55"/>
      <c r="E959" s="24"/>
      <c r="F959" s="55"/>
      <c r="G959" s="55"/>
      <c r="H959" s="55"/>
      <c r="I959" s="55"/>
      <c r="J959" s="55"/>
      <c r="K959" s="51" t="str">
        <f t="array" ref="K959">IF(A959="","",MAX(IF(adapt!A$2:A$974=A959,adapt!G$2:G$974)))</f>
        <v/>
      </c>
      <c r="L959" s="41" t="str">
        <f t="array" ref="L959">IF(ISBLANK(B959),"",INDEX(adapt!E$78:E$1976,MATCH(A959,IF(adapt!G$2:G$1976=K959,adapt!A$2:A$1976),0)))</f>
        <v/>
      </c>
      <c r="M959" s="41" t="str">
        <f t="array" ref="M959">IF(ISBLANK(B959),"",INDEX(adapt!F$78:F$1976,MATCH(A959,IF(adapt!G$2:G$1976=K959,adapt!A$2:A$1976),0)))</f>
        <v/>
      </c>
      <c r="N959" s="52" t="str">
        <f t="array" ref="N959">IF(ISBLANK(B959),"",INDEX(adapt!J$2:J$1976,MATCH(B959,IF(adapt!G$2:G$1976=K959,adapt!B$2:B$1976),0)))</f>
        <v/>
      </c>
      <c r="O959" s="53" t="str">
        <f t="array" ref="O959">IF(A959="","",IF(ISNA(N959),"no",IF(N959=0,"no",IF(N959="","no", "yes"))))</f>
        <v/>
      </c>
      <c r="P959" s="52" t="str">
        <f t="shared" si="45"/>
        <v/>
      </c>
      <c r="Q959" s="52" t="str">
        <f t="shared" si="46"/>
        <v/>
      </c>
      <c r="R959" s="54" t="str">
        <f>IF(COUNTIFS(adapt!J:J,"yes",adapt!A:A,A959)&gt;1,"problem",IF(COUNTIFS(adapt!J:J,"yes",adapt!A:A,A959)=0,"","ok"))</f>
        <v/>
      </c>
    </row>
    <row r="960" spans="1:18">
      <c r="A960" s="48" t="str">
        <f t="shared" ref="A960:A1023" si="47">CONCATENATE(D960,E960)</f>
        <v/>
      </c>
      <c r="B960" s="55"/>
      <c r="C960" s="55"/>
      <c r="D960" s="55"/>
      <c r="E960" s="24"/>
      <c r="F960" s="55"/>
      <c r="G960" s="55"/>
      <c r="H960" s="55"/>
      <c r="I960" s="55"/>
      <c r="J960" s="55"/>
      <c r="K960" s="51" t="str">
        <f t="array" ref="K960">IF(A960="","",MAX(IF(adapt!A$2:A$974=A960,adapt!G$2:G$974)))</f>
        <v/>
      </c>
      <c r="L960" s="41" t="str">
        <f t="array" ref="L960">IF(ISBLANK(B960),"",INDEX(adapt!E$78:E$1976,MATCH(A960,IF(adapt!G$2:G$1976=K960,adapt!A$2:A$1976),0)))</f>
        <v/>
      </c>
      <c r="M960" s="41" t="str">
        <f t="array" ref="M960">IF(ISBLANK(B960),"",INDEX(adapt!F$78:F$1976,MATCH(A960,IF(adapt!G$2:G$1976=K960,adapt!A$2:A$1976),0)))</f>
        <v/>
      </c>
      <c r="N960" s="52" t="str">
        <f t="array" ref="N960">IF(ISBLANK(B960),"",INDEX(adapt!J$2:J$1976,MATCH(B960,IF(adapt!G$2:G$1976=K960,adapt!B$2:B$1976),0)))</f>
        <v/>
      </c>
      <c r="O960" s="53" t="str">
        <f t="array" ref="O960">IF(A960="","",IF(ISNA(N960),"no",IF(N960=0,"no",IF(N960="","no", "yes"))))</f>
        <v/>
      </c>
      <c r="P960" s="52" t="str">
        <f t="shared" si="45"/>
        <v/>
      </c>
      <c r="Q960" s="52" t="str">
        <f t="shared" si="46"/>
        <v/>
      </c>
      <c r="R960" s="54" t="str">
        <f>IF(COUNTIFS(adapt!J:J,"yes",adapt!A:A,A960)&gt;1,"problem",IF(COUNTIFS(adapt!J:J,"yes",adapt!A:A,A960)=0,"","ok"))</f>
        <v/>
      </c>
    </row>
    <row r="961" spans="1:18">
      <c r="A961" s="48" t="str">
        <f t="shared" si="47"/>
        <v/>
      </c>
      <c r="B961" s="55"/>
      <c r="C961" s="55"/>
      <c r="D961" s="55"/>
      <c r="E961" s="24"/>
      <c r="F961" s="55"/>
      <c r="G961" s="55"/>
      <c r="H961" s="55"/>
      <c r="I961" s="55"/>
      <c r="J961" s="55"/>
      <c r="K961" s="51" t="str">
        <f t="array" ref="K961">IF(A961="","",MAX(IF(adapt!A$2:A$974=A961,adapt!G$2:G$974)))</f>
        <v/>
      </c>
      <c r="L961" s="41" t="str">
        <f t="array" ref="L961">IF(ISBLANK(B961),"",INDEX(adapt!E$78:E$1976,MATCH(A961,IF(adapt!G$2:G$1976=K961,adapt!A$2:A$1976),0)))</f>
        <v/>
      </c>
      <c r="M961" s="41" t="str">
        <f t="array" ref="M961">IF(ISBLANK(B961),"",INDEX(adapt!F$78:F$1976,MATCH(A961,IF(adapt!G$2:G$1976=K961,adapt!A$2:A$1976),0)))</f>
        <v/>
      </c>
      <c r="N961" s="52" t="str">
        <f t="array" ref="N961">IF(ISBLANK(B961),"",INDEX(adapt!J$2:J$1976,MATCH(B961,IF(adapt!G$2:G$1976=K961,adapt!B$2:B$1976),0)))</f>
        <v/>
      </c>
      <c r="O961" s="53" t="str">
        <f t="array" ref="O961">IF(A961="","",IF(ISNA(N961),"no",IF(N961=0,"no",IF(N961="","no", "yes"))))</f>
        <v/>
      </c>
      <c r="P961" s="52" t="str">
        <f t="shared" si="45"/>
        <v/>
      </c>
      <c r="Q961" s="52" t="str">
        <f t="shared" si="46"/>
        <v/>
      </c>
      <c r="R961" s="54" t="str">
        <f>IF(COUNTIFS(adapt!J:J,"yes",adapt!A:A,A961)&gt;1,"problem",IF(COUNTIFS(adapt!J:J,"yes",adapt!A:A,A961)=0,"","ok"))</f>
        <v/>
      </c>
    </row>
    <row r="962" spans="1:18">
      <c r="A962" s="48" t="str">
        <f t="shared" si="47"/>
        <v/>
      </c>
      <c r="B962" s="55"/>
      <c r="C962" s="55"/>
      <c r="D962" s="55"/>
      <c r="E962" s="24"/>
      <c r="F962" s="55"/>
      <c r="G962" s="55"/>
      <c r="H962" s="55"/>
      <c r="I962" s="55"/>
      <c r="J962" s="55"/>
      <c r="K962" s="51" t="str">
        <f t="array" ref="K962">IF(A962="","",MAX(IF(adapt!A$2:A$974=A962,adapt!G$2:G$974)))</f>
        <v/>
      </c>
      <c r="L962" s="41" t="str">
        <f t="array" ref="L962">IF(ISBLANK(B962),"",INDEX(adapt!E$78:E$1976,MATCH(A962,IF(adapt!G$2:G$1976=K962,adapt!A$2:A$1976),0)))</f>
        <v/>
      </c>
      <c r="M962" s="41" t="str">
        <f t="array" ref="M962">IF(ISBLANK(B962),"",INDEX(adapt!F$78:F$1976,MATCH(A962,IF(adapt!G$2:G$1976=K962,adapt!A$2:A$1976),0)))</f>
        <v/>
      </c>
      <c r="N962" s="52" t="str">
        <f t="array" ref="N962">IF(ISBLANK(B962),"",INDEX(adapt!J$2:J$1976,MATCH(B962,IF(adapt!G$2:G$1976=K962,adapt!B$2:B$1976),0)))</f>
        <v/>
      </c>
      <c r="O962" s="53" t="str">
        <f t="array" ref="O962">IF(A962="","",IF(ISNA(N962),"no",IF(N962=0,"no",IF(N962="","no", "yes"))))</f>
        <v/>
      </c>
      <c r="P962" s="52" t="str">
        <f t="shared" si="45"/>
        <v/>
      </c>
      <c r="Q962" s="52" t="str">
        <f t="shared" si="46"/>
        <v/>
      </c>
      <c r="R962" s="54" t="str">
        <f>IF(COUNTIFS(adapt!J:J,"yes",adapt!A:A,A962)&gt;1,"problem",IF(COUNTIFS(adapt!J:J,"yes",adapt!A:A,A962)=0,"","ok"))</f>
        <v/>
      </c>
    </row>
    <row r="963" spans="1:18">
      <c r="A963" s="48" t="str">
        <f t="shared" si="47"/>
        <v/>
      </c>
      <c r="B963" s="55"/>
      <c r="C963" s="55"/>
      <c r="D963" s="55"/>
      <c r="E963" s="24"/>
      <c r="F963" s="55"/>
      <c r="G963" s="55"/>
      <c r="H963" s="55"/>
      <c r="I963" s="55"/>
      <c r="J963" s="55"/>
      <c r="K963" s="51" t="str">
        <f t="array" ref="K963">IF(A963="","",MAX(IF(adapt!A$2:A$974=A963,adapt!G$2:G$974)))</f>
        <v/>
      </c>
      <c r="L963" s="41" t="str">
        <f t="array" ref="L963">IF(ISBLANK(B963),"",INDEX(adapt!E$78:E$1976,MATCH(A963,IF(adapt!G$2:G$1976=K963,adapt!A$2:A$1976),0)))</f>
        <v/>
      </c>
      <c r="M963" s="41" t="str">
        <f t="array" ref="M963">IF(ISBLANK(B963),"",INDEX(adapt!F$78:F$1976,MATCH(A963,IF(adapt!G$2:G$1976=K963,adapt!A$2:A$1976),0)))</f>
        <v/>
      </c>
      <c r="N963" s="52" t="str">
        <f t="array" ref="N963">IF(ISBLANK(B963),"",INDEX(adapt!J$2:J$1976,MATCH(B963,IF(adapt!G$2:G$1976=K963,adapt!B$2:B$1976),0)))</f>
        <v/>
      </c>
      <c r="O963" s="53" t="str">
        <f t="array" ref="O963">IF(A963="","",IF(ISNA(N963),"no",IF(N963=0,"no",IF(N963="","no", "yes"))))</f>
        <v/>
      </c>
      <c r="P963" s="52" t="str">
        <f t="shared" si="45"/>
        <v/>
      </c>
      <c r="Q963" s="52" t="str">
        <f t="shared" si="46"/>
        <v/>
      </c>
      <c r="R963" s="54" t="str">
        <f>IF(COUNTIFS(adapt!J:J,"yes",adapt!A:A,A963)&gt;1,"problem",IF(COUNTIFS(adapt!J:J,"yes",adapt!A:A,A963)=0,"","ok"))</f>
        <v/>
      </c>
    </row>
    <row r="964" spans="1:18">
      <c r="A964" s="48" t="str">
        <f t="shared" si="47"/>
        <v/>
      </c>
      <c r="B964" s="55"/>
      <c r="C964" s="55"/>
      <c r="D964" s="55"/>
      <c r="E964" s="24"/>
      <c r="F964" s="55"/>
      <c r="G964" s="55"/>
      <c r="H964" s="55"/>
      <c r="I964" s="55"/>
      <c r="J964" s="55"/>
      <c r="K964" s="51" t="str">
        <f t="array" ref="K964">IF(A964="","",MAX(IF(adapt!A$2:A$974=A964,adapt!G$2:G$974)))</f>
        <v/>
      </c>
      <c r="L964" s="41" t="str">
        <f t="array" ref="L964">IF(ISBLANK(B964),"",INDEX(adapt!E$78:E$1976,MATCH(A964,IF(adapt!G$2:G$1976=K964,adapt!A$2:A$1976),0)))</f>
        <v/>
      </c>
      <c r="M964" s="41" t="str">
        <f t="array" ref="M964">IF(ISBLANK(B964),"",INDEX(adapt!F$78:F$1976,MATCH(A964,IF(adapt!G$2:G$1976=K964,adapt!A$2:A$1976),0)))</f>
        <v/>
      </c>
      <c r="N964" s="52" t="str">
        <f t="array" ref="N964">IF(ISBLANK(B964),"",INDEX(adapt!J$2:J$1976,MATCH(B964,IF(adapt!G$2:G$1976=K964,adapt!B$2:B$1976),0)))</f>
        <v/>
      </c>
      <c r="O964" s="53" t="str">
        <f t="array" ref="O964">IF(A964="","",IF(ISNA(N964),"no",IF(N964=0,"no",IF(N964="","no", "yes"))))</f>
        <v/>
      </c>
      <c r="P964" s="52" t="str">
        <f t="shared" si="45"/>
        <v/>
      </c>
      <c r="Q964" s="52" t="str">
        <f t="shared" si="46"/>
        <v/>
      </c>
      <c r="R964" s="54" t="str">
        <f>IF(COUNTIFS(adapt!J:J,"yes",adapt!A:A,A964)&gt;1,"problem",IF(COUNTIFS(adapt!J:J,"yes",adapt!A:A,A964)=0,"","ok"))</f>
        <v/>
      </c>
    </row>
    <row r="965" spans="1:18">
      <c r="A965" s="48" t="str">
        <f t="shared" si="47"/>
        <v/>
      </c>
      <c r="B965" s="55"/>
      <c r="C965" s="55"/>
      <c r="D965" s="55"/>
      <c r="E965" s="24"/>
      <c r="F965" s="55"/>
      <c r="G965" s="55"/>
      <c r="H965" s="55"/>
      <c r="I965" s="55"/>
      <c r="J965" s="55"/>
      <c r="K965" s="51" t="str">
        <f t="array" ref="K965">IF(A965="","",MAX(IF(adapt!A$2:A$974=A965,adapt!G$2:G$974)))</f>
        <v/>
      </c>
      <c r="L965" s="41" t="str">
        <f t="array" ref="L965">IF(ISBLANK(B965),"",INDEX(adapt!E$78:E$1976,MATCH(A965,IF(adapt!G$2:G$1976=K965,adapt!A$2:A$1976),0)))</f>
        <v/>
      </c>
      <c r="M965" s="41" t="str">
        <f t="array" ref="M965">IF(ISBLANK(B965),"",INDEX(adapt!F$78:F$1976,MATCH(A965,IF(adapt!G$2:G$1976=K965,adapt!A$2:A$1976),0)))</f>
        <v/>
      </c>
      <c r="N965" s="52" t="str">
        <f t="array" ref="N965">IF(ISBLANK(B965),"",INDEX(adapt!J$2:J$1976,MATCH(B965,IF(adapt!G$2:G$1976=K965,adapt!B$2:B$1976),0)))</f>
        <v/>
      </c>
      <c r="O965" s="53" t="str">
        <f t="array" ref="O965">IF(A965="","",IF(ISNA(N965),"no",IF(N965=0,"no",IF(N965="","no", "yes"))))</f>
        <v/>
      </c>
      <c r="P965" s="52" t="str">
        <f t="shared" si="45"/>
        <v/>
      </c>
      <c r="Q965" s="52" t="str">
        <f t="shared" si="46"/>
        <v/>
      </c>
      <c r="R965" s="54" t="str">
        <f>IF(COUNTIFS(adapt!J:J,"yes",adapt!A:A,A965)&gt;1,"problem",IF(COUNTIFS(adapt!J:J,"yes",adapt!A:A,A965)=0,"","ok"))</f>
        <v/>
      </c>
    </row>
    <row r="966" spans="1:18">
      <c r="A966" s="48" t="str">
        <f t="shared" si="47"/>
        <v/>
      </c>
      <c r="B966" s="55"/>
      <c r="C966" s="55"/>
      <c r="D966" s="55"/>
      <c r="E966" s="24"/>
      <c r="F966" s="55"/>
      <c r="G966" s="55"/>
      <c r="H966" s="55"/>
      <c r="I966" s="55"/>
      <c r="J966" s="55"/>
      <c r="K966" s="51" t="str">
        <f t="array" ref="K966">IF(A966="","",MAX(IF(adapt!A$2:A$974=A966,adapt!G$2:G$974)))</f>
        <v/>
      </c>
      <c r="L966" s="41" t="str">
        <f t="array" ref="L966">IF(ISBLANK(B966),"",INDEX(adapt!E$78:E$1976,MATCH(A966,IF(adapt!G$2:G$1976=K966,adapt!A$2:A$1976),0)))</f>
        <v/>
      </c>
      <c r="M966" s="41" t="str">
        <f t="array" ref="M966">IF(ISBLANK(B966),"",INDEX(adapt!F$78:F$1976,MATCH(A966,IF(adapt!G$2:G$1976=K966,adapt!A$2:A$1976),0)))</f>
        <v/>
      </c>
      <c r="N966" s="52" t="str">
        <f t="array" ref="N966">IF(ISBLANK(B966),"",INDEX(adapt!J$2:J$1976,MATCH(B966,IF(adapt!G$2:G$1976=K966,adapt!B$2:B$1976),0)))</f>
        <v/>
      </c>
      <c r="O966" s="53" t="str">
        <f t="array" ref="O966">IF(A966="","",IF(ISNA(N966),"no",IF(N966=0,"no",IF(N966="","no", "yes"))))</f>
        <v/>
      </c>
      <c r="P966" s="52" t="str">
        <f t="shared" si="45"/>
        <v/>
      </c>
      <c r="Q966" s="52" t="str">
        <f t="shared" si="46"/>
        <v/>
      </c>
      <c r="R966" s="54" t="str">
        <f>IF(COUNTIFS(adapt!J:J,"yes",adapt!A:A,A966)&gt;1,"problem",IF(COUNTIFS(adapt!J:J,"yes",adapt!A:A,A966)=0,"","ok"))</f>
        <v/>
      </c>
    </row>
    <row r="967" spans="1:18">
      <c r="A967" s="48" t="str">
        <f t="shared" si="47"/>
        <v/>
      </c>
      <c r="B967" s="55"/>
      <c r="C967" s="55"/>
      <c r="D967" s="55"/>
      <c r="E967" s="24"/>
      <c r="F967" s="55"/>
      <c r="G967" s="55"/>
      <c r="H967" s="55"/>
      <c r="I967" s="55"/>
      <c r="J967" s="55"/>
      <c r="K967" s="51" t="str">
        <f t="array" ref="K967">IF(A967="","",MAX(IF(adapt!A$2:A$974=A967,adapt!G$2:G$974)))</f>
        <v/>
      </c>
      <c r="L967" s="41" t="str">
        <f t="array" ref="L967">IF(ISBLANK(B967),"",INDEX(adapt!E$78:E$1976,MATCH(A967,IF(adapt!G$2:G$1976=K967,adapt!A$2:A$1976),0)))</f>
        <v/>
      </c>
      <c r="M967" s="41" t="str">
        <f t="array" ref="M967">IF(ISBLANK(B967),"",INDEX(adapt!F$78:F$1976,MATCH(A967,IF(adapt!G$2:G$1976=K967,adapt!A$2:A$1976),0)))</f>
        <v/>
      </c>
      <c r="N967" s="52" t="str">
        <f t="array" ref="N967">IF(ISBLANK(B967),"",INDEX(adapt!J$2:J$1976,MATCH(B967,IF(adapt!G$2:G$1976=K967,adapt!B$2:B$1976),0)))</f>
        <v/>
      </c>
      <c r="O967" s="53" t="str">
        <f t="array" ref="O967">IF(A967="","",IF(ISNA(N967),"no",IF(N967=0,"no",IF(N967="","no", "yes"))))</f>
        <v/>
      </c>
      <c r="P967" s="52" t="str">
        <f t="shared" si="45"/>
        <v/>
      </c>
      <c r="Q967" s="52" t="str">
        <f t="shared" si="46"/>
        <v/>
      </c>
      <c r="R967" s="54" t="str">
        <f>IF(COUNTIFS(adapt!J:J,"yes",adapt!A:A,A967)&gt;1,"problem",IF(COUNTIFS(adapt!J:J,"yes",adapt!A:A,A967)=0,"","ok"))</f>
        <v/>
      </c>
    </row>
    <row r="968" spans="1:18">
      <c r="A968" s="48" t="str">
        <f t="shared" si="47"/>
        <v/>
      </c>
      <c r="B968" s="55"/>
      <c r="C968" s="55"/>
      <c r="D968" s="55"/>
      <c r="E968" s="24"/>
      <c r="F968" s="55"/>
      <c r="G968" s="55"/>
      <c r="H968" s="55"/>
      <c r="I968" s="55"/>
      <c r="J968" s="55"/>
      <c r="K968" s="51" t="str">
        <f t="array" ref="K968">IF(A968="","",MAX(IF(adapt!A$2:A$974=A968,adapt!G$2:G$974)))</f>
        <v/>
      </c>
      <c r="L968" s="41" t="str">
        <f t="array" ref="L968">IF(ISBLANK(B968),"",INDEX(adapt!E$78:E$1976,MATCH(A968,IF(adapt!G$2:G$1976=K968,adapt!A$2:A$1976),0)))</f>
        <v/>
      </c>
      <c r="M968" s="41" t="str">
        <f t="array" ref="M968">IF(ISBLANK(B968),"",INDEX(adapt!F$78:F$1976,MATCH(A968,IF(adapt!G$2:G$1976=K968,adapt!A$2:A$1976),0)))</f>
        <v/>
      </c>
      <c r="N968" s="52" t="str">
        <f t="array" ref="N968">IF(ISBLANK(B968),"",INDEX(adapt!J$2:J$1976,MATCH(B968,IF(adapt!G$2:G$1976=K968,adapt!B$2:B$1976),0)))</f>
        <v/>
      </c>
      <c r="O968" s="53" t="str">
        <f t="array" ref="O968">IF(A968="","",IF(ISNA(N968),"no",IF(N968=0,"no",IF(N968="","no", "yes"))))</f>
        <v/>
      </c>
      <c r="P968" s="52" t="str">
        <f t="shared" si="45"/>
        <v/>
      </c>
      <c r="Q968" s="52" t="str">
        <f t="shared" si="46"/>
        <v/>
      </c>
      <c r="R968" s="54" t="str">
        <f>IF(COUNTIFS(adapt!J:J,"yes",adapt!A:A,A968)&gt;1,"problem",IF(COUNTIFS(adapt!J:J,"yes",adapt!A:A,A968)=0,"","ok"))</f>
        <v/>
      </c>
    </row>
    <row r="969" spans="1:18">
      <c r="A969" s="48" t="str">
        <f t="shared" si="47"/>
        <v/>
      </c>
      <c r="B969" s="55"/>
      <c r="C969" s="55"/>
      <c r="D969" s="55"/>
      <c r="E969" s="24"/>
      <c r="F969" s="55"/>
      <c r="G969" s="55"/>
      <c r="H969" s="55"/>
      <c r="I969" s="55"/>
      <c r="J969" s="55"/>
      <c r="K969" s="51" t="str">
        <f t="array" ref="K969">IF(A969="","",MAX(IF(adapt!A$2:A$974=A969,adapt!G$2:G$974)))</f>
        <v/>
      </c>
      <c r="L969" s="41" t="str">
        <f t="array" ref="L969">IF(ISBLANK(B969),"",INDEX(adapt!E$78:E$1976,MATCH(A969,IF(adapt!G$2:G$1976=K969,adapt!A$2:A$1976),0)))</f>
        <v/>
      </c>
      <c r="M969" s="41" t="str">
        <f t="array" ref="M969">IF(ISBLANK(B969),"",INDEX(adapt!F$78:F$1976,MATCH(A969,IF(adapt!G$2:G$1976=K969,adapt!A$2:A$1976),0)))</f>
        <v/>
      </c>
      <c r="N969" s="52" t="str">
        <f t="array" ref="N969">IF(ISBLANK(B969),"",INDEX(adapt!J$2:J$1976,MATCH(B969,IF(adapt!G$2:G$1976=K969,adapt!B$2:B$1976),0)))</f>
        <v/>
      </c>
      <c r="O969" s="53" t="str">
        <f t="array" ref="O969">IF(A969="","",IF(ISNA(N969),"no",IF(N969=0,"no",IF(N969="","no", "yes"))))</f>
        <v/>
      </c>
      <c r="P969" s="52" t="str">
        <f t="shared" si="45"/>
        <v/>
      </c>
      <c r="Q969" s="52" t="str">
        <f t="shared" si="46"/>
        <v/>
      </c>
      <c r="R969" s="54" t="str">
        <f>IF(COUNTIFS(adapt!J:J,"yes",adapt!A:A,A969)&gt;1,"problem",IF(COUNTIFS(adapt!J:J,"yes",adapt!A:A,A969)=0,"","ok"))</f>
        <v/>
      </c>
    </row>
    <row r="970" spans="1:18">
      <c r="A970" s="48" t="str">
        <f t="shared" si="47"/>
        <v/>
      </c>
      <c r="B970" s="55"/>
      <c r="C970" s="55"/>
      <c r="D970" s="55"/>
      <c r="E970" s="24"/>
      <c r="F970" s="55"/>
      <c r="G970" s="55"/>
      <c r="H970" s="55"/>
      <c r="I970" s="55"/>
      <c r="J970" s="55"/>
      <c r="K970" s="51" t="str">
        <f t="array" ref="K970">IF(A970="","",MAX(IF(adapt!A$2:A$974=A970,adapt!G$2:G$974)))</f>
        <v/>
      </c>
      <c r="L970" s="41" t="str">
        <f t="array" ref="L970">IF(ISBLANK(B970),"",INDEX(adapt!E$78:E$1976,MATCH(A970,IF(adapt!G$2:G$1976=K970,adapt!A$2:A$1976),0)))</f>
        <v/>
      </c>
      <c r="M970" s="41" t="str">
        <f t="array" ref="M970">IF(ISBLANK(B970),"",INDEX(adapt!F$78:F$1976,MATCH(A970,IF(adapt!G$2:G$1976=K970,adapt!A$2:A$1976),0)))</f>
        <v/>
      </c>
      <c r="N970" s="52" t="str">
        <f t="array" ref="N970">IF(ISBLANK(B970),"",INDEX(adapt!J$2:J$1976,MATCH(B970,IF(adapt!G$2:G$1976=K970,adapt!B$2:B$1976),0)))</f>
        <v/>
      </c>
      <c r="O970" s="53" t="str">
        <f t="array" ref="O970">IF(A970="","",IF(ISNA(N970),"no",IF(N970=0,"no",IF(N970="","no", "yes"))))</f>
        <v/>
      </c>
      <c r="P970" s="52" t="str">
        <f t="shared" si="45"/>
        <v/>
      </c>
      <c r="Q970" s="52" t="str">
        <f t="shared" si="46"/>
        <v/>
      </c>
      <c r="R970" s="54" t="str">
        <f>IF(COUNTIFS(adapt!J:J,"yes",adapt!A:A,A970)&gt;1,"problem",IF(COUNTIFS(adapt!J:J,"yes",adapt!A:A,A970)=0,"","ok"))</f>
        <v/>
      </c>
    </row>
    <row r="971" spans="1:18">
      <c r="A971" s="48" t="str">
        <f t="shared" si="47"/>
        <v/>
      </c>
      <c r="B971" s="55"/>
      <c r="C971" s="55"/>
      <c r="D971" s="55"/>
      <c r="E971" s="24"/>
      <c r="F971" s="55"/>
      <c r="G971" s="55"/>
      <c r="H971" s="55"/>
      <c r="I971" s="55"/>
      <c r="J971" s="55"/>
      <c r="K971" s="51" t="str">
        <f t="array" ref="K971">IF(A971="","",MAX(IF(adapt!A$2:A$974=A971,adapt!G$2:G$974)))</f>
        <v/>
      </c>
      <c r="L971" s="41" t="str">
        <f t="array" ref="L971">IF(ISBLANK(B971),"",INDEX(adapt!E$78:E$1976,MATCH(A971,IF(adapt!G$2:G$1976=K971,adapt!A$2:A$1976),0)))</f>
        <v/>
      </c>
      <c r="M971" s="41" t="str">
        <f t="array" ref="M971">IF(ISBLANK(B971),"",INDEX(adapt!F$78:F$1976,MATCH(A971,IF(adapt!G$2:G$1976=K971,adapt!A$2:A$1976),0)))</f>
        <v/>
      </c>
      <c r="N971" s="52" t="str">
        <f t="array" ref="N971">IF(ISBLANK(B971),"",INDEX(adapt!J$2:J$1976,MATCH(B971,IF(adapt!G$2:G$1976=K971,adapt!B$2:B$1976),0)))</f>
        <v/>
      </c>
      <c r="O971" s="53" t="str">
        <f t="array" ref="O971">IF(A971="","",IF(ISNA(N971),"no",IF(N971=0,"no",IF(N971="","no", "yes"))))</f>
        <v/>
      </c>
      <c r="P971" s="52" t="str">
        <f t="shared" si="45"/>
        <v/>
      </c>
      <c r="Q971" s="52" t="str">
        <f t="shared" si="46"/>
        <v/>
      </c>
      <c r="R971" s="54" t="str">
        <f>IF(COUNTIFS(adapt!J:J,"yes",adapt!A:A,A971)&gt;1,"problem",IF(COUNTIFS(adapt!J:J,"yes",adapt!A:A,A971)=0,"","ok"))</f>
        <v/>
      </c>
    </row>
    <row r="972" spans="1:18">
      <c r="A972" s="48" t="str">
        <f t="shared" si="47"/>
        <v/>
      </c>
      <c r="B972" s="55"/>
      <c r="C972" s="55"/>
      <c r="D972" s="55"/>
      <c r="E972" s="24"/>
      <c r="F972" s="55"/>
      <c r="G972" s="55"/>
      <c r="H972" s="55"/>
      <c r="I972" s="55"/>
      <c r="J972" s="55"/>
      <c r="K972" s="51" t="str">
        <f t="array" ref="K972">IF(A972="","",MAX(IF(adapt!A$2:A$974=A972,adapt!G$2:G$974)))</f>
        <v/>
      </c>
      <c r="L972" s="41" t="str">
        <f t="array" ref="L972">IF(ISBLANK(B972),"",INDEX(adapt!E$78:E$1976,MATCH(A972,IF(adapt!G$2:G$1976=K972,adapt!A$2:A$1976),0)))</f>
        <v/>
      </c>
      <c r="M972" s="41" t="str">
        <f t="array" ref="M972">IF(ISBLANK(B972),"",INDEX(adapt!F$78:F$1976,MATCH(A972,IF(adapt!G$2:G$1976=K972,adapt!A$2:A$1976),0)))</f>
        <v/>
      </c>
      <c r="N972" s="52" t="str">
        <f t="array" ref="N972">IF(ISBLANK(B972),"",INDEX(adapt!J$2:J$1976,MATCH(B972,IF(adapt!G$2:G$1976=K972,adapt!B$2:B$1976),0)))</f>
        <v/>
      </c>
      <c r="O972" s="53" t="str">
        <f t="array" ref="O972">IF(A972="","",IF(ISNA(N972),"no",IF(N972=0,"no",IF(N972="","no", "yes"))))</f>
        <v/>
      </c>
      <c r="P972" s="52" t="str">
        <f t="shared" si="45"/>
        <v/>
      </c>
      <c r="Q972" s="52" t="str">
        <f t="shared" si="46"/>
        <v/>
      </c>
      <c r="R972" s="54" t="str">
        <f>IF(COUNTIFS(adapt!J:J,"yes",adapt!A:A,A972)&gt;1,"problem",IF(COUNTIFS(adapt!J:J,"yes",adapt!A:A,A972)=0,"","ok"))</f>
        <v/>
      </c>
    </row>
    <row r="973" spans="1:18">
      <c r="A973" s="48" t="str">
        <f t="shared" si="47"/>
        <v/>
      </c>
      <c r="B973" s="55"/>
      <c r="C973" s="55"/>
      <c r="D973" s="55"/>
      <c r="E973" s="24"/>
      <c r="F973" s="55"/>
      <c r="G973" s="55"/>
      <c r="H973" s="55"/>
      <c r="I973" s="55"/>
      <c r="J973" s="55"/>
      <c r="K973" s="51" t="str">
        <f t="array" ref="K973">IF(A973="","",MAX(IF(adapt!A$2:A$974=A973,adapt!G$2:G$974)))</f>
        <v/>
      </c>
      <c r="L973" s="41" t="str">
        <f t="array" ref="L973">IF(ISBLANK(B973),"",INDEX(adapt!E$78:E$1976,MATCH(A973,IF(adapt!G$2:G$1976=K973,adapt!A$2:A$1976),0)))</f>
        <v/>
      </c>
      <c r="M973" s="41" t="str">
        <f t="array" ref="M973">IF(ISBLANK(B973),"",INDEX(adapt!F$78:F$1976,MATCH(A973,IF(adapt!G$2:G$1976=K973,adapt!A$2:A$1976),0)))</f>
        <v/>
      </c>
      <c r="N973" s="52" t="str">
        <f t="array" ref="N973">IF(ISBLANK(B973),"",INDEX(adapt!J$2:J$1976,MATCH(B973,IF(adapt!G$2:G$1976=K973,adapt!B$2:B$1976),0)))</f>
        <v/>
      </c>
      <c r="O973" s="53" t="str">
        <f t="array" ref="O973">IF(A973="","",IF(ISNA(N973),"no",IF(N973=0,"no",IF(N973="","no", "yes"))))</f>
        <v/>
      </c>
      <c r="P973" s="52" t="str">
        <f t="shared" si="45"/>
        <v/>
      </c>
      <c r="Q973" s="52" t="str">
        <f t="shared" si="46"/>
        <v/>
      </c>
      <c r="R973" s="54" t="str">
        <f>IF(COUNTIFS(adapt!J:J,"yes",adapt!A:A,A973)&gt;1,"problem",IF(COUNTIFS(adapt!J:J,"yes",adapt!A:A,A973)=0,"","ok"))</f>
        <v/>
      </c>
    </row>
    <row r="974" spans="1:18">
      <c r="A974" s="48" t="str">
        <f t="shared" si="47"/>
        <v/>
      </c>
      <c r="B974" s="55"/>
      <c r="C974" s="55"/>
      <c r="D974" s="55"/>
      <c r="E974" s="24"/>
      <c r="F974" s="55"/>
      <c r="G974" s="55"/>
      <c r="H974" s="55"/>
      <c r="I974" s="55"/>
      <c r="J974" s="55"/>
      <c r="K974" s="51" t="str">
        <f t="array" ref="K974">IF(A974="","",MAX(IF(adapt!A$2:A$974=A974,adapt!G$2:G$974)))</f>
        <v/>
      </c>
      <c r="L974" s="41" t="str">
        <f t="array" ref="L974">IF(ISBLANK(B974),"",INDEX(adapt!E$78:E$1976,MATCH(A974,IF(adapt!G$2:G$1976=K974,adapt!A$2:A$1976),0)))</f>
        <v/>
      </c>
      <c r="M974" s="41" t="str">
        <f t="array" ref="M974">IF(ISBLANK(B974),"",INDEX(adapt!F$78:F$1976,MATCH(A974,IF(adapt!G$2:G$1976=K974,adapt!A$2:A$1976),0)))</f>
        <v/>
      </c>
      <c r="N974" s="52" t="str">
        <f t="array" ref="N974">IF(ISBLANK(B974),"",INDEX(adapt!J$2:J$1976,MATCH(B974,IF(adapt!G$2:G$1976=K974,adapt!B$2:B$1976),0)))</f>
        <v/>
      </c>
      <c r="O974" s="53" t="str">
        <f t="array" ref="O974">IF(A974="","",IF(ISNA(N974),"no",IF(N974=0,"no",IF(N974="","no", "yes"))))</f>
        <v/>
      </c>
      <c r="P974" s="52" t="str">
        <f t="shared" si="45"/>
        <v/>
      </c>
      <c r="Q974" s="52" t="str">
        <f t="shared" si="46"/>
        <v/>
      </c>
      <c r="R974" s="54" t="str">
        <f>IF(COUNTIFS(adapt!J:J,"yes",adapt!A:A,A974)&gt;1,"problem",IF(COUNTIFS(adapt!J:J,"yes",adapt!A:A,A974)=0,"","ok"))</f>
        <v/>
      </c>
    </row>
    <row r="975" spans="1:18">
      <c r="A975" s="48" t="str">
        <f t="shared" si="47"/>
        <v/>
      </c>
      <c r="B975" s="55"/>
      <c r="C975" s="55"/>
      <c r="D975" s="55"/>
      <c r="E975" s="24"/>
      <c r="F975" s="55"/>
      <c r="G975" s="55"/>
      <c r="H975" s="55"/>
      <c r="I975" s="55"/>
      <c r="J975" s="55"/>
      <c r="K975" s="51" t="str">
        <f t="array" ref="K975">IF(A975="","",MAX(IF(adapt!A$2:A$974=A975,adapt!G$2:G$974)))</f>
        <v/>
      </c>
      <c r="L975" s="41" t="str">
        <f t="array" ref="L975">IF(ISBLANK(B975),"",INDEX(adapt!E$78:E$1976,MATCH(A975,IF(adapt!G$2:G$1976=K975,adapt!A$2:A$1976),0)))</f>
        <v/>
      </c>
      <c r="M975" s="41" t="str">
        <f t="array" ref="M975">IF(ISBLANK(B975),"",INDEX(adapt!F$78:F$1976,MATCH(A975,IF(adapt!G$2:G$1976=K975,adapt!A$2:A$1976),0)))</f>
        <v/>
      </c>
      <c r="N975" s="52" t="str">
        <f t="array" ref="N975">IF(ISBLANK(B975),"",INDEX(adapt!J$2:J$1976,MATCH(B975,IF(adapt!G$2:G$1976=K975,adapt!B$2:B$1976),0)))</f>
        <v/>
      </c>
      <c r="O975" s="53" t="str">
        <f t="array" ref="O975">IF(A975="","",IF(ISNA(N975),"no",IF(N975=0,"no",IF(N975="","no", "yes"))))</f>
        <v/>
      </c>
      <c r="P975" s="52" t="str">
        <f t="shared" si="45"/>
        <v/>
      </c>
      <c r="Q975" s="52" t="str">
        <f t="shared" si="46"/>
        <v/>
      </c>
      <c r="R975" s="54" t="str">
        <f>IF(COUNTIFS(adapt!J:J,"yes",adapt!A:A,A975)&gt;1,"problem",IF(COUNTIFS(adapt!J:J,"yes",adapt!A:A,A975)=0,"","ok"))</f>
        <v/>
      </c>
    </row>
    <row r="976" spans="1:18">
      <c r="A976" s="48" t="str">
        <f t="shared" si="47"/>
        <v/>
      </c>
      <c r="B976" s="55"/>
      <c r="C976" s="55"/>
      <c r="D976" s="55"/>
      <c r="E976" s="24"/>
      <c r="F976" s="55"/>
      <c r="G976" s="55"/>
      <c r="H976" s="55"/>
      <c r="I976" s="55"/>
      <c r="J976" s="55"/>
      <c r="K976" s="51" t="str">
        <f t="array" ref="K976">IF(A976="","",MAX(IF(adapt!A$2:A$974=A976,adapt!G$2:G$974)))</f>
        <v/>
      </c>
      <c r="L976" s="41" t="str">
        <f t="array" ref="L976">IF(ISBLANK(B976),"",INDEX(adapt!E$78:E$1976,MATCH(A976,IF(adapt!G$2:G$1976=K976,adapt!A$2:A$1976),0)))</f>
        <v/>
      </c>
      <c r="M976" s="41" t="str">
        <f t="array" ref="M976">IF(ISBLANK(B976),"",INDEX(adapt!F$78:F$1976,MATCH(A976,IF(adapt!G$2:G$1976=K976,adapt!A$2:A$1976),0)))</f>
        <v/>
      </c>
      <c r="N976" s="52" t="str">
        <f t="array" ref="N976">IF(ISBLANK(B976),"",INDEX(adapt!J$2:J$1976,MATCH(B976,IF(adapt!G$2:G$1976=K976,adapt!B$2:B$1976),0)))</f>
        <v/>
      </c>
      <c r="O976" s="53" t="str">
        <f t="array" ref="O976">IF(A976="","",IF(ISNA(N976),"no",IF(N976=0,"no",IF(N976="","no", "yes"))))</f>
        <v/>
      </c>
      <c r="P976" s="52" t="str">
        <f t="shared" si="45"/>
        <v/>
      </c>
      <c r="Q976" s="52" t="str">
        <f t="shared" si="46"/>
        <v/>
      </c>
      <c r="R976" s="54" t="str">
        <f>IF(COUNTIFS(adapt!J:J,"yes",adapt!A:A,A976)&gt;1,"problem",IF(COUNTIFS(adapt!J:J,"yes",adapt!A:A,A976)=0,"","ok"))</f>
        <v/>
      </c>
    </row>
    <row r="977" spans="1:18">
      <c r="A977" s="48" t="str">
        <f t="shared" si="47"/>
        <v/>
      </c>
      <c r="B977" s="55"/>
      <c r="C977" s="55"/>
      <c r="D977" s="55"/>
      <c r="E977" s="24"/>
      <c r="F977" s="55"/>
      <c r="G977" s="55"/>
      <c r="H977" s="55"/>
      <c r="I977" s="55"/>
      <c r="J977" s="55"/>
      <c r="K977" s="51" t="str">
        <f t="array" ref="K977">IF(A977="","",MAX(IF(adapt!A$2:A$974=A977,adapt!G$2:G$974)))</f>
        <v/>
      </c>
      <c r="L977" s="41" t="str">
        <f t="array" ref="L977">IF(ISBLANK(B977),"",INDEX(adapt!E$78:E$1976,MATCH(A977,IF(adapt!G$2:G$1976=K977,adapt!A$2:A$1976),0)))</f>
        <v/>
      </c>
      <c r="M977" s="41" t="str">
        <f t="array" ref="M977">IF(ISBLANK(B977),"",INDEX(adapt!F$78:F$1976,MATCH(A977,IF(adapt!G$2:G$1976=K977,adapt!A$2:A$1976),0)))</f>
        <v/>
      </c>
      <c r="N977" s="52" t="str">
        <f t="array" ref="N977">IF(ISBLANK(B977),"",INDEX(adapt!J$2:J$1976,MATCH(B977,IF(adapt!G$2:G$1976=K977,adapt!B$2:B$1976),0)))</f>
        <v/>
      </c>
      <c r="O977" s="53" t="str">
        <f t="array" ref="O977">IF(A977="","",IF(ISNA(N977),"no",IF(N977=0,"no",IF(N977="","no", "yes"))))</f>
        <v/>
      </c>
      <c r="P977" s="52" t="str">
        <f t="shared" si="45"/>
        <v/>
      </c>
      <c r="Q977" s="52" t="str">
        <f t="shared" si="46"/>
        <v/>
      </c>
      <c r="R977" s="54" t="str">
        <f>IF(COUNTIFS(adapt!J:J,"yes",adapt!A:A,A977)&gt;1,"problem",IF(COUNTIFS(adapt!J:J,"yes",adapt!A:A,A977)=0,"","ok"))</f>
        <v/>
      </c>
    </row>
    <row r="978" spans="1:18">
      <c r="A978" s="48" t="str">
        <f t="shared" si="47"/>
        <v/>
      </c>
      <c r="B978" s="55"/>
      <c r="C978" s="55"/>
      <c r="D978" s="55"/>
      <c r="E978" s="24"/>
      <c r="F978" s="55"/>
      <c r="G978" s="55"/>
      <c r="H978" s="55"/>
      <c r="I978" s="55"/>
      <c r="J978" s="55"/>
      <c r="K978" s="51" t="str">
        <f t="array" ref="K978">IF(A978="","",MAX(IF(adapt!A$2:A$974=A978,adapt!G$2:G$974)))</f>
        <v/>
      </c>
      <c r="L978" s="41" t="str">
        <f t="array" ref="L978">IF(ISBLANK(B978),"",INDEX(adapt!E$78:E$1976,MATCH(A978,IF(adapt!G$2:G$1976=K978,adapt!A$2:A$1976),0)))</f>
        <v/>
      </c>
      <c r="M978" s="41" t="str">
        <f t="array" ref="M978">IF(ISBLANK(B978),"",INDEX(adapt!F$78:F$1976,MATCH(A978,IF(adapt!G$2:G$1976=K978,adapt!A$2:A$1976),0)))</f>
        <v/>
      </c>
      <c r="N978" s="52" t="str">
        <f t="array" ref="N978">IF(ISBLANK(B978),"",INDEX(adapt!J$2:J$1976,MATCH(B978,IF(adapt!G$2:G$1976=K978,adapt!B$2:B$1976),0)))</f>
        <v/>
      </c>
      <c r="O978" s="53" t="str">
        <f t="array" ref="O978">IF(A978="","",IF(ISNA(N978),"no",IF(N978=0,"no",IF(N978="","no", "yes"))))</f>
        <v/>
      </c>
      <c r="P978" s="52" t="str">
        <f t="shared" si="45"/>
        <v/>
      </c>
      <c r="Q978" s="52" t="str">
        <f t="shared" si="46"/>
        <v/>
      </c>
      <c r="R978" s="54" t="str">
        <f>IF(COUNTIFS(adapt!J:J,"yes",adapt!A:A,A978)&gt;1,"problem",IF(COUNTIFS(adapt!J:J,"yes",adapt!A:A,A978)=0,"","ok"))</f>
        <v/>
      </c>
    </row>
    <row r="979" spans="1:18">
      <c r="A979" s="48" t="str">
        <f t="shared" si="47"/>
        <v/>
      </c>
      <c r="B979" s="55"/>
      <c r="C979" s="55"/>
      <c r="D979" s="55"/>
      <c r="E979" s="24"/>
      <c r="F979" s="55"/>
      <c r="G979" s="55"/>
      <c r="H979" s="55"/>
      <c r="I979" s="55"/>
      <c r="J979" s="55"/>
      <c r="K979" s="51" t="str">
        <f t="array" ref="K979">IF(A979="","",MAX(IF(adapt!A$2:A$974=A979,adapt!G$2:G$974)))</f>
        <v/>
      </c>
      <c r="L979" s="41" t="str">
        <f t="array" ref="L979">IF(ISBLANK(B979),"",INDEX(adapt!E$78:E$1976,MATCH(A979,IF(adapt!G$2:G$1976=K979,adapt!A$2:A$1976),0)))</f>
        <v/>
      </c>
      <c r="M979" s="41" t="str">
        <f t="array" ref="M979">IF(ISBLANK(B979),"",INDEX(adapt!F$78:F$1976,MATCH(A979,IF(adapt!G$2:G$1976=K979,adapt!A$2:A$1976),0)))</f>
        <v/>
      </c>
      <c r="N979" s="52" t="str">
        <f t="array" ref="N979">IF(ISBLANK(B979),"",INDEX(adapt!J$2:J$1976,MATCH(B979,IF(adapt!G$2:G$1976=K979,adapt!B$2:B$1976),0)))</f>
        <v/>
      </c>
      <c r="O979" s="53" t="str">
        <f t="array" ref="O979">IF(A979="","",IF(ISNA(N979),"no",IF(N979=0,"no",IF(N979="","no", "yes"))))</f>
        <v/>
      </c>
      <c r="P979" s="52" t="str">
        <f t="shared" si="45"/>
        <v/>
      </c>
      <c r="Q979" s="52" t="str">
        <f t="shared" si="46"/>
        <v/>
      </c>
      <c r="R979" s="54" t="str">
        <f>IF(COUNTIFS(adapt!J:J,"yes",adapt!A:A,A979)&gt;1,"problem",IF(COUNTIFS(adapt!J:J,"yes",adapt!A:A,A979)=0,"","ok"))</f>
        <v/>
      </c>
    </row>
    <row r="980" spans="1:18">
      <c r="A980" s="48" t="str">
        <f t="shared" si="47"/>
        <v/>
      </c>
      <c r="B980" s="55"/>
      <c r="C980" s="55"/>
      <c r="D980" s="55"/>
      <c r="E980" s="24"/>
      <c r="F980" s="55"/>
      <c r="G980" s="55"/>
      <c r="H980" s="55"/>
      <c r="I980" s="55"/>
      <c r="J980" s="55"/>
      <c r="K980" s="51" t="str">
        <f t="array" ref="K980">IF(A980="","",MAX(IF(adapt!A$2:A$974=A980,adapt!G$2:G$974)))</f>
        <v/>
      </c>
      <c r="L980" s="41" t="str">
        <f t="array" ref="L980">IF(ISBLANK(B980),"",INDEX(adapt!E$78:E$1976,MATCH(A980,IF(adapt!G$2:G$1976=K980,adapt!A$2:A$1976),0)))</f>
        <v/>
      </c>
      <c r="M980" s="41" t="str">
        <f t="array" ref="M980">IF(ISBLANK(B980),"",INDEX(adapt!F$78:F$1976,MATCH(A980,IF(adapt!G$2:G$1976=K980,adapt!A$2:A$1976),0)))</f>
        <v/>
      </c>
      <c r="N980" s="52" t="str">
        <f t="array" ref="N980">IF(ISBLANK(B980),"",INDEX(adapt!J$2:J$1976,MATCH(B980,IF(adapt!G$2:G$1976=K980,adapt!B$2:B$1976),0)))</f>
        <v/>
      </c>
      <c r="O980" s="53" t="str">
        <f t="array" ref="O980">IF(A980="","",IF(ISNA(N980),"no",IF(N980=0,"no",IF(N980="","no", "yes"))))</f>
        <v/>
      </c>
      <c r="P980" s="52" t="str">
        <f t="shared" si="45"/>
        <v/>
      </c>
      <c r="Q980" s="52" t="str">
        <f t="shared" si="46"/>
        <v/>
      </c>
      <c r="R980" s="54" t="str">
        <f>IF(COUNTIFS(adapt!J:J,"yes",adapt!A:A,A980)&gt;1,"problem",IF(COUNTIFS(adapt!J:J,"yes",adapt!A:A,A980)=0,"","ok"))</f>
        <v/>
      </c>
    </row>
    <row r="981" spans="1:18">
      <c r="A981" s="48" t="str">
        <f t="shared" si="47"/>
        <v/>
      </c>
      <c r="B981" s="55"/>
      <c r="C981" s="55"/>
      <c r="D981" s="55"/>
      <c r="E981" s="24"/>
      <c r="F981" s="55"/>
      <c r="G981" s="55"/>
      <c r="H981" s="55"/>
      <c r="I981" s="55"/>
      <c r="J981" s="55"/>
      <c r="K981" s="51" t="str">
        <f t="array" ref="K981">IF(A981="","",MAX(IF(adapt!A$2:A$974=A981,adapt!G$2:G$974)))</f>
        <v/>
      </c>
      <c r="L981" s="41" t="str">
        <f t="array" ref="L981">IF(ISBLANK(B981),"",INDEX(adapt!E$78:E$1976,MATCH(A981,IF(adapt!G$2:G$1976=K981,adapt!A$2:A$1976),0)))</f>
        <v/>
      </c>
      <c r="M981" s="41" t="str">
        <f t="array" ref="M981">IF(ISBLANK(B981),"",INDEX(adapt!F$78:F$1976,MATCH(A981,IF(adapt!G$2:G$1976=K981,adapt!A$2:A$1976),0)))</f>
        <v/>
      </c>
      <c r="N981" s="52" t="str">
        <f t="array" ref="N981">IF(ISBLANK(B981),"",INDEX(adapt!J$2:J$1976,MATCH(B981,IF(adapt!G$2:G$1976=K981,adapt!B$2:B$1976),0)))</f>
        <v/>
      </c>
      <c r="O981" s="53" t="str">
        <f t="array" ref="O981">IF(A981="","",IF(ISNA(N981),"no",IF(N981=0,"no",IF(N981="","no", "yes"))))</f>
        <v/>
      </c>
      <c r="P981" s="52" t="str">
        <f t="shared" si="45"/>
        <v/>
      </c>
      <c r="Q981" s="52" t="str">
        <f t="shared" si="46"/>
        <v/>
      </c>
      <c r="R981" s="54" t="str">
        <f>IF(COUNTIFS(adapt!J:J,"yes",adapt!A:A,A981)&gt;1,"problem",IF(COUNTIFS(adapt!J:J,"yes",adapt!A:A,A981)=0,"","ok"))</f>
        <v/>
      </c>
    </row>
    <row r="982" spans="1:18">
      <c r="A982" s="48" t="str">
        <f t="shared" si="47"/>
        <v/>
      </c>
      <c r="B982" s="55"/>
      <c r="C982" s="55"/>
      <c r="D982" s="55"/>
      <c r="E982" s="24"/>
      <c r="F982" s="55"/>
      <c r="G982" s="55"/>
      <c r="H982" s="55"/>
      <c r="I982" s="55"/>
      <c r="J982" s="55"/>
      <c r="K982" s="51" t="str">
        <f t="array" ref="K982">IF(A982="","",MAX(IF(adapt!A$2:A$974=A982,adapt!G$2:G$974)))</f>
        <v/>
      </c>
      <c r="L982" s="41" t="str">
        <f t="array" ref="L982">IF(ISBLANK(B982),"",INDEX(adapt!E$78:E$1976,MATCH(A982,IF(adapt!G$2:G$1976=K982,adapt!A$2:A$1976),0)))</f>
        <v/>
      </c>
      <c r="M982" s="41" t="str">
        <f t="array" ref="M982">IF(ISBLANK(B982),"",INDEX(adapt!F$78:F$1976,MATCH(A982,IF(adapt!G$2:G$1976=K982,adapt!A$2:A$1976),0)))</f>
        <v/>
      </c>
      <c r="N982" s="52" t="str">
        <f t="array" ref="N982">IF(ISBLANK(B982),"",INDEX(adapt!J$2:J$1976,MATCH(B982,IF(adapt!G$2:G$1976=K982,adapt!B$2:B$1976),0)))</f>
        <v/>
      </c>
      <c r="O982" s="53" t="str">
        <f t="array" ref="O982">IF(A982="","",IF(ISNA(N982),"no",IF(N982=0,"no",IF(N982="","no", "yes"))))</f>
        <v/>
      </c>
      <c r="P982" s="52" t="str">
        <f t="shared" si="45"/>
        <v/>
      </c>
      <c r="Q982" s="52" t="str">
        <f t="shared" si="46"/>
        <v/>
      </c>
      <c r="R982" s="54" t="str">
        <f>IF(COUNTIFS(adapt!J:J,"yes",adapt!A:A,A982)&gt;1,"problem",IF(COUNTIFS(adapt!J:J,"yes",adapt!A:A,A982)=0,"","ok"))</f>
        <v/>
      </c>
    </row>
    <row r="983" spans="1:18">
      <c r="A983" s="48" t="str">
        <f t="shared" si="47"/>
        <v/>
      </c>
      <c r="B983" s="55"/>
      <c r="C983" s="55"/>
      <c r="D983" s="55"/>
      <c r="E983" s="24"/>
      <c r="F983" s="55"/>
      <c r="G983" s="55"/>
      <c r="H983" s="55"/>
      <c r="I983" s="55"/>
      <c r="J983" s="55"/>
      <c r="K983" s="51" t="str">
        <f t="array" ref="K983">IF(A983="","",MAX(IF(adapt!A$2:A$974=A983,adapt!G$2:G$974)))</f>
        <v/>
      </c>
      <c r="L983" s="41" t="str">
        <f t="array" ref="L983">IF(ISBLANK(B983),"",INDEX(adapt!E$78:E$1976,MATCH(A983,IF(adapt!G$2:G$1976=K983,adapt!A$2:A$1976),0)))</f>
        <v/>
      </c>
      <c r="M983" s="41" t="str">
        <f t="array" ref="M983">IF(ISBLANK(B983),"",INDEX(adapt!F$78:F$1976,MATCH(A983,IF(adapt!G$2:G$1976=K983,adapt!A$2:A$1976),0)))</f>
        <v/>
      </c>
      <c r="N983" s="52" t="str">
        <f t="array" ref="N983">IF(ISBLANK(B983),"",INDEX(adapt!J$2:J$1976,MATCH(B983,IF(adapt!G$2:G$1976=K983,adapt!B$2:B$1976),0)))</f>
        <v/>
      </c>
      <c r="O983" s="53" t="str">
        <f t="array" ref="O983">IF(A983="","",IF(ISNA(N983),"no",IF(N983=0,"no",IF(N983="","no", "yes"))))</f>
        <v/>
      </c>
      <c r="P983" s="52" t="str">
        <f t="shared" si="45"/>
        <v/>
      </c>
      <c r="Q983" s="52" t="str">
        <f t="shared" si="46"/>
        <v/>
      </c>
      <c r="R983" s="54" t="str">
        <f>IF(COUNTIFS(adapt!J:J,"yes",adapt!A:A,A983)&gt;1,"problem",IF(COUNTIFS(adapt!J:J,"yes",adapt!A:A,A983)=0,"","ok"))</f>
        <v/>
      </c>
    </row>
    <row r="984" spans="1:18">
      <c r="A984" s="48" t="str">
        <f t="shared" si="47"/>
        <v/>
      </c>
      <c r="B984" s="55"/>
      <c r="C984" s="55"/>
      <c r="D984" s="55"/>
      <c r="E984" s="24"/>
      <c r="F984" s="55"/>
      <c r="G984" s="55"/>
      <c r="H984" s="55"/>
      <c r="I984" s="55"/>
      <c r="J984" s="55"/>
      <c r="K984" s="51" t="str">
        <f t="array" ref="K984">IF(A984="","",MAX(IF(adapt!A$2:A$974=A984,adapt!G$2:G$974)))</f>
        <v/>
      </c>
      <c r="L984" s="41" t="str">
        <f t="array" ref="L984">IF(ISBLANK(B984),"",INDEX(adapt!E$78:E$1976,MATCH(A984,IF(adapt!G$2:G$1976=K984,adapt!A$2:A$1976),0)))</f>
        <v/>
      </c>
      <c r="M984" s="41" t="str">
        <f t="array" ref="M984">IF(ISBLANK(B984),"",INDEX(adapt!F$78:F$1976,MATCH(A984,IF(adapt!G$2:G$1976=K984,adapt!A$2:A$1976),0)))</f>
        <v/>
      </c>
      <c r="N984" s="52" t="str">
        <f t="array" ref="N984">IF(ISBLANK(B984),"",INDEX(adapt!J$2:J$1976,MATCH(B984,IF(adapt!G$2:G$1976=K984,adapt!B$2:B$1976),0)))</f>
        <v/>
      </c>
      <c r="O984" s="53" t="str">
        <f t="array" ref="O984">IF(A984="","",IF(ISNA(N984),"no",IF(N984=0,"no",IF(N984="","no", "yes"))))</f>
        <v/>
      </c>
      <c r="P984" s="52" t="str">
        <f t="shared" si="45"/>
        <v/>
      </c>
      <c r="Q984" s="52" t="str">
        <f t="shared" si="46"/>
        <v/>
      </c>
      <c r="R984" s="54" t="str">
        <f>IF(COUNTIFS(adapt!J:J,"yes",adapt!A:A,A984)&gt;1,"problem",IF(COUNTIFS(adapt!J:J,"yes",adapt!A:A,A984)=0,"","ok"))</f>
        <v/>
      </c>
    </row>
    <row r="985" spans="1:18">
      <c r="A985" s="48" t="str">
        <f t="shared" si="47"/>
        <v/>
      </c>
      <c r="B985" s="55"/>
      <c r="C985" s="55"/>
      <c r="D985" s="55"/>
      <c r="E985" s="24"/>
      <c r="F985" s="55"/>
      <c r="G985" s="55"/>
      <c r="H985" s="55"/>
      <c r="I985" s="55"/>
      <c r="J985" s="55"/>
      <c r="K985" s="51" t="str">
        <f t="array" ref="K985">IF(A985="","",MAX(IF(adapt!A$2:A$974=A985,adapt!G$2:G$974)))</f>
        <v/>
      </c>
      <c r="L985" s="41" t="str">
        <f t="array" ref="L985">IF(ISBLANK(B985),"",INDEX(adapt!E$78:E$1976,MATCH(A985,IF(adapt!G$2:G$1976=K985,adapt!A$2:A$1976),0)))</f>
        <v/>
      </c>
      <c r="M985" s="41" t="str">
        <f t="array" ref="M985">IF(ISBLANK(B985),"",INDEX(adapt!F$78:F$1976,MATCH(A985,IF(adapt!G$2:G$1976=K985,adapt!A$2:A$1976),0)))</f>
        <v/>
      </c>
      <c r="N985" s="52" t="str">
        <f t="array" ref="N985">IF(ISBLANK(B985),"",INDEX(adapt!J$2:J$1976,MATCH(B985,IF(adapt!G$2:G$1976=K985,adapt!B$2:B$1976),0)))</f>
        <v/>
      </c>
      <c r="O985" s="53" t="str">
        <f t="array" ref="O985">IF(A985="","",IF(ISNA(N985),"no",IF(N985=0,"no",IF(N985="","no", "yes"))))</f>
        <v/>
      </c>
      <c r="P985" s="52" t="str">
        <f t="shared" si="45"/>
        <v/>
      </c>
      <c r="Q985" s="52" t="str">
        <f t="shared" si="46"/>
        <v/>
      </c>
      <c r="R985" s="54" t="str">
        <f>IF(COUNTIFS(adapt!J:J,"yes",adapt!A:A,A985)&gt;1,"problem",IF(COUNTIFS(adapt!J:J,"yes",adapt!A:A,A985)=0,"","ok"))</f>
        <v/>
      </c>
    </row>
    <row r="986" spans="1:18">
      <c r="A986" s="48" t="str">
        <f t="shared" si="47"/>
        <v/>
      </c>
      <c r="B986" s="55"/>
      <c r="C986" s="55"/>
      <c r="D986" s="55"/>
      <c r="E986" s="24"/>
      <c r="F986" s="55"/>
      <c r="G986" s="55"/>
      <c r="H986" s="55"/>
      <c r="I986" s="55"/>
      <c r="J986" s="55"/>
      <c r="K986" s="51" t="str">
        <f t="array" ref="K986">IF(A986="","",MAX(IF(adapt!A$2:A$974=A986,adapt!G$2:G$974)))</f>
        <v/>
      </c>
      <c r="L986" s="41" t="str">
        <f t="array" ref="L986">IF(ISBLANK(B986),"",INDEX(adapt!E$78:E$1976,MATCH(A986,IF(adapt!G$2:G$1976=K986,adapt!A$2:A$1976),0)))</f>
        <v/>
      </c>
      <c r="M986" s="41" t="str">
        <f t="array" ref="M986">IF(ISBLANK(B986),"",INDEX(adapt!F$78:F$1976,MATCH(A986,IF(adapt!G$2:G$1976=K986,adapt!A$2:A$1976),0)))</f>
        <v/>
      </c>
      <c r="N986" s="52" t="str">
        <f t="array" ref="N986">IF(ISBLANK(B986),"",INDEX(adapt!J$2:J$1976,MATCH(B986,IF(adapt!G$2:G$1976=K986,adapt!B$2:B$1976),0)))</f>
        <v/>
      </c>
      <c r="O986" s="53" t="str">
        <f t="array" ref="O986">IF(A986="","",IF(ISNA(N986),"no",IF(N986=0,"no",IF(N986="","no", "yes"))))</f>
        <v/>
      </c>
      <c r="P986" s="52" t="str">
        <f t="shared" si="45"/>
        <v/>
      </c>
      <c r="Q986" s="52" t="str">
        <f t="shared" si="46"/>
        <v/>
      </c>
      <c r="R986" s="54" t="str">
        <f>IF(COUNTIFS(adapt!J:J,"yes",adapt!A:A,A986)&gt;1,"problem",IF(COUNTIFS(adapt!J:J,"yes",adapt!A:A,A986)=0,"","ok"))</f>
        <v/>
      </c>
    </row>
    <row r="987" spans="1:18">
      <c r="A987" s="48" t="str">
        <f t="shared" si="47"/>
        <v/>
      </c>
      <c r="B987" s="55"/>
      <c r="C987" s="55"/>
      <c r="D987" s="55"/>
      <c r="E987" s="24"/>
      <c r="F987" s="55"/>
      <c r="G987" s="55"/>
      <c r="H987" s="55"/>
      <c r="I987" s="55"/>
      <c r="J987" s="55"/>
      <c r="K987" s="51" t="str">
        <f t="array" ref="K987">IF(A987="","",MAX(IF(adapt!A$2:A$974=A987,adapt!G$2:G$974)))</f>
        <v/>
      </c>
      <c r="L987" s="41" t="str">
        <f t="array" ref="L987">IF(ISBLANK(B987),"",INDEX(adapt!E$78:E$1976,MATCH(A987,IF(adapt!G$2:G$1976=K987,adapt!A$2:A$1976),0)))</f>
        <v/>
      </c>
      <c r="M987" s="41" t="str">
        <f t="array" ref="M987">IF(ISBLANK(B987),"",INDEX(adapt!F$78:F$1976,MATCH(A987,IF(adapt!G$2:G$1976=K987,adapt!A$2:A$1976),0)))</f>
        <v/>
      </c>
      <c r="N987" s="52" t="str">
        <f t="array" ref="N987">IF(ISBLANK(B987),"",INDEX(adapt!J$2:J$1976,MATCH(B987,IF(adapt!G$2:G$1976=K987,adapt!B$2:B$1976),0)))</f>
        <v/>
      </c>
      <c r="O987" s="53" t="str">
        <f t="array" ref="O987">IF(A987="","",IF(ISNA(N987),"no",IF(N987=0,"no",IF(N987="","no", "yes"))))</f>
        <v/>
      </c>
      <c r="P987" s="52" t="str">
        <f t="shared" si="45"/>
        <v/>
      </c>
      <c r="Q987" s="52" t="str">
        <f t="shared" si="46"/>
        <v/>
      </c>
      <c r="R987" s="54" t="str">
        <f>IF(COUNTIFS(adapt!J:J,"yes",adapt!A:A,A987)&gt;1,"problem",IF(COUNTIFS(adapt!J:J,"yes",adapt!A:A,A987)=0,"","ok"))</f>
        <v/>
      </c>
    </row>
    <row r="988" spans="1:18">
      <c r="A988" s="48" t="str">
        <f t="shared" si="47"/>
        <v/>
      </c>
      <c r="B988" s="55"/>
      <c r="C988" s="55"/>
      <c r="D988" s="55"/>
      <c r="E988" s="24"/>
      <c r="F988" s="55"/>
      <c r="G988" s="55"/>
      <c r="H988" s="55"/>
      <c r="I988" s="55"/>
      <c r="J988" s="55"/>
      <c r="K988" s="51" t="str">
        <f t="array" ref="K988">IF(A988="","",MAX(IF(adapt!A$2:A$974=A988,adapt!G$2:G$974)))</f>
        <v/>
      </c>
      <c r="L988" s="41" t="str">
        <f t="array" ref="L988">IF(ISBLANK(B988),"",INDEX(adapt!E$78:E$1976,MATCH(A988,IF(adapt!G$2:G$1976=K988,adapt!A$2:A$1976),0)))</f>
        <v/>
      </c>
      <c r="M988" s="41" t="str">
        <f t="array" ref="M988">IF(ISBLANK(B988),"",INDEX(adapt!F$78:F$1976,MATCH(A988,IF(adapt!G$2:G$1976=K988,adapt!A$2:A$1976),0)))</f>
        <v/>
      </c>
      <c r="N988" s="52" t="str">
        <f t="array" ref="N988">IF(ISBLANK(B988),"",INDEX(adapt!J$2:J$1976,MATCH(B988,IF(adapt!G$2:G$1976=K988,adapt!B$2:B$1976),0)))</f>
        <v/>
      </c>
      <c r="O988" s="53" t="str">
        <f t="array" ref="O988">IF(A988="","",IF(ISNA(N988),"no",IF(N988=0,"no",IF(N988="","no", "yes"))))</f>
        <v/>
      </c>
      <c r="P988" s="52" t="str">
        <f t="shared" si="45"/>
        <v/>
      </c>
      <c r="Q988" s="52" t="str">
        <f t="shared" si="46"/>
        <v/>
      </c>
      <c r="R988" s="54" t="str">
        <f>IF(COUNTIFS(adapt!J:J,"yes",adapt!A:A,A988)&gt;1,"problem",IF(COUNTIFS(adapt!J:J,"yes",adapt!A:A,A988)=0,"","ok"))</f>
        <v/>
      </c>
    </row>
    <row r="989" spans="1:18">
      <c r="A989" s="48" t="str">
        <f t="shared" si="47"/>
        <v/>
      </c>
      <c r="B989" s="55"/>
      <c r="C989" s="55"/>
      <c r="D989" s="55"/>
      <c r="E989" s="24"/>
      <c r="F989" s="55"/>
      <c r="G989" s="55"/>
      <c r="H989" s="55"/>
      <c r="I989" s="55"/>
      <c r="J989" s="55"/>
      <c r="K989" s="51" t="str">
        <f t="array" ref="K989">IF(A989="","",MAX(IF(adapt!A$2:A$974=A989,adapt!G$2:G$974)))</f>
        <v/>
      </c>
      <c r="L989" s="41" t="str">
        <f t="array" ref="L989">IF(ISBLANK(B989),"",INDEX(adapt!E$78:E$1976,MATCH(A989,IF(adapt!G$2:G$1976=K989,adapt!A$2:A$1976),0)))</f>
        <v/>
      </c>
      <c r="M989" s="41" t="str">
        <f t="array" ref="M989">IF(ISBLANK(B989),"",INDEX(adapt!F$78:F$1976,MATCH(A989,IF(adapt!G$2:G$1976=K989,adapt!A$2:A$1976),0)))</f>
        <v/>
      </c>
      <c r="N989" s="52" t="str">
        <f t="array" ref="N989">IF(ISBLANK(B989),"",INDEX(adapt!J$2:J$1976,MATCH(B989,IF(adapt!G$2:G$1976=K989,adapt!B$2:B$1976),0)))</f>
        <v/>
      </c>
      <c r="O989" s="53" t="str">
        <f t="array" ref="O989">IF(A989="","",IF(ISNA(N989),"no",IF(N989=0,"no",IF(N989="","no", "yes"))))</f>
        <v/>
      </c>
      <c r="P989" s="52" t="str">
        <f t="shared" si="45"/>
        <v/>
      </c>
      <c r="Q989" s="52" t="str">
        <f t="shared" si="46"/>
        <v/>
      </c>
      <c r="R989" s="54" t="str">
        <f>IF(COUNTIFS(adapt!J:J,"yes",adapt!A:A,A989)&gt;1,"problem",IF(COUNTIFS(adapt!J:J,"yes",adapt!A:A,A989)=0,"","ok"))</f>
        <v/>
      </c>
    </row>
    <row r="990" spans="1:18">
      <c r="A990" s="48" t="str">
        <f t="shared" si="47"/>
        <v/>
      </c>
      <c r="B990" s="55"/>
      <c r="C990" s="55"/>
      <c r="D990" s="55"/>
      <c r="E990" s="24"/>
      <c r="F990" s="55"/>
      <c r="G990" s="55"/>
      <c r="H990" s="55"/>
      <c r="I990" s="55"/>
      <c r="J990" s="55"/>
      <c r="K990" s="51" t="str">
        <f t="array" ref="K990">IF(A990="","",MAX(IF(adapt!A$2:A$974=A990,adapt!G$2:G$974)))</f>
        <v/>
      </c>
      <c r="L990" s="41" t="str">
        <f t="array" ref="L990">IF(ISBLANK(B990),"",INDEX(adapt!E$78:E$1976,MATCH(A990,IF(adapt!G$2:G$1976=K990,adapt!A$2:A$1976),0)))</f>
        <v/>
      </c>
      <c r="M990" s="41" t="str">
        <f t="array" ref="M990">IF(ISBLANK(B990),"",INDEX(adapt!F$78:F$1976,MATCH(A990,IF(adapt!G$2:G$1976=K990,adapt!A$2:A$1976),0)))</f>
        <v/>
      </c>
      <c r="N990" s="52" t="str">
        <f t="array" ref="N990">IF(ISBLANK(B990),"",INDEX(adapt!J$2:J$1976,MATCH(B990,IF(adapt!G$2:G$1976=K990,adapt!B$2:B$1976),0)))</f>
        <v/>
      </c>
      <c r="O990" s="53" t="str">
        <f t="array" ref="O990">IF(A990="","",IF(ISNA(N990),"no",IF(N990=0,"no",IF(N990="","no", "yes"))))</f>
        <v/>
      </c>
      <c r="P990" s="52" t="str">
        <f t="shared" si="45"/>
        <v/>
      </c>
      <c r="Q990" s="52" t="str">
        <f t="shared" si="46"/>
        <v/>
      </c>
      <c r="R990" s="54" t="str">
        <f>IF(COUNTIFS(adapt!J:J,"yes",adapt!A:A,A990)&gt;1,"problem",IF(COUNTIFS(adapt!J:J,"yes",adapt!A:A,A990)=0,"","ok"))</f>
        <v/>
      </c>
    </row>
    <row r="991" spans="1:18">
      <c r="A991" s="48" t="str">
        <f t="shared" si="47"/>
        <v/>
      </c>
      <c r="B991" s="55"/>
      <c r="C991" s="55"/>
      <c r="D991" s="55"/>
      <c r="E991" s="24"/>
      <c r="F991" s="55"/>
      <c r="G991" s="55"/>
      <c r="H991" s="55"/>
      <c r="I991" s="55"/>
      <c r="J991" s="55"/>
      <c r="K991" s="51" t="str">
        <f t="array" ref="K991">IF(A991="","",MAX(IF(adapt!A$2:A$974=A991,adapt!G$2:G$974)))</f>
        <v/>
      </c>
      <c r="L991" s="41" t="str">
        <f t="array" ref="L991">IF(ISBLANK(B991),"",INDEX(adapt!E$78:E$1976,MATCH(A991,IF(adapt!G$2:G$1976=K991,adapt!A$2:A$1976),0)))</f>
        <v/>
      </c>
      <c r="M991" s="41" t="str">
        <f t="array" ref="M991">IF(ISBLANK(B991),"",INDEX(adapt!F$78:F$1976,MATCH(A991,IF(adapt!G$2:G$1976=K991,adapt!A$2:A$1976),0)))</f>
        <v/>
      </c>
      <c r="N991" s="52" t="str">
        <f t="array" ref="N991">IF(ISBLANK(B991),"",INDEX(adapt!J$2:J$1976,MATCH(B991,IF(adapt!G$2:G$1976=K991,adapt!B$2:B$1976),0)))</f>
        <v/>
      </c>
      <c r="O991" s="53" t="str">
        <f t="array" ref="O991">IF(A991="","",IF(ISNA(N991),"no",IF(N991=0,"no",IF(N991="","no", "yes"))))</f>
        <v/>
      </c>
      <c r="P991" s="52" t="str">
        <f t="shared" si="45"/>
        <v/>
      </c>
      <c r="Q991" s="52" t="str">
        <f t="shared" si="46"/>
        <v/>
      </c>
      <c r="R991" s="54" t="str">
        <f>IF(COUNTIFS(adapt!J:J,"yes",adapt!A:A,A991)&gt;1,"problem",IF(COUNTIFS(adapt!J:J,"yes",adapt!A:A,A991)=0,"","ok"))</f>
        <v/>
      </c>
    </row>
    <row r="992" spans="1:18">
      <c r="A992" s="48" t="str">
        <f t="shared" si="47"/>
        <v/>
      </c>
      <c r="B992" s="55"/>
      <c r="C992" s="55"/>
      <c r="D992" s="55"/>
      <c r="E992" s="24"/>
      <c r="F992" s="55"/>
      <c r="G992" s="55"/>
      <c r="H992" s="55"/>
      <c r="I992" s="55"/>
      <c r="J992" s="55"/>
      <c r="K992" s="51" t="str">
        <f t="array" ref="K992">IF(A992="","",MAX(IF(adapt!A$2:A$974=A992,adapt!G$2:G$974)))</f>
        <v/>
      </c>
      <c r="L992" s="41" t="str">
        <f t="array" ref="L992">IF(ISBLANK(B992),"",INDEX(adapt!E$78:E$1976,MATCH(A992,IF(adapt!G$2:G$1976=K992,adapt!A$2:A$1976),0)))</f>
        <v/>
      </c>
      <c r="M992" s="41" t="str">
        <f t="array" ref="M992">IF(ISBLANK(B992),"",INDEX(adapt!F$78:F$1976,MATCH(A992,IF(adapt!G$2:G$1976=K992,adapt!A$2:A$1976),0)))</f>
        <v/>
      </c>
      <c r="N992" s="52" t="str">
        <f t="array" ref="N992">IF(ISBLANK(B992),"",INDEX(adapt!J$2:J$1976,MATCH(B992,IF(adapt!G$2:G$1976=K992,adapt!B$2:B$1976),0)))</f>
        <v/>
      </c>
      <c r="O992" s="53" t="str">
        <f t="array" ref="O992">IF(A992="","",IF(ISNA(N992),"no",IF(N992=0,"no",IF(N992="","no", "yes"))))</f>
        <v/>
      </c>
      <c r="P992" s="52" t="str">
        <f t="shared" si="45"/>
        <v/>
      </c>
      <c r="Q992" s="52" t="str">
        <f t="shared" si="46"/>
        <v/>
      </c>
      <c r="R992" s="54" t="str">
        <f>IF(COUNTIFS(adapt!J:J,"yes",adapt!A:A,A992)&gt;1,"problem",IF(COUNTIFS(adapt!J:J,"yes",adapt!A:A,A992)=0,"","ok"))</f>
        <v/>
      </c>
    </row>
    <row r="993" spans="1:18">
      <c r="A993" s="48" t="str">
        <f t="shared" si="47"/>
        <v/>
      </c>
      <c r="B993" s="55"/>
      <c r="C993" s="55"/>
      <c r="D993" s="55"/>
      <c r="E993" s="24"/>
      <c r="F993" s="55"/>
      <c r="G993" s="55"/>
      <c r="H993" s="55"/>
      <c r="I993" s="55"/>
      <c r="J993" s="55"/>
      <c r="K993" s="51" t="str">
        <f t="array" ref="K993">IF(A993="","",MAX(IF(adapt!A$2:A$974=A993,adapt!G$2:G$974)))</f>
        <v/>
      </c>
      <c r="L993" s="41" t="str">
        <f t="array" ref="L993">IF(ISBLANK(B993),"",INDEX(adapt!E$78:E$1976,MATCH(A993,IF(adapt!G$2:G$1976=K993,adapt!A$2:A$1976),0)))</f>
        <v/>
      </c>
      <c r="M993" s="41" t="str">
        <f t="array" ref="M993">IF(ISBLANK(B993),"",INDEX(adapt!F$78:F$1976,MATCH(A993,IF(adapt!G$2:G$1976=K993,adapt!A$2:A$1976),0)))</f>
        <v/>
      </c>
      <c r="N993" s="52" t="str">
        <f t="array" ref="N993">IF(ISBLANK(B993),"",INDEX(adapt!J$2:J$1976,MATCH(B993,IF(adapt!G$2:G$1976=K993,adapt!B$2:B$1976),0)))</f>
        <v/>
      </c>
      <c r="O993" s="53" t="str">
        <f t="array" ref="O993">IF(A993="","",IF(ISNA(N993),"no",IF(N993=0,"no",IF(N993="","no", "yes"))))</f>
        <v/>
      </c>
      <c r="P993" s="52" t="str">
        <f t="shared" si="45"/>
        <v/>
      </c>
      <c r="Q993" s="52" t="str">
        <f t="shared" si="46"/>
        <v/>
      </c>
      <c r="R993" s="54" t="str">
        <f>IF(COUNTIFS(adapt!J:J,"yes",adapt!A:A,A993)&gt;1,"problem",IF(COUNTIFS(adapt!J:J,"yes",adapt!A:A,A993)=0,"","ok"))</f>
        <v/>
      </c>
    </row>
    <row r="994" spans="1:18">
      <c r="A994" s="48" t="str">
        <f t="shared" si="47"/>
        <v/>
      </c>
      <c r="B994" s="55"/>
      <c r="C994" s="55"/>
      <c r="D994" s="55"/>
      <c r="E994" s="24"/>
      <c r="F994" s="55"/>
      <c r="G994" s="55"/>
      <c r="H994" s="55"/>
      <c r="I994" s="55"/>
      <c r="J994" s="55"/>
      <c r="K994" s="51" t="str">
        <f t="array" ref="K994">IF(A994="","",MAX(IF(adapt!A$2:A$974=A994,adapt!G$2:G$974)))</f>
        <v/>
      </c>
      <c r="L994" s="41" t="str">
        <f t="array" ref="L994">IF(ISBLANK(B994),"",INDEX(adapt!E$78:E$1976,MATCH(A994,IF(adapt!G$2:G$1976=K994,adapt!A$2:A$1976),0)))</f>
        <v/>
      </c>
      <c r="M994" s="41" t="str">
        <f t="array" ref="M994">IF(ISBLANK(B994),"",INDEX(adapt!F$78:F$1976,MATCH(A994,IF(adapt!G$2:G$1976=K994,adapt!A$2:A$1976),0)))</f>
        <v/>
      </c>
      <c r="N994" s="52" t="str">
        <f t="array" ref="N994">IF(ISBLANK(B994),"",INDEX(adapt!J$2:J$1976,MATCH(B994,IF(adapt!G$2:G$1976=K994,adapt!B$2:B$1976),0)))</f>
        <v/>
      </c>
      <c r="O994" s="53" t="str">
        <f t="array" ref="O994">IF(A994="","",IF(ISNA(N994),"no",IF(N994=0,"no",IF(N994="","no", "yes"))))</f>
        <v/>
      </c>
      <c r="P994" s="52" t="str">
        <f t="shared" si="45"/>
        <v/>
      </c>
      <c r="Q994" s="52" t="str">
        <f t="shared" si="46"/>
        <v/>
      </c>
      <c r="R994" s="54" t="str">
        <f>IF(COUNTIFS(adapt!J:J,"yes",adapt!A:A,A994)&gt;1,"problem",IF(COUNTIFS(adapt!J:J,"yes",adapt!A:A,A994)=0,"","ok"))</f>
        <v/>
      </c>
    </row>
    <row r="995" spans="1:18">
      <c r="A995" s="48" t="str">
        <f t="shared" si="47"/>
        <v/>
      </c>
      <c r="B995" s="55"/>
      <c r="C995" s="55"/>
      <c r="D995" s="55"/>
      <c r="E995" s="24"/>
      <c r="F995" s="55"/>
      <c r="G995" s="55"/>
      <c r="H995" s="55"/>
      <c r="I995" s="55"/>
      <c r="J995" s="55"/>
      <c r="K995" s="51" t="str">
        <f t="array" ref="K995">IF(A995="","",MAX(IF(adapt!A$2:A$974=A995,adapt!G$2:G$974)))</f>
        <v/>
      </c>
      <c r="L995" s="41" t="str">
        <f t="array" ref="L995">IF(ISBLANK(B995),"",INDEX(adapt!E$78:E$1976,MATCH(A995,IF(adapt!G$2:G$1976=K995,adapt!A$2:A$1976),0)))</f>
        <v/>
      </c>
      <c r="M995" s="41" t="str">
        <f t="array" ref="M995">IF(ISBLANK(B995),"",INDEX(adapt!F$78:F$1976,MATCH(A995,IF(adapt!G$2:G$1976=K995,adapt!A$2:A$1976),0)))</f>
        <v/>
      </c>
      <c r="N995" s="52" t="str">
        <f t="array" ref="N995">IF(ISBLANK(B995),"",INDEX(adapt!J$2:J$1976,MATCH(B995,IF(adapt!G$2:G$1976=K995,adapt!B$2:B$1976),0)))</f>
        <v/>
      </c>
      <c r="O995" s="53" t="str">
        <f t="array" ref="O995">IF(A995="","",IF(ISNA(N995),"no",IF(N995=0,"no",IF(N995="","no", "yes"))))</f>
        <v/>
      </c>
      <c r="P995" s="52" t="str">
        <f t="shared" si="45"/>
        <v/>
      </c>
      <c r="Q995" s="52" t="str">
        <f t="shared" si="46"/>
        <v/>
      </c>
      <c r="R995" s="54" t="str">
        <f>IF(COUNTIFS(adapt!J:J,"yes",adapt!A:A,A995)&gt;1,"problem",IF(COUNTIFS(adapt!J:J,"yes",adapt!A:A,A995)=0,"","ok"))</f>
        <v/>
      </c>
    </row>
    <row r="996" spans="1:18">
      <c r="A996" s="48" t="str">
        <f t="shared" si="47"/>
        <v/>
      </c>
      <c r="B996" s="55"/>
      <c r="C996" s="55"/>
      <c r="D996" s="55"/>
      <c r="E996" s="24"/>
      <c r="F996" s="55"/>
      <c r="G996" s="55"/>
      <c r="H996" s="55"/>
      <c r="I996" s="55"/>
      <c r="J996" s="55"/>
      <c r="K996" s="51" t="str">
        <f t="array" ref="K996">IF(A996="","",MAX(IF(adapt!A$2:A$974=A996,adapt!G$2:G$974)))</f>
        <v/>
      </c>
      <c r="L996" s="41" t="str">
        <f t="array" ref="L996">IF(ISBLANK(B996),"",INDEX(adapt!E$78:E$1976,MATCH(A996,IF(adapt!G$2:G$1976=K996,adapt!A$2:A$1976),0)))</f>
        <v/>
      </c>
      <c r="M996" s="41" t="str">
        <f t="array" ref="M996">IF(ISBLANK(B996),"",INDEX(adapt!F$78:F$1976,MATCH(A996,IF(adapt!G$2:G$1976=K996,adapt!A$2:A$1976),0)))</f>
        <v/>
      </c>
      <c r="N996" s="52" t="str">
        <f t="array" ref="N996">IF(ISBLANK(B996),"",INDEX(adapt!J$2:J$1976,MATCH(B996,IF(adapt!G$2:G$1976=K996,adapt!B$2:B$1976),0)))</f>
        <v/>
      </c>
      <c r="O996" s="53" t="str">
        <f t="array" ref="O996">IF(A996="","",IF(ISNA(N996),"no",IF(N996=0,"no",IF(N996="","no", "yes"))))</f>
        <v/>
      </c>
      <c r="P996" s="52" t="str">
        <f t="shared" si="45"/>
        <v/>
      </c>
      <c r="Q996" s="52" t="str">
        <f t="shared" si="46"/>
        <v/>
      </c>
      <c r="R996" s="54" t="str">
        <f>IF(COUNTIFS(adapt!J:J,"yes",adapt!A:A,A996)&gt;1,"problem",IF(COUNTIFS(adapt!J:J,"yes",adapt!A:A,A996)=0,"","ok"))</f>
        <v/>
      </c>
    </row>
    <row r="997" spans="1:18">
      <c r="A997" s="48" t="str">
        <f t="shared" si="47"/>
        <v/>
      </c>
      <c r="B997" s="55"/>
      <c r="C997" s="55"/>
      <c r="D997" s="55"/>
      <c r="E997" s="24"/>
      <c r="F997" s="55"/>
      <c r="G997" s="55"/>
      <c r="H997" s="55"/>
      <c r="I997" s="55"/>
      <c r="J997" s="55"/>
      <c r="K997" s="51" t="str">
        <f t="array" ref="K997">IF(A997="","",MAX(IF(adapt!A$2:A$974=A997,adapt!G$2:G$974)))</f>
        <v/>
      </c>
      <c r="L997" s="41" t="str">
        <f t="array" ref="L997">IF(ISBLANK(B997),"",INDEX(adapt!E$78:E$1976,MATCH(A997,IF(adapt!G$2:G$1976=K997,adapt!A$2:A$1976),0)))</f>
        <v/>
      </c>
      <c r="M997" s="41" t="str">
        <f t="array" ref="M997">IF(ISBLANK(B997),"",INDEX(adapt!F$78:F$1976,MATCH(A997,IF(adapt!G$2:G$1976=K997,adapt!A$2:A$1976),0)))</f>
        <v/>
      </c>
      <c r="N997" s="52" t="str">
        <f t="array" ref="N997">IF(ISBLANK(B997),"",INDEX(adapt!J$2:J$1976,MATCH(B997,IF(adapt!G$2:G$1976=K997,adapt!B$2:B$1976),0)))</f>
        <v/>
      </c>
      <c r="O997" s="53" t="str">
        <f t="array" ref="O997">IF(A997="","",IF(ISNA(N997),"no",IF(N997=0,"no",IF(N997="","no", "yes"))))</f>
        <v/>
      </c>
      <c r="P997" s="52" t="str">
        <f t="shared" si="45"/>
        <v/>
      </c>
      <c r="Q997" s="52" t="str">
        <f t="shared" si="46"/>
        <v/>
      </c>
      <c r="R997" s="54" t="str">
        <f>IF(COUNTIFS(adapt!J:J,"yes",adapt!A:A,A997)&gt;1,"problem",IF(COUNTIFS(adapt!J:J,"yes",adapt!A:A,A997)=0,"","ok"))</f>
        <v/>
      </c>
    </row>
    <row r="998" spans="1:18">
      <c r="A998" s="48" t="str">
        <f t="shared" si="47"/>
        <v/>
      </c>
      <c r="B998" s="55"/>
      <c r="C998" s="55"/>
      <c r="D998" s="55"/>
      <c r="E998" s="24"/>
      <c r="F998" s="55"/>
      <c r="G998" s="55"/>
      <c r="H998" s="55"/>
      <c r="I998" s="55"/>
      <c r="J998" s="55"/>
      <c r="K998" s="51" t="str">
        <f t="array" ref="K998">IF(A998="","",MAX(IF(adapt!A$2:A$974=A998,adapt!G$2:G$974)))</f>
        <v/>
      </c>
      <c r="L998" s="41" t="str">
        <f t="array" ref="L998">IF(ISBLANK(B998),"",INDEX(adapt!E$78:E$1976,MATCH(A998,IF(adapt!G$2:G$1976=K998,adapt!A$2:A$1976),0)))</f>
        <v/>
      </c>
      <c r="M998" s="41" t="str">
        <f t="array" ref="M998">IF(ISBLANK(B998),"",INDEX(adapt!F$78:F$1976,MATCH(A998,IF(adapt!G$2:G$1976=K998,adapt!A$2:A$1976),0)))</f>
        <v/>
      </c>
      <c r="N998" s="52" t="str">
        <f t="array" ref="N998">IF(ISBLANK(B998),"",INDEX(adapt!J$2:J$1976,MATCH(B998,IF(adapt!G$2:G$1976=K998,adapt!B$2:B$1976),0)))</f>
        <v/>
      </c>
      <c r="O998" s="53" t="str">
        <f t="array" ref="O998">IF(A998="","",IF(ISNA(N998),"no",IF(N998=0,"no",IF(N998="","no", "yes"))))</f>
        <v/>
      </c>
      <c r="P998" s="52" t="str">
        <f t="shared" si="45"/>
        <v/>
      </c>
      <c r="Q998" s="52" t="str">
        <f t="shared" si="46"/>
        <v/>
      </c>
      <c r="R998" s="54" t="str">
        <f>IF(COUNTIFS(adapt!J:J,"yes",adapt!A:A,A998)&gt;1,"problem",IF(COUNTIFS(adapt!J:J,"yes",adapt!A:A,A998)=0,"","ok"))</f>
        <v/>
      </c>
    </row>
    <row r="999" spans="1:18">
      <c r="A999" s="48" t="str">
        <f t="shared" si="47"/>
        <v/>
      </c>
      <c r="B999" s="55"/>
      <c r="C999" s="55"/>
      <c r="D999" s="55"/>
      <c r="E999" s="24"/>
      <c r="F999" s="55"/>
      <c r="G999" s="55"/>
      <c r="H999" s="55"/>
      <c r="I999" s="55"/>
      <c r="J999" s="55"/>
      <c r="K999" s="51" t="str">
        <f t="array" ref="K999">IF(A999="","",MAX(IF(adapt!A$2:A$974=A999,adapt!G$2:G$974)))</f>
        <v/>
      </c>
      <c r="L999" s="41" t="str">
        <f t="array" ref="L999">IF(ISBLANK(B999),"",INDEX(adapt!E$78:E$1976,MATCH(A999,IF(adapt!G$2:G$1976=K999,adapt!A$2:A$1976),0)))</f>
        <v/>
      </c>
      <c r="M999" s="41" t="str">
        <f t="array" ref="M999">IF(ISBLANK(B999),"",INDEX(adapt!F$78:F$1976,MATCH(A999,IF(adapt!G$2:G$1976=K999,adapt!A$2:A$1976),0)))</f>
        <v/>
      </c>
      <c r="N999" s="52" t="str">
        <f t="array" ref="N999">IF(ISBLANK(B999),"",INDEX(adapt!J$2:J$1976,MATCH(B999,IF(adapt!G$2:G$1976=K999,adapt!B$2:B$1976),0)))</f>
        <v/>
      </c>
      <c r="O999" s="53" t="str">
        <f t="array" ref="O999">IF(A999="","",IF(ISNA(N999),"no",IF(N999=0,"no",IF(N999="","no", "yes"))))</f>
        <v/>
      </c>
      <c r="P999" s="52" t="str">
        <f>IF(ISBLANK(B999),"",IF(O999="no",B999,L999))</f>
        <v/>
      </c>
      <c r="Q999" s="52" t="str">
        <f>IF(ISBLANK(B999),"",IF(O999="no",C999,M999))</f>
        <v/>
      </c>
      <c r="R999" s="54" t="str">
        <f>IF(COUNTIFS(adapt!J:J,"yes",adapt!A:A,A999)&gt;1,"problem",IF(COUNTIFS(adapt!J:J,"yes",adapt!A:A,A999)=0,"","ok"))</f>
        <v/>
      </c>
    </row>
    <row r="1000" spans="1:18">
      <c r="A1000" s="48" t="str">
        <f t="shared" si="47"/>
        <v/>
      </c>
      <c r="B1000" s="55"/>
      <c r="C1000" s="55"/>
      <c r="D1000" s="55"/>
      <c r="E1000" s="24"/>
      <c r="F1000" s="55"/>
      <c r="G1000" s="55"/>
      <c r="H1000" s="55"/>
      <c r="I1000" s="55"/>
      <c r="J1000" s="55"/>
      <c r="K1000" s="51" t="str">
        <f t="array" ref="K1000">IF(A1000="","",MAX(IF(adapt!A$2:A$974=A1000,adapt!G$2:G$974)))</f>
        <v/>
      </c>
      <c r="L1000" s="41" t="str">
        <f t="array" ref="L1000">IF(ISBLANK(B1000),"",INDEX(adapt!E$78:E$1976,MATCH(A1000,IF(adapt!G$2:G$1976=K1000,adapt!A$2:A$1976),0)))</f>
        <v/>
      </c>
      <c r="M1000" s="41" t="str">
        <f t="array" ref="M1000">IF(ISBLANK(B1000),"",INDEX(adapt!F$78:F$1976,MATCH(A1000,IF(adapt!G$2:G$1976=K1000,adapt!A$2:A$1976),0)))</f>
        <v/>
      </c>
      <c r="N1000" s="52" t="str">
        <f t="array" ref="N1000">IF(ISBLANK(B1000),"",INDEX(adapt!J$2:J$1976,MATCH(B1000,IF(adapt!G$2:G$1976=K1000,adapt!B$2:B$1976),0)))</f>
        <v/>
      </c>
      <c r="O1000" s="53" t="str">
        <f t="array" ref="O1000">IF(A1000="","",IF(ISNA(N1000),"no",IF(N1000=0,"no",IF(N1000="","no", "yes"))))</f>
        <v/>
      </c>
      <c r="P1000" s="52" t="str">
        <f t="shared" ref="P1000:P1062" si="48">IF(ISBLANK(B999),"",IF(O1000="no",B999,L1000))</f>
        <v/>
      </c>
      <c r="Q1000" s="52" t="str">
        <f t="shared" ref="Q1000:Q1062" si="49">IF(ISBLANK(B999),"",IF(O1000="no",C1000,M1000))</f>
        <v/>
      </c>
      <c r="R1000" s="54" t="str">
        <f>IF(COUNTIFS(adapt!J:J,"yes",adapt!A:A,A1000)&gt;1,"problem",IF(COUNTIFS(adapt!J:J,"yes",adapt!A:A,A1000)=0,"","ok"))</f>
        <v/>
      </c>
    </row>
    <row r="1001" spans="1:18">
      <c r="A1001" s="48" t="str">
        <f t="shared" si="47"/>
        <v/>
      </c>
      <c r="B1001" s="55"/>
      <c r="C1001" s="55"/>
      <c r="D1001" s="55"/>
      <c r="E1001" s="24"/>
      <c r="F1001" s="55"/>
      <c r="G1001" s="55"/>
      <c r="H1001" s="55"/>
      <c r="I1001" s="55"/>
      <c r="J1001" s="55"/>
      <c r="K1001" s="51" t="str">
        <f t="array" ref="K1001">IF(A1001="","",MAX(IF(adapt!A$2:A$974=A1001,adapt!G$2:G$974)))</f>
        <v/>
      </c>
      <c r="L1001" s="41" t="str">
        <f t="array" ref="L1001">IF(ISBLANK(B1001),"",INDEX(adapt!E$78:E$1976,MATCH(A1001,IF(adapt!G$2:G$1976=K1001,adapt!A$2:A$1976),0)))</f>
        <v/>
      </c>
      <c r="M1001" s="41" t="str">
        <f t="array" ref="M1001">IF(ISBLANK(B1001),"",INDEX(adapt!F$78:F$1976,MATCH(A1001,IF(adapt!G$2:G$1976=K1001,adapt!A$2:A$1976),0)))</f>
        <v/>
      </c>
      <c r="N1001" s="52" t="str">
        <f t="array" ref="N1001">IF(ISBLANK(B1001),"",INDEX(adapt!J$2:J$1976,MATCH(B1001,IF(adapt!G$2:G$1976=K1001,adapt!B$2:B$1976),0)))</f>
        <v/>
      </c>
      <c r="O1001" s="53" t="str">
        <f t="array" ref="O1001">IF(A1001="","",IF(ISNA(N1001),"no",IF(N1001=0,"no",IF(N1001="","no", "yes"))))</f>
        <v/>
      </c>
      <c r="P1001" s="52" t="str">
        <f t="shared" si="48"/>
        <v/>
      </c>
      <c r="Q1001" s="52" t="str">
        <f t="shared" si="49"/>
        <v/>
      </c>
      <c r="R1001" s="54" t="str">
        <f>IF(COUNTIFS(adapt!J:J,"yes",adapt!A:A,A1001)&gt;1,"problem",IF(COUNTIFS(adapt!J:J,"yes",adapt!A:A,A1001)=0,"","ok"))</f>
        <v/>
      </c>
    </row>
    <row r="1002" spans="1:18">
      <c r="A1002" s="48" t="str">
        <f t="shared" si="47"/>
        <v/>
      </c>
      <c r="B1002" s="55"/>
      <c r="C1002" s="9"/>
      <c r="D1002" s="55"/>
      <c r="E1002" s="24"/>
      <c r="F1002" s="55"/>
      <c r="G1002" s="55"/>
      <c r="H1002" s="55"/>
      <c r="I1002" s="55"/>
      <c r="J1002" s="55"/>
      <c r="K1002" s="51" t="str">
        <f t="array" ref="K1002">IF(A1002="","",MAX(IF(adapt!A$2:A$974=A1002,adapt!G$2:G$974)))</f>
        <v/>
      </c>
      <c r="L1002" s="41" t="str">
        <f t="array" ref="L1002">IF(ISBLANK(B1002),"",INDEX(adapt!E$78:E$1976,MATCH(A1002,IF(adapt!G$2:G$1976=K1002,adapt!A$2:A$1976),0)))</f>
        <v/>
      </c>
      <c r="M1002" s="41" t="str">
        <f t="array" ref="M1002">IF(ISBLANK(B1002),"",INDEX(adapt!F$78:F$1976,MATCH(A1002,IF(adapt!G$2:G$1976=K1002,adapt!A$2:A$1976),0)))</f>
        <v/>
      </c>
      <c r="N1002" s="52" t="str">
        <f t="array" ref="N1002">IF(ISBLANK(B1002),"",INDEX(adapt!J$2:J$1976,MATCH(B1002,IF(adapt!G$2:G$1976=K1002,adapt!B$2:B$1976),0)))</f>
        <v/>
      </c>
      <c r="O1002" s="53" t="str">
        <f t="array" ref="O1002">IF(A1002="","",IF(ISNA(N1002),"no",IF(N1002=0,"no",IF(N1002="","no", "yes"))))</f>
        <v/>
      </c>
      <c r="P1002" s="52" t="str">
        <f t="shared" si="48"/>
        <v/>
      </c>
      <c r="Q1002" s="52" t="str">
        <f t="shared" si="49"/>
        <v/>
      </c>
      <c r="R1002" s="54" t="str">
        <f>IF(COUNTIFS(adapt!J:J,"yes",adapt!A:A,A1002)&gt;1,"problem",IF(COUNTIFS(adapt!J:J,"yes",adapt!A:A,A1002)=0,"","ok"))</f>
        <v/>
      </c>
    </row>
    <row r="1003" spans="1:18">
      <c r="A1003" s="48" t="str">
        <f t="shared" si="47"/>
        <v/>
      </c>
      <c r="B1003" s="55"/>
      <c r="C1003" s="55"/>
      <c r="D1003" s="55"/>
      <c r="E1003" s="24"/>
      <c r="F1003" s="55"/>
      <c r="G1003" s="55"/>
      <c r="H1003" s="55"/>
      <c r="I1003" s="55"/>
      <c r="J1003" s="55"/>
      <c r="K1003" s="51" t="str">
        <f t="array" ref="K1003">IF(A1003="","",MAX(IF(adapt!A$2:A$974=A1003,adapt!G$2:G$974)))</f>
        <v/>
      </c>
      <c r="L1003" s="41" t="str">
        <f t="array" ref="L1003">IF(ISBLANK(B1003),"",INDEX(adapt!E$78:E$1976,MATCH(A1003,IF(adapt!G$2:G$1976=K1003,adapt!A$2:A$1976),0)))</f>
        <v/>
      </c>
      <c r="M1003" s="41" t="str">
        <f t="array" ref="M1003">IF(ISBLANK(B1003),"",INDEX(adapt!F$78:F$1976,MATCH(A1003,IF(adapt!G$2:G$1976=K1003,adapt!A$2:A$1976),0)))</f>
        <v/>
      </c>
      <c r="N1003" s="52" t="str">
        <f t="array" ref="N1003">IF(ISBLANK(B1003),"",INDEX(adapt!J$2:J$1976,MATCH(B1003,IF(adapt!G$2:G$1976=K1003,adapt!B$2:B$1976),0)))</f>
        <v/>
      </c>
      <c r="O1003" s="53" t="str">
        <f t="array" ref="O1003">IF(A1003="","",IF(ISNA(N1003),"no",IF(N1003=0,"no",IF(N1003="","no", "yes"))))</f>
        <v/>
      </c>
      <c r="P1003" s="52" t="str">
        <f t="shared" si="48"/>
        <v/>
      </c>
      <c r="Q1003" s="52" t="str">
        <f t="shared" si="49"/>
        <v/>
      </c>
      <c r="R1003" s="54" t="str">
        <f>IF(COUNTIFS(adapt!J:J,"yes",adapt!A:A,A1003)&gt;1,"problem",IF(COUNTIFS(adapt!J:J,"yes",adapt!A:A,A1003)=0,"","ok"))</f>
        <v/>
      </c>
    </row>
    <row r="1004" spans="1:18">
      <c r="A1004" s="48" t="str">
        <f t="shared" si="47"/>
        <v/>
      </c>
      <c r="B1004" s="55"/>
      <c r="C1004" s="55"/>
      <c r="D1004" s="55"/>
      <c r="E1004" s="24"/>
      <c r="F1004" s="55"/>
      <c r="G1004" s="55"/>
      <c r="H1004" s="55"/>
      <c r="I1004" s="55"/>
      <c r="J1004" s="55"/>
      <c r="K1004" s="51" t="str">
        <f t="array" ref="K1004">IF(A1004="","",MAX(IF(adapt!A$2:A$974=A1004,adapt!G$2:G$974)))</f>
        <v/>
      </c>
      <c r="L1004" s="41" t="str">
        <f t="array" ref="L1004">IF(ISBLANK(B1004),"",INDEX(adapt!E$78:E$1976,MATCH(A1004,IF(adapt!G$2:G$1976=K1004,adapt!A$2:A$1976),0)))</f>
        <v/>
      </c>
      <c r="M1004" s="41" t="str">
        <f t="array" ref="M1004">IF(ISBLANK(B1004),"",INDEX(adapt!F$78:F$1976,MATCH(A1004,IF(adapt!G$2:G$1976=K1004,adapt!A$2:A$1976),0)))</f>
        <v/>
      </c>
      <c r="N1004" s="52" t="str">
        <f t="array" ref="N1004">IF(ISBLANK(B1004),"",INDEX(adapt!J$2:J$1976,MATCH(B1004,IF(adapt!G$2:G$1976=K1004,adapt!B$2:B$1976),0)))</f>
        <v/>
      </c>
      <c r="O1004" s="53" t="str">
        <f t="array" ref="O1004">IF(A1004="","",IF(ISNA(N1004),"no",IF(N1004=0,"no",IF(N1004="","no", "yes"))))</f>
        <v/>
      </c>
      <c r="P1004" s="52" t="str">
        <f t="shared" si="48"/>
        <v/>
      </c>
      <c r="Q1004" s="52" t="str">
        <f t="shared" si="49"/>
        <v/>
      </c>
      <c r="R1004" s="54" t="str">
        <f>IF(COUNTIFS(adapt!J:J,"yes",adapt!A:A,A1004)&gt;1,"problem",IF(COUNTIFS(adapt!J:J,"yes",adapt!A:A,A1004)=0,"","ok"))</f>
        <v/>
      </c>
    </row>
    <row r="1005" spans="1:18">
      <c r="A1005" s="48" t="str">
        <f t="shared" si="47"/>
        <v/>
      </c>
      <c r="B1005" s="55"/>
      <c r="C1005" s="55"/>
      <c r="D1005" s="55"/>
      <c r="E1005" s="24"/>
      <c r="F1005" s="55"/>
      <c r="G1005" s="55"/>
      <c r="H1005" s="55"/>
      <c r="I1005" s="55"/>
      <c r="J1005" s="55"/>
      <c r="K1005" s="51" t="str">
        <f t="array" ref="K1005">IF(A1005="","",MAX(IF(adapt!A$2:A$974=A1005,adapt!G$2:G$974)))</f>
        <v/>
      </c>
      <c r="L1005" s="41" t="str">
        <f t="array" ref="L1005">IF(ISBLANK(B1005),"",INDEX(adapt!E$78:E$1976,MATCH(A1005,IF(adapt!G$2:G$1976=K1005,adapt!A$2:A$1976),0)))</f>
        <v/>
      </c>
      <c r="M1005" s="41" t="str">
        <f t="array" ref="M1005">IF(ISBLANK(B1005),"",INDEX(adapt!F$78:F$1976,MATCH(A1005,IF(adapt!G$2:G$1976=K1005,adapt!A$2:A$1976),0)))</f>
        <v/>
      </c>
      <c r="N1005" s="52" t="str">
        <f t="array" ref="N1005">IF(ISBLANK(B1005),"",INDEX(adapt!J$2:J$1976,MATCH(B1005,IF(adapt!G$2:G$1976=K1005,adapt!B$2:B$1976),0)))</f>
        <v/>
      </c>
      <c r="O1005" s="53" t="str">
        <f t="array" ref="O1005">IF(A1005="","",IF(ISNA(N1005),"no",IF(N1005=0,"no",IF(N1005="","no", "yes"))))</f>
        <v/>
      </c>
      <c r="P1005" s="52" t="str">
        <f t="shared" si="48"/>
        <v/>
      </c>
      <c r="Q1005" s="52" t="str">
        <f t="shared" si="49"/>
        <v/>
      </c>
      <c r="R1005" s="54" t="str">
        <f>IF(COUNTIFS(adapt!J:J,"yes",adapt!A:A,A1005)&gt;1,"problem",IF(COUNTIFS(adapt!J:J,"yes",adapt!A:A,A1005)=0,"","ok"))</f>
        <v/>
      </c>
    </row>
    <row r="1006" spans="1:18">
      <c r="A1006" s="48" t="str">
        <f t="shared" si="47"/>
        <v/>
      </c>
      <c r="B1006" s="55"/>
      <c r="C1006" s="55"/>
      <c r="D1006" s="55"/>
      <c r="E1006" s="24"/>
      <c r="F1006" s="55"/>
      <c r="G1006" s="55"/>
      <c r="H1006" s="55"/>
      <c r="I1006" s="55"/>
      <c r="J1006" s="55"/>
      <c r="K1006" s="51" t="str">
        <f t="array" ref="K1006">IF(A1006="","",MAX(IF(adapt!A$2:A$974=A1006,adapt!G$2:G$974)))</f>
        <v/>
      </c>
      <c r="L1006" s="41" t="str">
        <f t="array" ref="L1006">IF(ISBLANK(B1006),"",INDEX(adapt!E$78:E$1976,MATCH(A1006,IF(adapt!G$2:G$1976=K1006,adapt!A$2:A$1976),0)))</f>
        <v/>
      </c>
      <c r="M1006" s="41" t="str">
        <f t="array" ref="M1006">IF(ISBLANK(B1006),"",INDEX(adapt!F$78:F$1976,MATCH(A1006,IF(adapt!G$2:G$1976=K1006,adapt!A$2:A$1976),0)))</f>
        <v/>
      </c>
      <c r="N1006" s="52" t="str">
        <f t="array" ref="N1006">IF(ISBLANK(B1006),"",INDEX(adapt!J$2:J$1976,MATCH(B1006,IF(adapt!G$2:G$1976=K1006,adapt!B$2:B$1976),0)))</f>
        <v/>
      </c>
      <c r="O1006" s="53" t="str">
        <f t="array" ref="O1006">IF(A1006="","",IF(ISNA(N1006),"no",IF(N1006=0,"no",IF(N1006="","no", "yes"))))</f>
        <v/>
      </c>
      <c r="P1006" s="52" t="str">
        <f t="shared" si="48"/>
        <v/>
      </c>
      <c r="Q1006" s="52" t="str">
        <f t="shared" si="49"/>
        <v/>
      </c>
      <c r="R1006" s="54" t="str">
        <f>IF(COUNTIFS(adapt!J:J,"yes",adapt!A:A,A1006)&gt;1,"problem",IF(COUNTIFS(adapt!J:J,"yes",adapt!A:A,A1006)=0,"","ok"))</f>
        <v/>
      </c>
    </row>
    <row r="1007" spans="1:18">
      <c r="A1007" s="48" t="str">
        <f t="shared" si="47"/>
        <v/>
      </c>
      <c r="B1007" s="55"/>
      <c r="C1007" s="55"/>
      <c r="D1007" s="55"/>
      <c r="E1007" s="24"/>
      <c r="F1007" s="55"/>
      <c r="G1007" s="55"/>
      <c r="H1007" s="55"/>
      <c r="I1007" s="55"/>
      <c r="J1007" s="55"/>
      <c r="K1007" s="51" t="str">
        <f t="array" ref="K1007">IF(A1007="","",MAX(IF(adapt!A$2:A$974=A1007,adapt!G$2:G$974)))</f>
        <v/>
      </c>
      <c r="L1007" s="41" t="str">
        <f t="array" ref="L1007">IF(ISBLANK(B1007),"",INDEX(adapt!E$78:E$1976,MATCH(A1007,IF(adapt!G$2:G$1976=K1007,adapt!A$2:A$1976),0)))</f>
        <v/>
      </c>
      <c r="M1007" s="41" t="str">
        <f t="array" ref="M1007">IF(ISBLANK(B1007),"",INDEX(adapt!F$78:F$1976,MATCH(A1007,IF(adapt!G$2:G$1976=K1007,adapt!A$2:A$1976),0)))</f>
        <v/>
      </c>
      <c r="N1007" s="52" t="str">
        <f t="array" ref="N1007">IF(ISBLANK(B1007),"",INDEX(adapt!J$2:J$1976,MATCH(B1007,IF(adapt!G$2:G$1976=K1007,adapt!B$2:B$1976),0)))</f>
        <v/>
      </c>
      <c r="O1007" s="53" t="str">
        <f t="array" ref="O1007">IF(A1007="","",IF(ISNA(N1007),"no",IF(N1007=0,"no",IF(N1007="","no", "yes"))))</f>
        <v/>
      </c>
      <c r="P1007" s="52" t="str">
        <f t="shared" si="48"/>
        <v/>
      </c>
      <c r="Q1007" s="52" t="str">
        <f t="shared" si="49"/>
        <v/>
      </c>
      <c r="R1007" s="54" t="str">
        <f>IF(COUNTIFS(adapt!J:J,"yes",adapt!A:A,A1007)&gt;1,"problem",IF(COUNTIFS(adapt!J:J,"yes",adapt!A:A,A1007)=0,"","ok"))</f>
        <v/>
      </c>
    </row>
    <row r="1008" spans="1:18">
      <c r="A1008" s="48" t="str">
        <f t="shared" si="47"/>
        <v/>
      </c>
      <c r="B1008" s="55"/>
      <c r="C1008" s="55"/>
      <c r="D1008" s="55"/>
      <c r="E1008" s="24"/>
      <c r="F1008" s="55"/>
      <c r="G1008" s="55"/>
      <c r="H1008" s="55"/>
      <c r="I1008" s="55"/>
      <c r="J1008" s="55"/>
      <c r="K1008" s="51" t="str">
        <f t="array" ref="K1008">IF(A1008="","",MAX(IF(adapt!A$2:A$974=A1008,adapt!G$2:G$974)))</f>
        <v/>
      </c>
      <c r="L1008" s="41" t="str">
        <f t="array" ref="L1008">IF(ISBLANK(B1008),"",INDEX(adapt!E$78:E$1976,MATCH(A1008,IF(adapt!G$2:G$1976=K1008,adapt!A$2:A$1976),0)))</f>
        <v/>
      </c>
      <c r="M1008" s="41" t="str">
        <f t="array" ref="M1008">IF(ISBLANK(B1008),"",INDEX(adapt!F$78:F$1976,MATCH(A1008,IF(adapt!G$2:G$1976=K1008,adapt!A$2:A$1976),0)))</f>
        <v/>
      </c>
      <c r="N1008" s="52" t="str">
        <f t="array" ref="N1008">IF(ISBLANK(B1008),"",INDEX(adapt!J$2:J$1976,MATCH(B1008,IF(adapt!G$2:G$1976=K1008,adapt!B$2:B$1976),0)))</f>
        <v/>
      </c>
      <c r="O1008" s="53" t="str">
        <f t="array" ref="O1008">IF(A1008="","",IF(ISNA(N1008),"no",IF(N1008=0,"no",IF(N1008="","no", "yes"))))</f>
        <v/>
      </c>
      <c r="P1008" s="52" t="str">
        <f t="shared" si="48"/>
        <v/>
      </c>
      <c r="Q1008" s="52" t="str">
        <f t="shared" si="49"/>
        <v/>
      </c>
      <c r="R1008" s="54" t="str">
        <f>IF(COUNTIFS(adapt!J:J,"yes",adapt!A:A,A1008)&gt;1,"problem",IF(COUNTIFS(adapt!J:J,"yes",adapt!A:A,A1008)=0,"","ok"))</f>
        <v/>
      </c>
    </row>
    <row r="1009" spans="1:18">
      <c r="A1009" s="48" t="str">
        <f t="shared" si="47"/>
        <v/>
      </c>
      <c r="B1009" s="55"/>
      <c r="C1009" s="55"/>
      <c r="D1009" s="55"/>
      <c r="E1009" s="24"/>
      <c r="F1009" s="55"/>
      <c r="G1009" s="55"/>
      <c r="H1009" s="55"/>
      <c r="I1009" s="55"/>
      <c r="J1009" s="55"/>
      <c r="K1009" s="51" t="str">
        <f t="array" ref="K1009">IF(A1009="","",MAX(IF(adapt!A$2:A$974=A1009,adapt!G$2:G$974)))</f>
        <v/>
      </c>
      <c r="L1009" s="41" t="str">
        <f t="array" ref="L1009">IF(ISBLANK(B1009),"",INDEX(adapt!E$78:E$1976,MATCH(A1009,IF(adapt!G$2:G$1976=K1009,adapt!A$2:A$1976),0)))</f>
        <v/>
      </c>
      <c r="M1009" s="41" t="str">
        <f t="array" ref="M1009">IF(ISBLANK(B1009),"",INDEX(adapt!F$78:F$1976,MATCH(A1009,IF(adapt!G$2:G$1976=K1009,adapt!A$2:A$1976),0)))</f>
        <v/>
      </c>
      <c r="N1009" s="52" t="str">
        <f t="array" ref="N1009">IF(ISBLANK(B1009),"",INDEX(adapt!J$2:J$1976,MATCH(B1009,IF(adapt!G$2:G$1976=K1009,adapt!B$2:B$1976),0)))</f>
        <v/>
      </c>
      <c r="O1009" s="53" t="str">
        <f t="array" ref="O1009">IF(A1009="","",IF(ISNA(N1009),"no",IF(N1009=0,"no",IF(N1009="","no", "yes"))))</f>
        <v/>
      </c>
      <c r="P1009" s="52" t="str">
        <f t="shared" si="48"/>
        <v/>
      </c>
      <c r="Q1009" s="52" t="str">
        <f t="shared" si="49"/>
        <v/>
      </c>
      <c r="R1009" s="54" t="str">
        <f>IF(COUNTIFS(adapt!J:J,"yes",adapt!A:A,A1009)&gt;1,"problem",IF(COUNTIFS(adapt!J:J,"yes",adapt!A:A,A1009)=0,"","ok"))</f>
        <v/>
      </c>
    </row>
    <row r="1010" spans="1:18">
      <c r="A1010" s="48" t="str">
        <f t="shared" si="47"/>
        <v/>
      </c>
      <c r="B1010" s="55"/>
      <c r="C1010" s="55"/>
      <c r="D1010" s="55"/>
      <c r="E1010" s="24"/>
      <c r="F1010" s="55"/>
      <c r="G1010" s="55"/>
      <c r="H1010" s="55"/>
      <c r="I1010" s="55"/>
      <c r="J1010" s="55"/>
      <c r="K1010" s="51" t="str">
        <f t="array" ref="K1010">IF(A1010="","",MAX(IF(adapt!A$2:A$974=A1010,adapt!G$2:G$974)))</f>
        <v/>
      </c>
      <c r="L1010" s="41" t="str">
        <f t="array" ref="L1010">IF(ISBLANK(B1010),"",INDEX(adapt!E$78:E$1976,MATCH(A1010,IF(adapt!G$2:G$1976=K1010,adapt!A$2:A$1976),0)))</f>
        <v/>
      </c>
      <c r="M1010" s="41" t="str">
        <f t="array" ref="M1010">IF(ISBLANK(B1010),"",INDEX(adapt!F$78:F$1976,MATCH(A1010,IF(adapt!G$2:G$1976=K1010,adapt!A$2:A$1976),0)))</f>
        <v/>
      </c>
      <c r="N1010" s="52" t="str">
        <f t="array" ref="N1010">IF(ISBLANK(B1010),"",INDEX(adapt!J$2:J$1976,MATCH(B1010,IF(adapt!G$2:G$1976=K1010,adapt!B$2:B$1976),0)))</f>
        <v/>
      </c>
      <c r="O1010" s="53" t="str">
        <f t="array" ref="O1010">IF(A1010="","",IF(ISNA(N1010),"no",IF(N1010=0,"no",IF(N1010="","no", "yes"))))</f>
        <v/>
      </c>
      <c r="P1010" s="52" t="str">
        <f t="shared" si="48"/>
        <v/>
      </c>
      <c r="Q1010" s="52" t="str">
        <f t="shared" si="49"/>
        <v/>
      </c>
      <c r="R1010" s="54" t="str">
        <f>IF(COUNTIFS(adapt!J:J,"yes",adapt!A:A,A1010)&gt;1,"problem",IF(COUNTIFS(adapt!J:J,"yes",adapt!A:A,A1010)=0,"","ok"))</f>
        <v/>
      </c>
    </row>
    <row r="1011" spans="1:18">
      <c r="A1011" s="48" t="str">
        <f t="shared" si="47"/>
        <v/>
      </c>
      <c r="B1011" s="55"/>
      <c r="C1011" s="9"/>
      <c r="D1011" s="55"/>
      <c r="E1011" s="24"/>
      <c r="F1011" s="55"/>
      <c r="G1011" s="55"/>
      <c r="H1011" s="55"/>
      <c r="I1011" s="55"/>
      <c r="J1011" s="55"/>
      <c r="K1011" s="51" t="str">
        <f t="array" ref="K1011">IF(A1011="","",MAX(IF(adapt!A$2:A$974=A1011,adapt!G$2:G$974)))</f>
        <v/>
      </c>
      <c r="L1011" s="41" t="str">
        <f t="array" ref="L1011">IF(ISBLANK(B1011),"",INDEX(adapt!E$78:E$1976,MATCH(A1011,IF(adapt!G$2:G$1976=K1011,adapt!A$2:A$1976),0)))</f>
        <v/>
      </c>
      <c r="M1011" s="41" t="str">
        <f t="array" ref="M1011">IF(ISBLANK(B1011),"",INDEX(adapt!F$78:F$1976,MATCH(A1011,IF(adapt!G$2:G$1976=K1011,adapt!A$2:A$1976),0)))</f>
        <v/>
      </c>
      <c r="N1011" s="52" t="str">
        <f t="array" ref="N1011">IF(ISBLANK(B1011),"",INDEX(adapt!J$2:J$1976,MATCH(B1011,IF(adapt!G$2:G$1976=K1011,adapt!B$2:B$1976),0)))</f>
        <v/>
      </c>
      <c r="O1011" s="53" t="str">
        <f t="array" ref="O1011">IF(A1011="","",IF(ISNA(N1011),"no",IF(N1011=0,"no",IF(N1011="","no", "yes"))))</f>
        <v/>
      </c>
      <c r="P1011" s="52" t="str">
        <f t="shared" si="48"/>
        <v/>
      </c>
      <c r="Q1011" s="52" t="str">
        <f t="shared" si="49"/>
        <v/>
      </c>
      <c r="R1011" s="54" t="str">
        <f>IF(COUNTIFS(adapt!J:J,"yes",adapt!A:A,A1011)&gt;1,"problem",IF(COUNTIFS(adapt!J:J,"yes",adapt!A:A,A1011)=0,"","ok"))</f>
        <v/>
      </c>
    </row>
    <row r="1012" spans="1:18">
      <c r="A1012" s="48" t="str">
        <f t="shared" si="47"/>
        <v/>
      </c>
      <c r="B1012" s="55"/>
      <c r="C1012" s="9"/>
      <c r="D1012" s="55"/>
      <c r="E1012" s="24"/>
      <c r="F1012" s="55"/>
      <c r="G1012" s="55"/>
      <c r="H1012" s="55"/>
      <c r="I1012" s="55"/>
      <c r="J1012" s="55"/>
      <c r="K1012" s="51" t="str">
        <f t="array" ref="K1012">IF(A1012="","",MAX(IF(adapt!A$2:A$974=A1012,adapt!G$2:G$974)))</f>
        <v/>
      </c>
      <c r="L1012" s="41" t="str">
        <f t="array" ref="L1012">IF(ISBLANK(B1012),"",INDEX(adapt!E$78:E$1976,MATCH(A1012,IF(adapt!G$2:G$1976=K1012,adapt!A$2:A$1976),0)))</f>
        <v/>
      </c>
      <c r="M1012" s="41" t="str">
        <f t="array" ref="M1012">IF(ISBLANK(B1012),"",INDEX(adapt!F$78:F$1976,MATCH(A1012,IF(adapt!G$2:G$1976=K1012,adapt!A$2:A$1976),0)))</f>
        <v/>
      </c>
      <c r="N1012" s="52" t="str">
        <f t="array" ref="N1012">IF(ISBLANK(B1012),"",INDEX(adapt!J$2:J$1976,MATCH(B1012,IF(adapt!G$2:G$1976=K1012,adapt!B$2:B$1976),0)))</f>
        <v/>
      </c>
      <c r="O1012" s="53" t="str">
        <f t="array" ref="O1012">IF(A1012="","",IF(ISNA(N1012),"no",IF(N1012=0,"no",IF(N1012="","no", "yes"))))</f>
        <v/>
      </c>
      <c r="P1012" s="52" t="str">
        <f t="shared" si="48"/>
        <v/>
      </c>
      <c r="Q1012" s="52" t="str">
        <f t="shared" si="49"/>
        <v/>
      </c>
      <c r="R1012" s="54" t="str">
        <f>IF(COUNTIFS(adapt!J:J,"yes",adapt!A:A,A1012)&gt;1,"problem",IF(COUNTIFS(adapt!J:J,"yes",adapt!A:A,A1012)=0,"","ok"))</f>
        <v/>
      </c>
    </row>
    <row r="1013" spans="1:18">
      <c r="A1013" s="48" t="str">
        <f t="shared" si="47"/>
        <v/>
      </c>
      <c r="B1013" s="55"/>
      <c r="C1013" s="9"/>
      <c r="D1013" s="55"/>
      <c r="E1013" s="24"/>
      <c r="F1013" s="55"/>
      <c r="G1013" s="55"/>
      <c r="H1013" s="55"/>
      <c r="I1013" s="55"/>
      <c r="J1013" s="55"/>
      <c r="K1013" s="51" t="str">
        <f t="array" ref="K1013">IF(A1013="","",MAX(IF(adapt!A$2:A$974=A1013,adapt!G$2:G$974)))</f>
        <v/>
      </c>
      <c r="L1013" s="41" t="str">
        <f t="array" ref="L1013">IF(ISBLANK(B1013),"",INDEX(adapt!E$78:E$1976,MATCH(A1013,IF(adapt!G$2:G$1976=K1013,adapt!A$2:A$1976),0)))</f>
        <v/>
      </c>
      <c r="M1013" s="41" t="str">
        <f t="array" ref="M1013">IF(ISBLANK(B1013),"",INDEX(adapt!F$78:F$1976,MATCH(A1013,IF(adapt!G$2:G$1976=K1013,adapt!A$2:A$1976),0)))</f>
        <v/>
      </c>
      <c r="N1013" s="52" t="str">
        <f t="array" ref="N1013">IF(ISBLANK(B1013),"",INDEX(adapt!J$2:J$1976,MATCH(B1013,IF(adapt!G$2:G$1976=K1013,adapt!B$2:B$1976),0)))</f>
        <v/>
      </c>
      <c r="O1013" s="53" t="str">
        <f t="array" ref="O1013">IF(A1013="","",IF(ISNA(N1013),"no",IF(N1013=0,"no",IF(N1013="","no", "yes"))))</f>
        <v/>
      </c>
      <c r="P1013" s="52" t="str">
        <f t="shared" si="48"/>
        <v/>
      </c>
      <c r="Q1013" s="52" t="str">
        <f t="shared" si="49"/>
        <v/>
      </c>
      <c r="R1013" s="54" t="str">
        <f>IF(COUNTIFS(adapt!J:J,"yes",adapt!A:A,A1013)&gt;1,"problem",IF(COUNTIFS(adapt!J:J,"yes",adapt!A:A,A1013)=0,"","ok"))</f>
        <v/>
      </c>
    </row>
    <row r="1014" spans="1:18">
      <c r="A1014" s="48" t="str">
        <f t="shared" si="47"/>
        <v/>
      </c>
      <c r="B1014" s="55"/>
      <c r="C1014" s="9"/>
      <c r="D1014" s="55"/>
      <c r="E1014" s="24"/>
      <c r="F1014" s="55"/>
      <c r="G1014" s="55"/>
      <c r="H1014" s="55"/>
      <c r="I1014" s="55"/>
      <c r="J1014" s="55"/>
      <c r="K1014" s="51" t="str">
        <f t="array" ref="K1014">IF(A1014="","",MAX(IF(adapt!A$2:A$974=A1014,adapt!G$2:G$974)))</f>
        <v/>
      </c>
      <c r="L1014" s="41" t="str">
        <f t="array" ref="L1014">IF(ISBLANK(B1014),"",INDEX(adapt!E$78:E$1976,MATCH(A1014,IF(adapt!G$2:G$1976=K1014,adapt!A$2:A$1976),0)))</f>
        <v/>
      </c>
      <c r="M1014" s="41" t="str">
        <f t="array" ref="M1014">IF(ISBLANK(B1014),"",INDEX(adapt!F$78:F$1976,MATCH(A1014,IF(adapt!G$2:G$1976=K1014,adapt!A$2:A$1976),0)))</f>
        <v/>
      </c>
      <c r="N1014" s="52" t="str">
        <f t="array" ref="N1014">IF(ISBLANK(B1014),"",INDEX(adapt!J$2:J$1976,MATCH(B1014,IF(adapt!G$2:G$1976=K1014,adapt!B$2:B$1976),0)))</f>
        <v/>
      </c>
      <c r="O1014" s="53" t="str">
        <f t="array" ref="O1014">IF(A1014="","",IF(ISNA(N1014),"no",IF(N1014=0,"no",IF(N1014="","no", "yes"))))</f>
        <v/>
      </c>
      <c r="P1014" s="52" t="str">
        <f t="shared" si="48"/>
        <v/>
      </c>
      <c r="Q1014" s="52" t="str">
        <f t="shared" si="49"/>
        <v/>
      </c>
      <c r="R1014" s="54" t="str">
        <f>IF(COUNTIFS(adapt!J:J,"yes",adapt!A:A,A1014)&gt;1,"problem",IF(COUNTIFS(adapt!J:J,"yes",adapt!A:A,A1014)=0,"","ok"))</f>
        <v/>
      </c>
    </row>
    <row r="1015" spans="1:18">
      <c r="A1015" s="48" t="str">
        <f t="shared" si="47"/>
        <v/>
      </c>
      <c r="B1015" s="55"/>
      <c r="C1015" s="9"/>
      <c r="D1015" s="55"/>
      <c r="E1015" s="24"/>
      <c r="F1015" s="55"/>
      <c r="G1015" s="55"/>
      <c r="H1015" s="55"/>
      <c r="I1015" s="55"/>
      <c r="J1015" s="55"/>
      <c r="K1015" s="51" t="str">
        <f t="array" ref="K1015">IF(A1015="","",MAX(IF(adapt!A$2:A$974=A1015,adapt!G$2:G$974)))</f>
        <v/>
      </c>
      <c r="L1015" s="41" t="str">
        <f t="array" ref="L1015">IF(ISBLANK(B1015),"",INDEX(adapt!E$78:E$1976,MATCH(A1015,IF(adapt!G$2:G$1976=K1015,adapt!A$2:A$1976),0)))</f>
        <v/>
      </c>
      <c r="M1015" s="41" t="str">
        <f t="array" ref="M1015">IF(ISBLANK(B1015),"",INDEX(adapt!F$78:F$1976,MATCH(A1015,IF(adapt!G$2:G$1976=K1015,adapt!A$2:A$1976),0)))</f>
        <v/>
      </c>
      <c r="N1015" s="52" t="str">
        <f t="array" ref="N1015">IF(ISBLANK(B1015),"",INDEX(adapt!J$2:J$1976,MATCH(B1015,IF(adapt!G$2:G$1976=K1015,adapt!B$2:B$1976),0)))</f>
        <v/>
      </c>
      <c r="O1015" s="53" t="str">
        <f t="array" ref="O1015">IF(A1015="","",IF(ISNA(N1015),"no",IF(N1015=0,"no",IF(N1015="","no", "yes"))))</f>
        <v/>
      </c>
      <c r="P1015" s="52" t="str">
        <f t="shared" si="48"/>
        <v/>
      </c>
      <c r="Q1015" s="52" t="str">
        <f t="shared" si="49"/>
        <v/>
      </c>
      <c r="R1015" s="54" t="str">
        <f>IF(COUNTIFS(adapt!J:J,"yes",adapt!A:A,A1015)&gt;1,"problem",IF(COUNTIFS(adapt!J:J,"yes",adapt!A:A,A1015)=0,"","ok"))</f>
        <v/>
      </c>
    </row>
    <row r="1016" spans="1:18">
      <c r="A1016" s="48" t="str">
        <f t="shared" si="47"/>
        <v/>
      </c>
      <c r="B1016" s="55"/>
      <c r="C1016" s="9"/>
      <c r="D1016" s="55"/>
      <c r="E1016" s="24"/>
      <c r="F1016" s="55"/>
      <c r="G1016" s="55"/>
      <c r="H1016" s="55"/>
      <c r="I1016" s="55"/>
      <c r="J1016" s="55"/>
      <c r="K1016" s="51" t="str">
        <f t="array" ref="K1016">IF(A1016="","",MAX(IF(adapt!A$2:A$974=A1016,adapt!G$2:G$974)))</f>
        <v/>
      </c>
      <c r="L1016" s="41" t="str">
        <f t="array" ref="L1016">IF(ISBLANK(B1016),"",INDEX(adapt!E$78:E$1976,MATCH(A1016,IF(adapt!G$2:G$1976=K1016,adapt!A$2:A$1976),0)))</f>
        <v/>
      </c>
      <c r="M1016" s="41" t="str">
        <f t="array" ref="M1016">IF(ISBLANK(B1016),"",INDEX(adapt!F$78:F$1976,MATCH(A1016,IF(adapt!G$2:G$1976=K1016,adapt!A$2:A$1976),0)))</f>
        <v/>
      </c>
      <c r="N1016" s="52" t="str">
        <f t="array" ref="N1016">IF(ISBLANK(B1016),"",INDEX(adapt!J$2:J$1976,MATCH(B1016,IF(adapt!G$2:G$1976=K1016,adapt!B$2:B$1976),0)))</f>
        <v/>
      </c>
      <c r="O1016" s="53" t="str">
        <f t="array" ref="O1016">IF(A1016="","",IF(ISNA(N1016),"no",IF(N1016=0,"no",IF(N1016="","no", "yes"))))</f>
        <v/>
      </c>
      <c r="P1016" s="52" t="str">
        <f t="shared" si="48"/>
        <v/>
      </c>
      <c r="Q1016" s="52" t="str">
        <f t="shared" si="49"/>
        <v/>
      </c>
      <c r="R1016" s="54" t="str">
        <f>IF(COUNTIFS(adapt!J:J,"yes",adapt!A:A,A1016)&gt;1,"problem",IF(COUNTIFS(adapt!J:J,"yes",adapt!A:A,A1016)=0,"","ok"))</f>
        <v/>
      </c>
    </row>
    <row r="1017" spans="1:18">
      <c r="A1017" s="48" t="str">
        <f t="shared" si="47"/>
        <v/>
      </c>
      <c r="B1017" s="55"/>
      <c r="C1017" s="9"/>
      <c r="D1017" s="55"/>
      <c r="E1017" s="24"/>
      <c r="F1017" s="55"/>
      <c r="G1017" s="55"/>
      <c r="H1017" s="55"/>
      <c r="I1017" s="55"/>
      <c r="J1017" s="55"/>
      <c r="K1017" s="51" t="str">
        <f t="array" ref="K1017">IF(A1017="","",MAX(IF(adapt!A$2:A$974=A1017,adapt!G$2:G$974)))</f>
        <v/>
      </c>
      <c r="L1017" s="41" t="str">
        <f t="array" ref="L1017">IF(ISBLANK(B1017),"",INDEX(adapt!E$78:E$1976,MATCH(A1017,IF(adapt!G$2:G$1976=K1017,adapt!A$2:A$1976),0)))</f>
        <v/>
      </c>
      <c r="M1017" s="41" t="str">
        <f t="array" ref="M1017">IF(ISBLANK(B1017),"",INDEX(adapt!F$78:F$1976,MATCH(A1017,IF(adapt!G$2:G$1976=K1017,adapt!A$2:A$1976),0)))</f>
        <v/>
      </c>
      <c r="N1017" s="52" t="str">
        <f t="array" ref="N1017">IF(ISBLANK(B1017),"",INDEX(adapt!J$2:J$1976,MATCH(B1017,IF(adapt!G$2:G$1976=K1017,adapt!B$2:B$1976),0)))</f>
        <v/>
      </c>
      <c r="O1017" s="53" t="str">
        <f t="array" ref="O1017">IF(A1017="","",IF(ISNA(N1017),"no",IF(N1017=0,"no",IF(N1017="","no", "yes"))))</f>
        <v/>
      </c>
      <c r="P1017" s="52" t="str">
        <f t="shared" si="48"/>
        <v/>
      </c>
      <c r="Q1017" s="52" t="str">
        <f t="shared" si="49"/>
        <v/>
      </c>
      <c r="R1017" s="54" t="str">
        <f>IF(COUNTIFS(adapt!J:J,"yes",adapt!A:A,A1017)&gt;1,"problem",IF(COUNTIFS(adapt!J:J,"yes",adapt!A:A,A1017)=0,"","ok"))</f>
        <v/>
      </c>
    </row>
    <row r="1018" spans="1:18">
      <c r="A1018" s="48" t="str">
        <f t="shared" si="47"/>
        <v/>
      </c>
      <c r="B1018" s="55"/>
      <c r="C1018" s="9"/>
      <c r="D1018" s="55"/>
      <c r="E1018" s="24"/>
      <c r="F1018" s="55"/>
      <c r="G1018" s="55"/>
      <c r="H1018" s="55"/>
      <c r="I1018" s="55"/>
      <c r="J1018" s="55"/>
      <c r="K1018" s="51" t="str">
        <f t="array" ref="K1018">IF(A1018="","",MAX(IF(adapt!A$2:A$974=A1018,adapt!G$2:G$974)))</f>
        <v/>
      </c>
      <c r="L1018" s="41" t="str">
        <f t="array" ref="L1018">IF(ISBLANK(B1018),"",INDEX(adapt!E$78:E$1976,MATCH(A1018,IF(adapt!G$2:G$1976=K1018,adapt!A$2:A$1976),0)))</f>
        <v/>
      </c>
      <c r="M1018" s="41" t="str">
        <f t="array" ref="M1018">IF(ISBLANK(B1018),"",INDEX(adapt!F$78:F$1976,MATCH(A1018,IF(adapt!G$2:G$1976=K1018,adapt!A$2:A$1976),0)))</f>
        <v/>
      </c>
      <c r="N1018" s="52" t="str">
        <f t="array" ref="N1018">IF(ISBLANK(B1018),"",INDEX(adapt!J$2:J$1976,MATCH(B1018,IF(adapt!G$2:G$1976=K1018,adapt!B$2:B$1976),0)))</f>
        <v/>
      </c>
      <c r="O1018" s="53" t="str">
        <f t="array" ref="O1018">IF(A1018="","",IF(ISNA(N1018),"no",IF(N1018=0,"no",IF(N1018="","no", "yes"))))</f>
        <v/>
      </c>
      <c r="P1018" s="52" t="str">
        <f t="shared" si="48"/>
        <v/>
      </c>
      <c r="Q1018" s="52" t="str">
        <f t="shared" si="49"/>
        <v/>
      </c>
      <c r="R1018" s="54" t="str">
        <f>IF(COUNTIFS(adapt!J:J,"yes",adapt!A:A,A1018)&gt;1,"problem",IF(COUNTIFS(adapt!J:J,"yes",adapt!A:A,A1018)=0,"","ok"))</f>
        <v/>
      </c>
    </row>
    <row r="1019" spans="1:18">
      <c r="A1019" s="48" t="str">
        <f t="shared" si="47"/>
        <v/>
      </c>
      <c r="B1019" s="55"/>
      <c r="C1019" s="9"/>
      <c r="D1019" s="55"/>
      <c r="E1019" s="24"/>
      <c r="F1019" s="55"/>
      <c r="G1019" s="55"/>
      <c r="H1019" s="55"/>
      <c r="I1019" s="55"/>
      <c r="J1019" s="55"/>
      <c r="K1019" s="51" t="str">
        <f t="array" ref="K1019">IF(A1019="","",MAX(IF(adapt!A$2:A$974=A1019,adapt!G$2:G$974)))</f>
        <v/>
      </c>
      <c r="L1019" s="41" t="str">
        <f t="array" ref="L1019">IF(ISBLANK(B1019),"",INDEX(adapt!E$78:E$1976,MATCH(A1019,IF(adapt!G$2:G$1976=K1019,adapt!A$2:A$1976),0)))</f>
        <v/>
      </c>
      <c r="M1019" s="41" t="str">
        <f t="array" ref="M1019">IF(ISBLANK(B1019),"",INDEX(adapt!F$78:F$1976,MATCH(A1019,IF(adapt!G$2:G$1976=K1019,adapt!A$2:A$1976),0)))</f>
        <v/>
      </c>
      <c r="N1019" s="52" t="str">
        <f t="array" ref="N1019">IF(ISBLANK(B1019),"",INDEX(adapt!J$2:J$1976,MATCH(B1019,IF(adapt!G$2:G$1976=K1019,adapt!B$2:B$1976),0)))</f>
        <v/>
      </c>
      <c r="O1019" s="53" t="str">
        <f t="array" ref="O1019">IF(A1019="","",IF(ISNA(N1019),"no",IF(N1019=0,"no",IF(N1019="","no", "yes"))))</f>
        <v/>
      </c>
      <c r="P1019" s="52" t="str">
        <f t="shared" si="48"/>
        <v/>
      </c>
      <c r="Q1019" s="52" t="str">
        <f t="shared" si="49"/>
        <v/>
      </c>
      <c r="R1019" s="54" t="str">
        <f>IF(COUNTIFS(adapt!J:J,"yes",adapt!A:A,A1019)&gt;1,"problem",IF(COUNTIFS(adapt!J:J,"yes",adapt!A:A,A1019)=0,"","ok"))</f>
        <v/>
      </c>
    </row>
    <row r="1020" spans="1:18">
      <c r="A1020" s="48" t="str">
        <f t="shared" si="47"/>
        <v/>
      </c>
      <c r="B1020" s="55"/>
      <c r="C1020" s="9"/>
      <c r="D1020" s="55"/>
      <c r="E1020" s="24"/>
      <c r="F1020" s="55"/>
      <c r="G1020" s="55"/>
      <c r="H1020" s="55"/>
      <c r="I1020" s="55"/>
      <c r="J1020" s="55"/>
      <c r="K1020" s="51" t="str">
        <f t="array" ref="K1020">IF(A1020="","",MAX(IF(adapt!A$2:A$974=A1020,adapt!G$2:G$974)))</f>
        <v/>
      </c>
      <c r="L1020" s="41" t="str">
        <f t="array" ref="L1020">IF(ISBLANK(B1020),"",INDEX(adapt!E$78:E$1976,MATCH(A1020,IF(adapt!G$2:G$1976=K1020,adapt!A$2:A$1976),0)))</f>
        <v/>
      </c>
      <c r="M1020" s="41" t="str">
        <f t="array" ref="M1020">IF(ISBLANK(B1020),"",INDEX(adapt!F$78:F$1976,MATCH(A1020,IF(adapt!G$2:G$1976=K1020,adapt!A$2:A$1976),0)))</f>
        <v/>
      </c>
      <c r="N1020" s="52" t="str">
        <f t="array" ref="N1020">IF(ISBLANK(B1020),"",INDEX(adapt!J$2:J$1976,MATCH(B1020,IF(adapt!G$2:G$1976=K1020,adapt!B$2:B$1976),0)))</f>
        <v/>
      </c>
      <c r="O1020" s="53" t="str">
        <f t="array" ref="O1020">IF(A1020="","",IF(ISNA(N1020),"no",IF(N1020=0,"no",IF(N1020="","no", "yes"))))</f>
        <v/>
      </c>
      <c r="P1020" s="52" t="str">
        <f t="shared" si="48"/>
        <v/>
      </c>
      <c r="Q1020" s="52" t="str">
        <f t="shared" si="49"/>
        <v/>
      </c>
      <c r="R1020" s="54" t="str">
        <f>IF(COUNTIFS(adapt!J:J,"yes",adapt!A:A,A1020)&gt;1,"problem",IF(COUNTIFS(adapt!J:J,"yes",adapt!A:A,A1020)=0,"","ok"))</f>
        <v/>
      </c>
    </row>
    <row r="1021" spans="1:18">
      <c r="A1021" s="48" t="str">
        <f t="shared" si="47"/>
        <v/>
      </c>
      <c r="B1021" s="55"/>
      <c r="C1021" s="9"/>
      <c r="D1021" s="55"/>
      <c r="E1021" s="24"/>
      <c r="F1021" s="55"/>
      <c r="G1021" s="55"/>
      <c r="H1021" s="55"/>
      <c r="I1021" s="55"/>
      <c r="J1021" s="55"/>
      <c r="K1021" s="51" t="str">
        <f t="array" ref="K1021">IF(A1021="","",MAX(IF(adapt!A$2:A$974=A1021,adapt!G$2:G$974)))</f>
        <v/>
      </c>
      <c r="L1021" s="41" t="str">
        <f t="array" ref="L1021">IF(ISBLANK(B1021),"",INDEX(adapt!E$78:E$1976,MATCH(A1021,IF(adapt!G$2:G$1976=K1021,adapt!A$2:A$1976),0)))</f>
        <v/>
      </c>
      <c r="M1021" s="41" t="str">
        <f t="array" ref="M1021">IF(ISBLANK(B1021),"",INDEX(adapt!F$78:F$1976,MATCH(A1021,IF(adapt!G$2:G$1976=K1021,adapt!A$2:A$1976),0)))</f>
        <v/>
      </c>
      <c r="N1021" s="52" t="str">
        <f t="array" ref="N1021">IF(ISBLANK(B1021),"",INDEX(adapt!J$2:J$1976,MATCH(B1021,IF(adapt!G$2:G$1976=K1021,adapt!B$2:B$1976),0)))</f>
        <v/>
      </c>
      <c r="O1021" s="53" t="str">
        <f t="array" ref="O1021">IF(A1021="","",IF(ISNA(N1021),"no",IF(N1021=0,"no",IF(N1021="","no", "yes"))))</f>
        <v/>
      </c>
      <c r="P1021" s="52" t="str">
        <f t="shared" si="48"/>
        <v/>
      </c>
      <c r="Q1021" s="52" t="str">
        <f t="shared" si="49"/>
        <v/>
      </c>
      <c r="R1021" s="54" t="str">
        <f>IF(COUNTIFS(adapt!J:J,"yes",adapt!A:A,A1021)&gt;1,"problem",IF(COUNTIFS(adapt!J:J,"yes",adapt!A:A,A1021)=0,"","ok"))</f>
        <v/>
      </c>
    </row>
    <row r="1022" spans="1:18">
      <c r="A1022" s="48" t="str">
        <f t="shared" si="47"/>
        <v/>
      </c>
      <c r="B1022" s="55"/>
      <c r="C1022" s="9"/>
      <c r="D1022" s="55"/>
      <c r="E1022" s="24"/>
      <c r="F1022" s="55"/>
      <c r="G1022" s="55"/>
      <c r="H1022" s="55"/>
      <c r="I1022" s="55"/>
      <c r="J1022" s="55"/>
      <c r="K1022" s="51" t="str">
        <f t="array" ref="K1022">IF(A1022="","",MAX(IF(adapt!A$2:A$974=A1022,adapt!G$2:G$974)))</f>
        <v/>
      </c>
      <c r="L1022" s="41" t="str">
        <f t="array" ref="L1022">IF(ISBLANK(B1022),"",INDEX(adapt!E$78:E$1976,MATCH(A1022,IF(adapt!G$2:G$1976=K1022,adapt!A$2:A$1976),0)))</f>
        <v/>
      </c>
      <c r="M1022" s="41" t="str">
        <f t="array" ref="M1022">IF(ISBLANK(B1022),"",INDEX(adapt!F$78:F$1976,MATCH(A1022,IF(adapt!G$2:G$1976=K1022,adapt!A$2:A$1976),0)))</f>
        <v/>
      </c>
      <c r="N1022" s="52" t="str">
        <f t="array" ref="N1022">IF(ISBLANK(B1022),"",INDEX(adapt!J$2:J$1976,MATCH(B1022,IF(adapt!G$2:G$1976=K1022,adapt!B$2:B$1976),0)))</f>
        <v/>
      </c>
      <c r="O1022" s="53" t="str">
        <f t="array" ref="O1022">IF(A1022="","",IF(ISNA(N1022),"no",IF(N1022=0,"no",IF(N1022="","no", "yes"))))</f>
        <v/>
      </c>
      <c r="P1022" s="52" t="str">
        <f t="shared" si="48"/>
        <v/>
      </c>
      <c r="Q1022" s="52" t="str">
        <f t="shared" si="49"/>
        <v/>
      </c>
      <c r="R1022" s="54" t="str">
        <f>IF(COUNTIFS(adapt!J:J,"yes",adapt!A:A,A1022)&gt;1,"problem",IF(COUNTIFS(adapt!J:J,"yes",adapt!A:A,A1022)=0,"","ok"))</f>
        <v/>
      </c>
    </row>
    <row r="1023" spans="1:18">
      <c r="A1023" s="48" t="str">
        <f t="shared" si="47"/>
        <v/>
      </c>
      <c r="B1023" s="55"/>
      <c r="C1023" s="9"/>
      <c r="D1023" s="55"/>
      <c r="E1023" s="24"/>
      <c r="F1023" s="55"/>
      <c r="G1023" s="55"/>
      <c r="H1023" s="55"/>
      <c r="I1023" s="55"/>
      <c r="J1023" s="55"/>
      <c r="K1023" s="51" t="str">
        <f t="array" ref="K1023">IF(A1023="","",MAX(IF(adapt!A$2:A$974=A1023,adapt!G$2:G$974)))</f>
        <v/>
      </c>
      <c r="L1023" s="41" t="str">
        <f t="array" ref="L1023">IF(ISBLANK(B1023),"",INDEX(adapt!E$78:E$1976,MATCH(A1023,IF(adapt!G$2:G$1976=K1023,adapt!A$2:A$1976),0)))</f>
        <v/>
      </c>
      <c r="M1023" s="41" t="str">
        <f t="array" ref="M1023">IF(ISBLANK(B1023),"",INDEX(adapt!F$78:F$1976,MATCH(A1023,IF(adapt!G$2:G$1976=K1023,adapt!A$2:A$1976),0)))</f>
        <v/>
      </c>
      <c r="N1023" s="52" t="str">
        <f t="array" ref="N1023">IF(ISBLANK(B1023),"",INDEX(adapt!J$2:J$1976,MATCH(B1023,IF(adapt!G$2:G$1976=K1023,adapt!B$2:B$1976),0)))</f>
        <v/>
      </c>
      <c r="O1023" s="53" t="str">
        <f t="array" ref="O1023">IF(A1023="","",IF(ISNA(N1023),"no",IF(N1023=0,"no",IF(N1023="","no", "yes"))))</f>
        <v/>
      </c>
      <c r="P1023" s="52" t="str">
        <f t="shared" si="48"/>
        <v/>
      </c>
      <c r="Q1023" s="52" t="str">
        <f t="shared" si="49"/>
        <v/>
      </c>
      <c r="R1023" s="54" t="str">
        <f>IF(COUNTIFS(adapt!J:J,"yes",adapt!A:A,A1023)&gt;1,"problem",IF(COUNTIFS(adapt!J:J,"yes",adapt!A:A,A1023)=0,"","ok"))</f>
        <v/>
      </c>
    </row>
    <row r="1024" spans="1:18">
      <c r="A1024" s="48" t="str">
        <f t="shared" ref="A1024:A1087" si="50">CONCATENATE(D1024,E1024)</f>
        <v/>
      </c>
      <c r="B1024" s="55"/>
      <c r="C1024" s="9"/>
      <c r="D1024" s="55"/>
      <c r="E1024" s="24"/>
      <c r="F1024" s="55"/>
      <c r="G1024" s="55"/>
      <c r="H1024" s="55"/>
      <c r="I1024" s="55"/>
      <c r="J1024" s="55"/>
      <c r="K1024" s="51" t="str">
        <f t="array" ref="K1024">IF(A1024="","",MAX(IF(adapt!A$2:A$974=A1024,adapt!G$2:G$974)))</f>
        <v/>
      </c>
      <c r="L1024" s="41" t="str">
        <f t="array" ref="L1024">IF(ISBLANK(B1024),"",INDEX(adapt!E$78:E$1976,MATCH(A1024,IF(adapt!G$2:G$1976=K1024,adapt!A$2:A$1976),0)))</f>
        <v/>
      </c>
      <c r="M1024" s="41" t="str">
        <f t="array" ref="M1024">IF(ISBLANK(B1024),"",INDEX(adapt!F$78:F$1976,MATCH(A1024,IF(adapt!G$2:G$1976=K1024,adapt!A$2:A$1976),0)))</f>
        <v/>
      </c>
      <c r="N1024" s="52" t="str">
        <f t="array" ref="N1024">IF(ISBLANK(B1024),"",INDEX(adapt!J$2:J$1976,MATCH(B1024,IF(adapt!G$2:G$1976=K1024,adapt!B$2:B$1976),0)))</f>
        <v/>
      </c>
      <c r="O1024" s="53" t="str">
        <f t="array" ref="O1024">IF(A1024="","",IF(ISNA(N1024),"no",IF(N1024=0,"no",IF(N1024="","no", "yes"))))</f>
        <v/>
      </c>
      <c r="P1024" s="52" t="str">
        <f t="shared" si="48"/>
        <v/>
      </c>
      <c r="Q1024" s="52" t="str">
        <f t="shared" si="49"/>
        <v/>
      </c>
      <c r="R1024" s="54" t="str">
        <f>IF(COUNTIFS(adapt!J:J,"yes",adapt!A:A,A1024)&gt;1,"problem",IF(COUNTIFS(adapt!J:J,"yes",adapt!A:A,A1024)=0,"","ok"))</f>
        <v/>
      </c>
    </row>
    <row r="1025" spans="1:18">
      <c r="A1025" s="48" t="str">
        <f t="shared" si="50"/>
        <v/>
      </c>
      <c r="B1025" s="55"/>
      <c r="C1025" s="9"/>
      <c r="D1025" s="55"/>
      <c r="E1025" s="24"/>
      <c r="F1025" s="55"/>
      <c r="G1025" s="55"/>
      <c r="H1025" s="55"/>
      <c r="I1025" s="55"/>
      <c r="J1025" s="55"/>
      <c r="K1025" s="51" t="str">
        <f t="array" ref="K1025">IF(A1025="","",MAX(IF(adapt!A$2:A$974=A1025,adapt!G$2:G$974)))</f>
        <v/>
      </c>
      <c r="L1025" s="41" t="str">
        <f t="array" ref="L1025">IF(ISBLANK(B1025),"",INDEX(adapt!E$78:E$1976,MATCH(A1025,IF(adapt!G$2:G$1976=K1025,adapt!A$2:A$1976),0)))</f>
        <v/>
      </c>
      <c r="M1025" s="41" t="str">
        <f t="array" ref="M1025">IF(ISBLANK(B1025),"",INDEX(adapt!F$78:F$1976,MATCH(A1025,IF(adapt!G$2:G$1976=K1025,adapt!A$2:A$1976),0)))</f>
        <v/>
      </c>
      <c r="N1025" s="52" t="str">
        <f t="array" ref="N1025">IF(ISBLANK(B1025),"",INDEX(adapt!J$2:J$1976,MATCH(B1025,IF(adapt!G$2:G$1976=K1025,adapt!B$2:B$1976),0)))</f>
        <v/>
      </c>
      <c r="O1025" s="53" t="str">
        <f t="array" ref="O1025">IF(A1025="","",IF(ISNA(N1025),"no",IF(N1025=0,"no",IF(N1025="","no", "yes"))))</f>
        <v/>
      </c>
      <c r="P1025" s="52" t="str">
        <f t="shared" si="48"/>
        <v/>
      </c>
      <c r="Q1025" s="52" t="str">
        <f t="shared" si="49"/>
        <v/>
      </c>
      <c r="R1025" s="54" t="str">
        <f>IF(COUNTIFS(adapt!J:J,"yes",adapt!A:A,A1025)&gt;1,"problem",IF(COUNTIFS(adapt!J:J,"yes",adapt!A:A,A1025)=0,"","ok"))</f>
        <v/>
      </c>
    </row>
    <row r="1026" spans="1:18">
      <c r="A1026" s="48" t="str">
        <f t="shared" si="50"/>
        <v/>
      </c>
      <c r="B1026" s="55"/>
      <c r="C1026" s="9"/>
      <c r="D1026" s="55"/>
      <c r="E1026" s="24"/>
      <c r="F1026" s="55"/>
      <c r="G1026" s="55"/>
      <c r="H1026" s="55"/>
      <c r="I1026" s="55"/>
      <c r="J1026" s="55"/>
      <c r="K1026" s="51" t="str">
        <f t="array" ref="K1026">IF(A1026="","",MAX(IF(adapt!A$2:A$974=A1026,adapt!G$2:G$974)))</f>
        <v/>
      </c>
      <c r="L1026" s="41" t="str">
        <f t="array" ref="L1026">IF(ISBLANK(B1026),"",INDEX(adapt!E$78:E$1976,MATCH(A1026,IF(adapt!G$2:G$1976=K1026,adapt!A$2:A$1976),0)))</f>
        <v/>
      </c>
      <c r="M1026" s="41" t="str">
        <f t="array" ref="M1026">IF(ISBLANK(B1026),"",INDEX(adapt!F$78:F$1976,MATCH(A1026,IF(adapt!G$2:G$1976=K1026,adapt!A$2:A$1976),0)))</f>
        <v/>
      </c>
      <c r="N1026" s="52" t="str">
        <f t="array" ref="N1026">IF(ISBLANK(B1026),"",INDEX(adapt!J$2:J$1976,MATCH(B1026,IF(adapt!G$2:G$1976=K1026,adapt!B$2:B$1976),0)))</f>
        <v/>
      </c>
      <c r="O1026" s="53" t="str">
        <f t="array" ref="O1026">IF(A1026="","",IF(ISNA(N1026),"no",IF(N1026=0,"no",IF(N1026="","no", "yes"))))</f>
        <v/>
      </c>
      <c r="P1026" s="52" t="str">
        <f t="shared" si="48"/>
        <v/>
      </c>
      <c r="Q1026" s="52" t="str">
        <f t="shared" si="49"/>
        <v/>
      </c>
      <c r="R1026" s="54" t="str">
        <f>IF(COUNTIFS(adapt!J:J,"yes",adapt!A:A,A1026)&gt;1,"problem",IF(COUNTIFS(adapt!J:J,"yes",adapt!A:A,A1026)=0,"","ok"))</f>
        <v/>
      </c>
    </row>
    <row r="1027" spans="1:18">
      <c r="A1027" s="48" t="str">
        <f t="shared" si="50"/>
        <v/>
      </c>
      <c r="B1027" s="55"/>
      <c r="C1027" s="9"/>
      <c r="D1027" s="55"/>
      <c r="E1027" s="24"/>
      <c r="F1027" s="55"/>
      <c r="G1027" s="55"/>
      <c r="H1027" s="55"/>
      <c r="I1027" s="55"/>
      <c r="J1027" s="55"/>
      <c r="K1027" s="51" t="str">
        <f t="array" ref="K1027">IF(A1027="","",MAX(IF(adapt!A$2:A$974=A1027,adapt!G$2:G$974)))</f>
        <v/>
      </c>
      <c r="L1027" s="41" t="str">
        <f t="array" ref="L1027">IF(ISBLANK(B1027),"",INDEX(adapt!E$78:E$1976,MATCH(A1027,IF(adapt!G$2:G$1976=K1027,adapt!A$2:A$1976),0)))</f>
        <v/>
      </c>
      <c r="M1027" s="41" t="str">
        <f t="array" ref="M1027">IF(ISBLANK(B1027),"",INDEX(adapt!F$78:F$1976,MATCH(A1027,IF(adapt!G$2:G$1976=K1027,adapt!A$2:A$1976),0)))</f>
        <v/>
      </c>
      <c r="N1027" s="52" t="str">
        <f t="array" ref="N1027">IF(ISBLANK(B1027),"",INDEX(adapt!J$2:J$1976,MATCH(B1027,IF(adapt!G$2:G$1976=K1027,adapt!B$2:B$1976),0)))</f>
        <v/>
      </c>
      <c r="O1027" s="53" t="str">
        <f t="array" ref="O1027">IF(A1027="","",IF(ISNA(N1027),"no",IF(N1027=0,"no",IF(N1027="","no", "yes"))))</f>
        <v/>
      </c>
      <c r="P1027" s="52" t="str">
        <f t="shared" si="48"/>
        <v/>
      </c>
      <c r="Q1027" s="52" t="str">
        <f t="shared" si="49"/>
        <v/>
      </c>
      <c r="R1027" s="54" t="str">
        <f>IF(COUNTIFS(adapt!J:J,"yes",adapt!A:A,A1027)&gt;1,"problem",IF(COUNTIFS(adapt!J:J,"yes",adapt!A:A,A1027)=0,"","ok"))</f>
        <v/>
      </c>
    </row>
    <row r="1028" spans="1:18">
      <c r="A1028" s="48" t="str">
        <f t="shared" si="50"/>
        <v/>
      </c>
      <c r="B1028" s="55"/>
      <c r="C1028" s="9"/>
      <c r="D1028" s="55"/>
      <c r="E1028" s="24"/>
      <c r="F1028" s="55"/>
      <c r="G1028" s="55"/>
      <c r="H1028" s="55"/>
      <c r="I1028" s="55"/>
      <c r="J1028" s="55"/>
      <c r="K1028" s="51" t="str">
        <f t="array" ref="K1028">IF(A1028="","",MAX(IF(adapt!A$2:A$974=A1028,adapt!G$2:G$974)))</f>
        <v/>
      </c>
      <c r="L1028" s="41" t="str">
        <f t="array" ref="L1028">IF(ISBLANK(B1028),"",INDEX(adapt!E$78:E$1976,MATCH(A1028,IF(adapt!G$2:G$1976=K1028,adapt!A$2:A$1976),0)))</f>
        <v/>
      </c>
      <c r="M1028" s="41" t="str">
        <f t="array" ref="M1028">IF(ISBLANK(B1028),"",INDEX(adapt!F$78:F$1976,MATCH(A1028,IF(adapt!G$2:G$1976=K1028,adapt!A$2:A$1976),0)))</f>
        <v/>
      </c>
      <c r="N1028" s="52" t="str">
        <f t="array" ref="N1028">IF(ISBLANK(B1028),"",INDEX(adapt!J$2:J$1976,MATCH(B1028,IF(adapt!G$2:G$1976=K1028,adapt!B$2:B$1976),0)))</f>
        <v/>
      </c>
      <c r="O1028" s="53" t="str">
        <f t="array" ref="O1028">IF(A1028="","",IF(ISNA(N1028),"no",IF(N1028=0,"no",IF(N1028="","no", "yes"))))</f>
        <v/>
      </c>
      <c r="P1028" s="52" t="str">
        <f t="shared" si="48"/>
        <v/>
      </c>
      <c r="Q1028" s="52" t="str">
        <f t="shared" si="49"/>
        <v/>
      </c>
      <c r="R1028" s="54" t="str">
        <f>IF(COUNTIFS(adapt!J:J,"yes",adapt!A:A,A1028)&gt;1,"problem",IF(COUNTIFS(adapt!J:J,"yes",adapt!A:A,A1028)=0,"","ok"))</f>
        <v/>
      </c>
    </row>
    <row r="1029" spans="1:18">
      <c r="A1029" s="48" t="str">
        <f t="shared" si="50"/>
        <v/>
      </c>
      <c r="B1029" s="55"/>
      <c r="C1029" s="9"/>
      <c r="D1029" s="55"/>
      <c r="E1029" s="24"/>
      <c r="F1029" s="55"/>
      <c r="G1029" s="55"/>
      <c r="H1029" s="55"/>
      <c r="I1029" s="55"/>
      <c r="J1029" s="55"/>
      <c r="K1029" s="51" t="str">
        <f t="array" ref="K1029">IF(A1029="","",MAX(IF(adapt!A$2:A$974=A1029,adapt!G$2:G$974)))</f>
        <v/>
      </c>
      <c r="L1029" s="41" t="str">
        <f t="array" ref="L1029">IF(ISBLANK(B1029),"",INDEX(adapt!E$78:E$1976,MATCH(A1029,IF(adapt!G$2:G$1976=K1029,adapt!A$2:A$1976),0)))</f>
        <v/>
      </c>
      <c r="M1029" s="41" t="str">
        <f t="array" ref="M1029">IF(ISBLANK(B1029),"",INDEX(adapt!F$78:F$1976,MATCH(A1029,IF(adapt!G$2:G$1976=K1029,adapt!A$2:A$1976),0)))</f>
        <v/>
      </c>
      <c r="N1029" s="52" t="str">
        <f t="array" ref="N1029">IF(ISBLANK(B1029),"",INDEX(adapt!J$2:J$1976,MATCH(B1029,IF(adapt!G$2:G$1976=K1029,adapt!B$2:B$1976),0)))</f>
        <v/>
      </c>
      <c r="O1029" s="53" t="str">
        <f t="array" ref="O1029">IF(A1029="","",IF(ISNA(N1029),"no",IF(N1029=0,"no",IF(N1029="","no", "yes"))))</f>
        <v/>
      </c>
      <c r="P1029" s="52" t="str">
        <f t="shared" si="48"/>
        <v/>
      </c>
      <c r="Q1029" s="52" t="str">
        <f t="shared" si="49"/>
        <v/>
      </c>
      <c r="R1029" s="54" t="str">
        <f>IF(COUNTIFS(adapt!J:J,"yes",adapt!A:A,A1029)&gt;1,"problem",IF(COUNTIFS(adapt!J:J,"yes",adapt!A:A,A1029)=0,"","ok"))</f>
        <v/>
      </c>
    </row>
    <row r="1030" spans="1:18">
      <c r="A1030" s="48" t="str">
        <f t="shared" si="50"/>
        <v/>
      </c>
      <c r="B1030" s="55"/>
      <c r="C1030" s="9"/>
      <c r="D1030" s="55"/>
      <c r="E1030" s="24"/>
      <c r="F1030" s="55"/>
      <c r="G1030" s="55"/>
      <c r="H1030" s="55"/>
      <c r="I1030" s="55"/>
      <c r="J1030" s="55"/>
      <c r="K1030" s="51" t="str">
        <f t="array" ref="K1030">IF(A1030="","",MAX(IF(adapt!A$2:A$974=A1030,adapt!G$2:G$974)))</f>
        <v/>
      </c>
      <c r="L1030" s="41" t="str">
        <f t="array" ref="L1030">IF(ISBLANK(B1030),"",INDEX(adapt!E$78:E$1976,MATCH(A1030,IF(adapt!G$2:G$1976=K1030,adapt!A$2:A$1976),0)))</f>
        <v/>
      </c>
      <c r="M1030" s="41" t="str">
        <f t="array" ref="M1030">IF(ISBLANK(B1030),"",INDEX(adapt!F$78:F$1976,MATCH(A1030,IF(adapt!G$2:G$1976=K1030,adapt!A$2:A$1976),0)))</f>
        <v/>
      </c>
      <c r="N1030" s="52" t="str">
        <f t="array" ref="N1030">IF(ISBLANK(B1030),"",INDEX(adapt!J$2:J$1976,MATCH(B1030,IF(adapt!G$2:G$1976=K1030,adapt!B$2:B$1976),0)))</f>
        <v/>
      </c>
      <c r="O1030" s="53" t="str">
        <f t="array" ref="O1030">IF(A1030="","",IF(ISNA(N1030),"no",IF(N1030=0,"no",IF(N1030="","no", "yes"))))</f>
        <v/>
      </c>
      <c r="P1030" s="52" t="str">
        <f t="shared" si="48"/>
        <v/>
      </c>
      <c r="Q1030" s="52" t="str">
        <f t="shared" si="49"/>
        <v/>
      </c>
      <c r="R1030" s="54" t="str">
        <f>IF(COUNTIFS(adapt!J:J,"yes",adapt!A:A,A1030)&gt;1,"problem",IF(COUNTIFS(adapt!J:J,"yes",adapt!A:A,A1030)=0,"","ok"))</f>
        <v/>
      </c>
    </row>
    <row r="1031" spans="1:18">
      <c r="A1031" s="48" t="str">
        <f t="shared" si="50"/>
        <v/>
      </c>
      <c r="B1031" s="55"/>
      <c r="C1031" s="9"/>
      <c r="D1031" s="55"/>
      <c r="E1031" s="24"/>
      <c r="F1031" s="55"/>
      <c r="G1031" s="55"/>
      <c r="H1031" s="55"/>
      <c r="I1031" s="55"/>
      <c r="J1031" s="55"/>
      <c r="K1031" s="51" t="str">
        <f t="array" ref="K1031">IF(A1031="","",MAX(IF(adapt!A$2:A$974=A1031,adapt!G$2:G$974)))</f>
        <v/>
      </c>
      <c r="L1031" s="41" t="str">
        <f t="array" ref="L1031">IF(ISBLANK(B1031),"",INDEX(adapt!E$78:E$1976,MATCH(A1031,IF(adapt!G$2:G$1976=K1031,adapt!A$2:A$1976),0)))</f>
        <v/>
      </c>
      <c r="M1031" s="41" t="str">
        <f t="array" ref="M1031">IF(ISBLANK(B1031),"",INDEX(adapt!F$78:F$1976,MATCH(A1031,IF(adapt!G$2:G$1976=K1031,adapt!A$2:A$1976),0)))</f>
        <v/>
      </c>
      <c r="N1031" s="52" t="str">
        <f t="array" ref="N1031">IF(ISBLANK(B1031),"",INDEX(adapt!J$2:J$1976,MATCH(B1031,IF(adapt!G$2:G$1976=K1031,adapt!B$2:B$1976),0)))</f>
        <v/>
      </c>
      <c r="O1031" s="53" t="str">
        <f t="array" ref="O1031">IF(A1031="","",IF(ISNA(N1031),"no",IF(N1031=0,"no",IF(N1031="","no", "yes"))))</f>
        <v/>
      </c>
      <c r="P1031" s="52" t="str">
        <f t="shared" si="48"/>
        <v/>
      </c>
      <c r="Q1031" s="52" t="str">
        <f t="shared" si="49"/>
        <v/>
      </c>
      <c r="R1031" s="54" t="str">
        <f>IF(COUNTIFS(adapt!J:J,"yes",adapt!A:A,A1031)&gt;1,"problem",IF(COUNTIFS(adapt!J:J,"yes",adapt!A:A,A1031)=0,"","ok"))</f>
        <v/>
      </c>
    </row>
    <row r="1032" spans="1:18">
      <c r="A1032" s="48" t="str">
        <f t="shared" si="50"/>
        <v/>
      </c>
      <c r="B1032" s="55"/>
      <c r="C1032" s="9"/>
      <c r="D1032" s="55"/>
      <c r="E1032" s="24"/>
      <c r="F1032" s="55"/>
      <c r="G1032" s="55"/>
      <c r="H1032" s="55"/>
      <c r="I1032" s="55"/>
      <c r="J1032" s="55"/>
      <c r="K1032" s="51" t="str">
        <f t="array" ref="K1032">IF(A1032="","",MAX(IF(adapt!A$2:A$974=A1032,adapt!G$2:G$974)))</f>
        <v/>
      </c>
      <c r="L1032" s="41" t="str">
        <f t="array" ref="L1032">IF(ISBLANK(B1032),"",INDEX(adapt!E$78:E$1976,MATCH(A1032,IF(adapt!G$2:G$1976=K1032,adapt!A$2:A$1976),0)))</f>
        <v/>
      </c>
      <c r="M1032" s="41" t="str">
        <f t="array" ref="M1032">IF(ISBLANK(B1032),"",INDEX(adapt!F$78:F$1976,MATCH(A1032,IF(adapt!G$2:G$1976=K1032,adapt!A$2:A$1976),0)))</f>
        <v/>
      </c>
      <c r="N1032" s="52" t="str">
        <f t="array" ref="N1032">IF(ISBLANK(B1032),"",INDEX(adapt!J$2:J$1976,MATCH(B1032,IF(adapt!G$2:G$1976=K1032,adapt!B$2:B$1976),0)))</f>
        <v/>
      </c>
      <c r="O1032" s="53" t="str">
        <f t="array" ref="O1032">IF(A1032="","",IF(ISNA(N1032),"no",IF(N1032=0,"no",IF(N1032="","no", "yes"))))</f>
        <v/>
      </c>
      <c r="P1032" s="52" t="str">
        <f t="shared" si="48"/>
        <v/>
      </c>
      <c r="Q1032" s="52" t="str">
        <f t="shared" si="49"/>
        <v/>
      </c>
      <c r="R1032" s="54" t="str">
        <f>IF(COUNTIFS(adapt!J:J,"yes",adapt!A:A,A1032)&gt;1,"problem",IF(COUNTIFS(adapt!J:J,"yes",adapt!A:A,A1032)=0,"","ok"))</f>
        <v/>
      </c>
    </row>
    <row r="1033" spans="1:18">
      <c r="A1033" s="48" t="str">
        <f t="shared" si="50"/>
        <v/>
      </c>
      <c r="B1033" s="55"/>
      <c r="C1033" s="9"/>
      <c r="D1033" s="55"/>
      <c r="E1033" s="24"/>
      <c r="F1033" s="55"/>
      <c r="G1033" s="55"/>
      <c r="H1033" s="55"/>
      <c r="I1033" s="55"/>
      <c r="J1033" s="55"/>
      <c r="K1033" s="51" t="str">
        <f t="array" ref="K1033">IF(A1033="","",MAX(IF(adapt!A$2:A$974=A1033,adapt!G$2:G$974)))</f>
        <v/>
      </c>
      <c r="L1033" s="41" t="str">
        <f t="array" ref="L1033">IF(ISBLANK(B1033),"",INDEX(adapt!E$78:E$1976,MATCH(A1033,IF(adapt!G$2:G$1976=K1033,adapt!A$2:A$1976),0)))</f>
        <v/>
      </c>
      <c r="M1033" s="41" t="str">
        <f t="array" ref="M1033">IF(ISBLANK(B1033),"",INDEX(adapt!F$78:F$1976,MATCH(A1033,IF(adapt!G$2:G$1976=K1033,adapt!A$2:A$1976),0)))</f>
        <v/>
      </c>
      <c r="N1033" s="52" t="str">
        <f t="array" ref="N1033">IF(ISBLANK(B1033),"",INDEX(adapt!J$2:J$1976,MATCH(B1033,IF(adapt!G$2:G$1976=K1033,adapt!B$2:B$1976),0)))</f>
        <v/>
      </c>
      <c r="O1033" s="53" t="str">
        <f t="array" ref="O1033">IF(A1033="","",IF(ISNA(N1033),"no",IF(N1033=0,"no",IF(N1033="","no", "yes"))))</f>
        <v/>
      </c>
      <c r="P1033" s="52" t="str">
        <f t="shared" si="48"/>
        <v/>
      </c>
      <c r="Q1033" s="52" t="str">
        <f t="shared" si="49"/>
        <v/>
      </c>
      <c r="R1033" s="54" t="str">
        <f>IF(COUNTIFS(adapt!J:J,"yes",adapt!A:A,A1033)&gt;1,"problem",IF(COUNTIFS(adapt!J:J,"yes",adapt!A:A,A1033)=0,"","ok"))</f>
        <v/>
      </c>
    </row>
    <row r="1034" spans="1:18">
      <c r="A1034" s="48" t="str">
        <f t="shared" si="50"/>
        <v/>
      </c>
      <c r="B1034" s="55"/>
      <c r="C1034" s="9"/>
      <c r="D1034" s="55"/>
      <c r="E1034" s="24"/>
      <c r="F1034" s="55"/>
      <c r="G1034" s="55"/>
      <c r="H1034" s="55"/>
      <c r="I1034" s="55"/>
      <c r="J1034" s="55"/>
      <c r="K1034" s="51" t="str">
        <f t="array" ref="K1034">IF(A1034="","",MAX(IF(adapt!A$2:A$974=A1034,adapt!G$2:G$974)))</f>
        <v/>
      </c>
      <c r="L1034" s="41" t="str">
        <f t="array" ref="L1034">IF(ISBLANK(B1034),"",INDEX(adapt!E$78:E$1976,MATCH(A1034,IF(adapt!G$2:G$1976=K1034,adapt!A$2:A$1976),0)))</f>
        <v/>
      </c>
      <c r="M1034" s="41" t="str">
        <f t="array" ref="M1034">IF(ISBLANK(B1034),"",INDEX(adapt!F$78:F$1976,MATCH(A1034,IF(adapt!G$2:G$1976=K1034,adapt!A$2:A$1976),0)))</f>
        <v/>
      </c>
      <c r="N1034" s="52" t="str">
        <f t="array" ref="N1034">IF(ISBLANK(B1034),"",INDEX(adapt!J$2:J$1976,MATCH(B1034,IF(adapt!G$2:G$1976=K1034,adapt!B$2:B$1976),0)))</f>
        <v/>
      </c>
      <c r="O1034" s="53" t="str">
        <f t="array" ref="O1034">IF(A1034="","",IF(ISNA(N1034),"no",IF(N1034=0,"no",IF(N1034="","no", "yes"))))</f>
        <v/>
      </c>
      <c r="P1034" s="52" t="str">
        <f t="shared" si="48"/>
        <v/>
      </c>
      <c r="Q1034" s="52" t="str">
        <f t="shared" si="49"/>
        <v/>
      </c>
      <c r="R1034" s="54" t="str">
        <f>IF(COUNTIFS(adapt!J:J,"yes",adapt!A:A,A1034)&gt;1,"problem",IF(COUNTIFS(adapt!J:J,"yes",adapt!A:A,A1034)=0,"","ok"))</f>
        <v/>
      </c>
    </row>
    <row r="1035" spans="1:18">
      <c r="A1035" s="48" t="str">
        <f t="shared" si="50"/>
        <v/>
      </c>
      <c r="B1035" s="55"/>
      <c r="C1035" s="9"/>
      <c r="D1035" s="55"/>
      <c r="E1035" s="24"/>
      <c r="F1035" s="55"/>
      <c r="G1035" s="55"/>
      <c r="H1035" s="55"/>
      <c r="I1035" s="55"/>
      <c r="J1035" s="55"/>
      <c r="K1035" s="51" t="str">
        <f t="array" ref="K1035">IF(A1035="","",MAX(IF(adapt!A$2:A$974=A1035,adapt!G$2:G$974)))</f>
        <v/>
      </c>
      <c r="L1035" s="41" t="str">
        <f t="array" ref="L1035">IF(ISBLANK(B1035),"",INDEX(adapt!E$78:E$1976,MATCH(A1035,IF(adapt!G$2:G$1976=K1035,adapt!A$2:A$1976),0)))</f>
        <v/>
      </c>
      <c r="M1035" s="41" t="str">
        <f t="array" ref="M1035">IF(ISBLANK(B1035),"",INDEX(adapt!F$78:F$1976,MATCH(A1035,IF(adapt!G$2:G$1976=K1035,adapt!A$2:A$1976),0)))</f>
        <v/>
      </c>
      <c r="N1035" s="52" t="str">
        <f t="array" ref="N1035">IF(ISBLANK(B1035),"",INDEX(adapt!J$2:J$1976,MATCH(B1035,IF(adapt!G$2:G$1976=K1035,adapt!B$2:B$1976),0)))</f>
        <v/>
      </c>
      <c r="O1035" s="53" t="str">
        <f t="array" ref="O1035">IF(A1035="","",IF(ISNA(N1035),"no",IF(N1035=0,"no",IF(N1035="","no", "yes"))))</f>
        <v/>
      </c>
      <c r="P1035" s="52" t="str">
        <f t="shared" si="48"/>
        <v/>
      </c>
      <c r="Q1035" s="52" t="str">
        <f t="shared" si="49"/>
        <v/>
      </c>
      <c r="R1035" s="54" t="str">
        <f>IF(COUNTIFS(adapt!J:J,"yes",adapt!A:A,A1035)&gt;1,"problem",IF(COUNTIFS(adapt!J:J,"yes",adapt!A:A,A1035)=0,"","ok"))</f>
        <v/>
      </c>
    </row>
    <row r="1036" spans="1:18">
      <c r="A1036" s="48" t="str">
        <f t="shared" si="50"/>
        <v/>
      </c>
      <c r="B1036" s="55"/>
      <c r="C1036" s="9"/>
      <c r="D1036" s="55"/>
      <c r="E1036" s="24"/>
      <c r="F1036" s="55"/>
      <c r="G1036" s="55"/>
      <c r="H1036" s="55"/>
      <c r="I1036" s="55"/>
      <c r="J1036" s="55"/>
      <c r="K1036" s="51" t="str">
        <f t="array" ref="K1036">IF(A1036="","",MAX(IF(adapt!A$2:A$974=A1036,adapt!G$2:G$974)))</f>
        <v/>
      </c>
      <c r="L1036" s="41" t="str">
        <f t="array" ref="L1036">IF(ISBLANK(B1036),"",INDEX(adapt!E$78:E$1976,MATCH(A1036,IF(adapt!G$2:G$1976=K1036,adapt!A$2:A$1976),0)))</f>
        <v/>
      </c>
      <c r="M1036" s="41" t="str">
        <f t="array" ref="M1036">IF(ISBLANK(B1036),"",INDEX(adapt!F$78:F$1976,MATCH(A1036,IF(adapt!G$2:G$1976=K1036,adapt!A$2:A$1976),0)))</f>
        <v/>
      </c>
      <c r="N1036" s="52" t="str">
        <f t="array" ref="N1036">IF(ISBLANK(B1036),"",INDEX(adapt!J$2:J$1976,MATCH(B1036,IF(adapt!G$2:G$1976=K1036,adapt!B$2:B$1976),0)))</f>
        <v/>
      </c>
      <c r="O1036" s="53" t="str">
        <f t="array" ref="O1036">IF(A1036="","",IF(ISNA(N1036),"no",IF(N1036=0,"no",IF(N1036="","no", "yes"))))</f>
        <v/>
      </c>
      <c r="P1036" s="52" t="str">
        <f t="shared" si="48"/>
        <v/>
      </c>
      <c r="Q1036" s="52" t="str">
        <f t="shared" si="49"/>
        <v/>
      </c>
      <c r="R1036" s="54" t="str">
        <f>IF(COUNTIFS(adapt!J:J,"yes",adapt!A:A,A1036)&gt;1,"problem",IF(COUNTIFS(adapt!J:J,"yes",adapt!A:A,A1036)=0,"","ok"))</f>
        <v/>
      </c>
    </row>
    <row r="1037" spans="1:18">
      <c r="A1037" s="48" t="str">
        <f t="shared" si="50"/>
        <v/>
      </c>
      <c r="B1037" s="55"/>
      <c r="C1037" s="9"/>
      <c r="D1037" s="55"/>
      <c r="E1037" s="24"/>
      <c r="F1037" s="55"/>
      <c r="G1037" s="55"/>
      <c r="H1037" s="55"/>
      <c r="I1037" s="55"/>
      <c r="J1037" s="55"/>
      <c r="K1037" s="51" t="str">
        <f t="array" ref="K1037">IF(A1037="","",MAX(IF(adapt!A$2:A$974=A1037,adapt!G$2:G$974)))</f>
        <v/>
      </c>
      <c r="L1037" s="41" t="str">
        <f t="array" ref="L1037">IF(ISBLANK(B1037),"",INDEX(adapt!E$78:E$1976,MATCH(A1037,IF(adapt!G$2:G$1976=K1037,adapt!A$2:A$1976),0)))</f>
        <v/>
      </c>
      <c r="M1037" s="41" t="str">
        <f t="array" ref="M1037">IF(ISBLANK(B1037),"",INDEX(adapt!F$78:F$1976,MATCH(A1037,IF(adapt!G$2:G$1976=K1037,adapt!A$2:A$1976),0)))</f>
        <v/>
      </c>
      <c r="N1037" s="52" t="str">
        <f t="array" ref="N1037">IF(ISBLANK(B1037),"",INDEX(adapt!J$2:J$1976,MATCH(B1037,IF(adapt!G$2:G$1976=K1037,adapt!B$2:B$1976),0)))</f>
        <v/>
      </c>
      <c r="O1037" s="53" t="str">
        <f t="array" ref="O1037">IF(A1037="","",IF(ISNA(N1037),"no",IF(N1037=0,"no",IF(N1037="","no", "yes"))))</f>
        <v/>
      </c>
      <c r="P1037" s="52" t="str">
        <f t="shared" si="48"/>
        <v/>
      </c>
      <c r="Q1037" s="52" t="str">
        <f t="shared" si="49"/>
        <v/>
      </c>
      <c r="R1037" s="54" t="str">
        <f>IF(COUNTIFS(adapt!J:J,"yes",adapt!A:A,A1037)&gt;1,"problem",IF(COUNTIFS(adapt!J:J,"yes",adapt!A:A,A1037)=0,"","ok"))</f>
        <v/>
      </c>
    </row>
    <row r="1038" spans="1:18">
      <c r="A1038" s="48" t="str">
        <f t="shared" si="50"/>
        <v/>
      </c>
      <c r="B1038" s="55"/>
      <c r="C1038" s="9"/>
      <c r="D1038" s="55"/>
      <c r="E1038" s="24"/>
      <c r="F1038" s="55"/>
      <c r="G1038" s="55"/>
      <c r="H1038" s="55"/>
      <c r="I1038" s="55"/>
      <c r="J1038" s="55"/>
      <c r="K1038" s="51" t="str">
        <f t="array" ref="K1038">IF(A1038="","",MAX(IF(adapt!A$2:A$974=A1038,adapt!G$2:G$974)))</f>
        <v/>
      </c>
      <c r="L1038" s="41" t="str">
        <f t="array" ref="L1038">IF(ISBLANK(B1038),"",INDEX(adapt!E$78:E$1976,MATCH(A1038,IF(adapt!G$2:G$1976=K1038,adapt!A$2:A$1976),0)))</f>
        <v/>
      </c>
      <c r="M1038" s="41" t="str">
        <f t="array" ref="M1038">IF(ISBLANK(B1038),"",INDEX(adapt!F$78:F$1976,MATCH(A1038,IF(adapt!G$2:G$1976=K1038,adapt!A$2:A$1976),0)))</f>
        <v/>
      </c>
      <c r="N1038" s="52" t="str">
        <f t="array" ref="N1038">IF(ISBLANK(B1038),"",INDEX(adapt!J$2:J$1976,MATCH(B1038,IF(adapt!G$2:G$1976=K1038,adapt!B$2:B$1976),0)))</f>
        <v/>
      </c>
      <c r="O1038" s="53" t="str">
        <f t="array" ref="O1038">IF(A1038="","",IF(ISNA(N1038),"no",IF(N1038=0,"no",IF(N1038="","no", "yes"))))</f>
        <v/>
      </c>
      <c r="P1038" s="52" t="str">
        <f t="shared" si="48"/>
        <v/>
      </c>
      <c r="Q1038" s="52" t="str">
        <f t="shared" si="49"/>
        <v/>
      </c>
      <c r="R1038" s="54" t="str">
        <f>IF(COUNTIFS(adapt!J:J,"yes",adapt!A:A,A1038)&gt;1,"problem",IF(COUNTIFS(adapt!J:J,"yes",adapt!A:A,A1038)=0,"","ok"))</f>
        <v/>
      </c>
    </row>
    <row r="1039" spans="1:18">
      <c r="A1039" s="48" t="str">
        <f t="shared" si="50"/>
        <v/>
      </c>
      <c r="B1039" s="55"/>
      <c r="C1039" s="9"/>
      <c r="D1039" s="55"/>
      <c r="E1039" s="24"/>
      <c r="F1039" s="55"/>
      <c r="G1039" s="55"/>
      <c r="H1039" s="55"/>
      <c r="I1039" s="55"/>
      <c r="J1039" s="55"/>
      <c r="K1039" s="51" t="str">
        <f t="array" ref="K1039">IF(A1039="","",MAX(IF(adapt!A$2:A$974=A1039,adapt!G$2:G$974)))</f>
        <v/>
      </c>
      <c r="L1039" s="41" t="str">
        <f t="array" ref="L1039">IF(ISBLANK(B1039),"",INDEX(adapt!E$78:E$1976,MATCH(A1039,IF(adapt!G$2:G$1976=K1039,adapt!A$2:A$1976),0)))</f>
        <v/>
      </c>
      <c r="M1039" s="41" t="str">
        <f t="array" ref="M1039">IF(ISBLANK(B1039),"",INDEX(adapt!F$78:F$1976,MATCH(A1039,IF(adapt!G$2:G$1976=K1039,adapt!A$2:A$1976),0)))</f>
        <v/>
      </c>
      <c r="N1039" s="52" t="str">
        <f t="array" ref="N1039">IF(ISBLANK(B1039),"",INDEX(adapt!J$2:J$1976,MATCH(B1039,IF(adapt!G$2:G$1976=K1039,adapt!B$2:B$1976),0)))</f>
        <v/>
      </c>
      <c r="O1039" s="53" t="str">
        <f t="array" ref="O1039">IF(A1039="","",IF(ISNA(N1039),"no",IF(N1039=0,"no",IF(N1039="","no", "yes"))))</f>
        <v/>
      </c>
      <c r="P1039" s="52" t="str">
        <f t="shared" si="48"/>
        <v/>
      </c>
      <c r="Q1039" s="52" t="str">
        <f t="shared" si="49"/>
        <v/>
      </c>
      <c r="R1039" s="54" t="str">
        <f>IF(COUNTIFS(adapt!J:J,"yes",adapt!A:A,A1039)&gt;1,"problem",IF(COUNTIFS(adapt!J:J,"yes",adapt!A:A,A1039)=0,"","ok"))</f>
        <v/>
      </c>
    </row>
    <row r="1040" spans="1:18">
      <c r="A1040" s="48" t="str">
        <f t="shared" si="50"/>
        <v/>
      </c>
      <c r="B1040" s="55"/>
      <c r="C1040" s="9"/>
      <c r="D1040" s="55"/>
      <c r="E1040" s="24"/>
      <c r="F1040" s="55"/>
      <c r="G1040" s="55"/>
      <c r="H1040" s="55"/>
      <c r="I1040" s="55"/>
      <c r="J1040" s="55"/>
      <c r="K1040" s="51" t="str">
        <f t="array" ref="K1040">IF(A1040="","",MAX(IF(adapt!A$2:A$974=A1040,adapt!G$2:G$974)))</f>
        <v/>
      </c>
      <c r="L1040" s="41" t="str">
        <f t="array" ref="L1040">IF(ISBLANK(B1040),"",INDEX(adapt!E$78:E$1976,MATCH(A1040,IF(adapt!G$2:G$1976=K1040,adapt!A$2:A$1976),0)))</f>
        <v/>
      </c>
      <c r="M1040" s="41" t="str">
        <f t="array" ref="M1040">IF(ISBLANK(B1040),"",INDEX(adapt!F$78:F$1976,MATCH(A1040,IF(adapt!G$2:G$1976=K1040,adapt!A$2:A$1976),0)))</f>
        <v/>
      </c>
      <c r="N1040" s="52" t="str">
        <f t="array" ref="N1040">IF(ISBLANK(B1040),"",INDEX(adapt!J$2:J$1976,MATCH(B1040,IF(adapt!G$2:G$1976=K1040,adapt!B$2:B$1976),0)))</f>
        <v/>
      </c>
      <c r="O1040" s="53" t="str">
        <f t="array" ref="O1040">IF(A1040="","",IF(ISNA(N1040),"no",IF(N1040=0,"no",IF(N1040="","no", "yes"))))</f>
        <v/>
      </c>
      <c r="P1040" s="52" t="str">
        <f t="shared" si="48"/>
        <v/>
      </c>
      <c r="Q1040" s="52" t="str">
        <f t="shared" si="49"/>
        <v/>
      </c>
      <c r="R1040" s="54" t="str">
        <f>IF(COUNTIFS(adapt!J:J,"yes",adapt!A:A,A1040)&gt;1,"problem",IF(COUNTIFS(adapt!J:J,"yes",adapt!A:A,A1040)=0,"","ok"))</f>
        <v/>
      </c>
    </row>
    <row r="1041" spans="1:18">
      <c r="A1041" s="48" t="str">
        <f t="shared" si="50"/>
        <v/>
      </c>
      <c r="B1041" s="55"/>
      <c r="C1041" s="9"/>
      <c r="D1041" s="55"/>
      <c r="E1041" s="24"/>
      <c r="F1041" s="55"/>
      <c r="G1041" s="55"/>
      <c r="H1041" s="55"/>
      <c r="I1041" s="55"/>
      <c r="J1041" s="55"/>
      <c r="K1041" s="51" t="str">
        <f t="array" ref="K1041">IF(A1041="","",MAX(IF(adapt!A$2:A$974=A1041,adapt!G$2:G$974)))</f>
        <v/>
      </c>
      <c r="L1041" s="41" t="str">
        <f t="array" ref="L1041">IF(ISBLANK(B1041),"",INDEX(adapt!E$78:E$1976,MATCH(A1041,IF(adapt!G$2:G$1976=K1041,adapt!A$2:A$1976),0)))</f>
        <v/>
      </c>
      <c r="M1041" s="41" t="str">
        <f t="array" ref="M1041">IF(ISBLANK(B1041),"",INDEX(adapt!F$78:F$1976,MATCH(A1041,IF(adapt!G$2:G$1976=K1041,adapt!A$2:A$1976),0)))</f>
        <v/>
      </c>
      <c r="N1041" s="52" t="str">
        <f t="array" ref="N1041">IF(ISBLANK(B1041),"",INDEX(adapt!J$2:J$1976,MATCH(B1041,IF(adapt!G$2:G$1976=K1041,adapt!B$2:B$1976),0)))</f>
        <v/>
      </c>
      <c r="O1041" s="53" t="str">
        <f t="array" ref="O1041">IF(A1041="","",IF(ISNA(N1041),"no",IF(N1041=0,"no",IF(N1041="","no", "yes"))))</f>
        <v/>
      </c>
      <c r="P1041" s="52" t="str">
        <f t="shared" si="48"/>
        <v/>
      </c>
      <c r="Q1041" s="52" t="str">
        <f t="shared" si="49"/>
        <v/>
      </c>
      <c r="R1041" s="54" t="str">
        <f>IF(COUNTIFS(adapt!J:J,"yes",adapt!A:A,A1041)&gt;1,"problem",IF(COUNTIFS(adapt!J:J,"yes",adapt!A:A,A1041)=0,"","ok"))</f>
        <v/>
      </c>
    </row>
    <row r="1042" spans="1:18">
      <c r="A1042" s="48" t="str">
        <f t="shared" si="50"/>
        <v/>
      </c>
      <c r="B1042" s="55"/>
      <c r="C1042" s="9"/>
      <c r="D1042" s="55"/>
      <c r="E1042" s="24"/>
      <c r="F1042" s="55"/>
      <c r="G1042" s="55"/>
      <c r="H1042" s="55"/>
      <c r="I1042" s="55"/>
      <c r="J1042" s="55"/>
      <c r="K1042" s="51" t="str">
        <f t="array" ref="K1042">IF(A1042="","",MAX(IF(adapt!A$2:A$974=A1042,adapt!G$2:G$974)))</f>
        <v/>
      </c>
      <c r="L1042" s="41" t="str">
        <f t="array" ref="L1042">IF(ISBLANK(B1042),"",INDEX(adapt!E$78:E$1976,MATCH(A1042,IF(adapt!G$2:G$1976=K1042,adapt!A$2:A$1976),0)))</f>
        <v/>
      </c>
      <c r="M1042" s="41" t="str">
        <f t="array" ref="M1042">IF(ISBLANK(B1042),"",INDEX(adapt!F$78:F$1976,MATCH(A1042,IF(adapt!G$2:G$1976=K1042,adapt!A$2:A$1976),0)))</f>
        <v/>
      </c>
      <c r="N1042" s="52" t="str">
        <f t="array" ref="N1042">IF(ISBLANK(B1042),"",INDEX(adapt!J$2:J$1976,MATCH(B1042,IF(adapt!G$2:G$1976=K1042,adapt!B$2:B$1976),0)))</f>
        <v/>
      </c>
      <c r="O1042" s="53" t="str">
        <f t="array" ref="O1042">IF(A1042="","",IF(ISNA(N1042),"no",IF(N1042=0,"no",IF(N1042="","no", "yes"))))</f>
        <v/>
      </c>
      <c r="P1042" s="52" t="str">
        <f t="shared" si="48"/>
        <v/>
      </c>
      <c r="Q1042" s="52" t="str">
        <f t="shared" si="49"/>
        <v/>
      </c>
      <c r="R1042" s="54" t="str">
        <f>IF(COUNTIFS(adapt!J:J,"yes",adapt!A:A,A1042)&gt;1,"problem",IF(COUNTIFS(adapt!J:J,"yes",adapt!A:A,A1042)=0,"","ok"))</f>
        <v/>
      </c>
    </row>
    <row r="1043" spans="1:18">
      <c r="A1043" s="48" t="str">
        <f t="shared" si="50"/>
        <v/>
      </c>
      <c r="B1043" s="55"/>
      <c r="C1043" s="55"/>
      <c r="D1043" s="55"/>
      <c r="E1043" s="24"/>
      <c r="F1043" s="55"/>
      <c r="G1043" s="55"/>
      <c r="H1043" s="55"/>
      <c r="I1043" s="55"/>
      <c r="J1043" s="55"/>
      <c r="K1043" s="51" t="str">
        <f t="array" ref="K1043">IF(A1043="","",MAX(IF(adapt!A$2:A$974=A1043,adapt!G$2:G$974)))</f>
        <v/>
      </c>
      <c r="L1043" s="41" t="str">
        <f t="array" ref="L1043">IF(ISBLANK(B1043),"",INDEX(adapt!E$78:E$1976,MATCH(A1043,IF(adapt!G$2:G$1976=K1043,adapt!A$2:A$1976),0)))</f>
        <v/>
      </c>
      <c r="M1043" s="41" t="str">
        <f t="array" ref="M1043">IF(ISBLANK(B1043),"",INDEX(adapt!F$78:F$1976,MATCH(A1043,IF(adapt!G$2:G$1976=K1043,adapt!A$2:A$1976),0)))</f>
        <v/>
      </c>
      <c r="N1043" s="52" t="str">
        <f t="array" ref="N1043">IF(ISBLANK(B1043),"",INDEX(adapt!J$2:J$1976,MATCH(B1043,IF(adapt!G$2:G$1976=K1043,adapt!B$2:B$1976),0)))</f>
        <v/>
      </c>
      <c r="O1043" s="53" t="str">
        <f t="array" ref="O1043">IF(A1043="","",IF(ISNA(N1043),"no",IF(N1043=0,"no",IF(N1043="","no", "yes"))))</f>
        <v/>
      </c>
      <c r="P1043" s="52" t="str">
        <f t="shared" si="48"/>
        <v/>
      </c>
      <c r="Q1043" s="52" t="str">
        <f t="shared" si="49"/>
        <v/>
      </c>
      <c r="R1043" s="54" t="str">
        <f>IF(COUNTIFS(adapt!J:J,"yes",adapt!A:A,A1043)&gt;1,"problem",IF(COUNTIFS(adapt!J:J,"yes",adapt!A:A,A1043)=0,"","ok"))</f>
        <v/>
      </c>
    </row>
    <row r="1044" spans="1:18">
      <c r="A1044" s="48" t="str">
        <f t="shared" si="50"/>
        <v/>
      </c>
      <c r="B1044" s="55"/>
      <c r="C1044" s="55"/>
      <c r="D1044" s="55"/>
      <c r="E1044" s="24"/>
      <c r="F1044" s="55"/>
      <c r="G1044" s="55"/>
      <c r="H1044" s="55"/>
      <c r="I1044" s="55"/>
      <c r="J1044" s="55"/>
      <c r="K1044" s="51" t="str">
        <f t="array" ref="K1044">IF(A1044="","",MAX(IF(adapt!A$2:A$974=A1044,adapt!G$2:G$974)))</f>
        <v/>
      </c>
      <c r="L1044" s="41" t="str">
        <f t="array" ref="L1044">IF(ISBLANK(B1044),"",INDEX(adapt!E$78:E$1976,MATCH(A1044,IF(adapt!G$2:G$1976=K1044,adapt!A$2:A$1976),0)))</f>
        <v/>
      </c>
      <c r="M1044" s="41" t="str">
        <f t="array" ref="M1044">IF(ISBLANK(B1044),"",INDEX(adapt!F$78:F$1976,MATCH(A1044,IF(adapt!G$2:G$1976=K1044,adapt!A$2:A$1976),0)))</f>
        <v/>
      </c>
      <c r="N1044" s="52" t="str">
        <f t="array" ref="N1044">IF(ISBLANK(B1044),"",INDEX(adapt!J$2:J$1976,MATCH(B1044,IF(adapt!G$2:G$1976=K1044,adapt!B$2:B$1976),0)))</f>
        <v/>
      </c>
      <c r="O1044" s="53" t="str">
        <f t="array" ref="O1044">IF(A1044="","",IF(ISNA(N1044),"no",IF(N1044=0,"no",IF(N1044="","no", "yes"))))</f>
        <v/>
      </c>
      <c r="P1044" s="52" t="str">
        <f t="shared" si="48"/>
        <v/>
      </c>
      <c r="Q1044" s="52" t="str">
        <f t="shared" si="49"/>
        <v/>
      </c>
      <c r="R1044" s="54" t="str">
        <f>IF(COUNTIFS(adapt!J:J,"yes",adapt!A:A,A1044)&gt;1,"problem",IF(COUNTIFS(adapt!J:J,"yes",adapt!A:A,A1044)=0,"","ok"))</f>
        <v/>
      </c>
    </row>
    <row r="1045" spans="1:18">
      <c r="A1045" s="48" t="str">
        <f t="shared" si="50"/>
        <v/>
      </c>
      <c r="B1045" s="55"/>
      <c r="C1045" s="55"/>
      <c r="D1045" s="55"/>
      <c r="E1045" s="24"/>
      <c r="F1045" s="55"/>
      <c r="G1045" s="55"/>
      <c r="H1045" s="55"/>
      <c r="I1045" s="55"/>
      <c r="J1045" s="55"/>
      <c r="K1045" s="51" t="str">
        <f t="array" ref="K1045">IF(A1045="","",MAX(IF(adapt!A$2:A$974=A1045,adapt!G$2:G$974)))</f>
        <v/>
      </c>
      <c r="L1045" s="41" t="str">
        <f t="array" ref="L1045">IF(ISBLANK(B1045),"",INDEX(adapt!E$78:E$1976,MATCH(A1045,IF(adapt!G$2:G$1976=K1045,adapt!A$2:A$1976),0)))</f>
        <v/>
      </c>
      <c r="M1045" s="41" t="str">
        <f t="array" ref="M1045">IF(ISBLANK(B1045),"",INDEX(adapt!F$78:F$1976,MATCH(A1045,IF(adapt!G$2:G$1976=K1045,adapt!A$2:A$1976),0)))</f>
        <v/>
      </c>
      <c r="N1045" s="52" t="str">
        <f t="array" ref="N1045">IF(ISBLANK(B1045),"",INDEX(adapt!J$2:J$1976,MATCH(B1045,IF(adapt!G$2:G$1976=K1045,adapt!B$2:B$1976),0)))</f>
        <v/>
      </c>
      <c r="O1045" s="53" t="str">
        <f t="array" ref="O1045">IF(A1045="","",IF(ISNA(N1045),"no",IF(N1045=0,"no",IF(N1045="","no", "yes"))))</f>
        <v/>
      </c>
      <c r="P1045" s="52" t="str">
        <f t="shared" si="48"/>
        <v/>
      </c>
      <c r="Q1045" s="52" t="str">
        <f t="shared" si="49"/>
        <v/>
      </c>
      <c r="R1045" s="54" t="str">
        <f>IF(COUNTIFS(adapt!J:J,"yes",adapt!A:A,A1045)&gt;1,"problem",IF(COUNTIFS(adapt!J:J,"yes",adapt!A:A,A1045)=0,"","ok"))</f>
        <v/>
      </c>
    </row>
    <row r="1046" spans="1:18">
      <c r="A1046" s="48" t="str">
        <f t="shared" si="50"/>
        <v/>
      </c>
      <c r="B1046" s="55"/>
      <c r="C1046" s="55"/>
      <c r="D1046" s="55"/>
      <c r="E1046" s="24"/>
      <c r="F1046" s="55"/>
      <c r="G1046" s="55"/>
      <c r="H1046" s="55"/>
      <c r="I1046" s="55"/>
      <c r="J1046" s="55"/>
      <c r="K1046" s="51" t="str">
        <f t="array" ref="K1046">IF(A1046="","",MAX(IF(adapt!A$2:A$974=A1046,adapt!G$2:G$974)))</f>
        <v/>
      </c>
      <c r="L1046" s="41" t="str">
        <f t="array" ref="L1046">IF(ISBLANK(B1046),"",INDEX(adapt!E$78:E$1976,MATCH(A1046,IF(adapt!G$2:G$1976=K1046,adapt!A$2:A$1976),0)))</f>
        <v/>
      </c>
      <c r="M1046" s="41" t="str">
        <f t="array" ref="M1046">IF(ISBLANK(B1046),"",INDEX(adapt!F$78:F$1976,MATCH(A1046,IF(adapt!G$2:G$1976=K1046,adapt!A$2:A$1976),0)))</f>
        <v/>
      </c>
      <c r="N1046" s="52" t="str">
        <f t="array" ref="N1046">IF(ISBLANK(B1046),"",INDEX(adapt!J$2:J$1976,MATCH(B1046,IF(adapt!G$2:G$1976=K1046,adapt!B$2:B$1976),0)))</f>
        <v/>
      </c>
      <c r="O1046" s="53" t="str">
        <f t="array" ref="O1046">IF(A1046="","",IF(ISNA(N1046),"no",IF(N1046=0,"no",IF(N1046="","no", "yes"))))</f>
        <v/>
      </c>
      <c r="P1046" s="52" t="str">
        <f t="shared" si="48"/>
        <v/>
      </c>
      <c r="Q1046" s="52" t="str">
        <f t="shared" si="49"/>
        <v/>
      </c>
      <c r="R1046" s="54" t="str">
        <f>IF(COUNTIFS(adapt!J:J,"yes",adapt!A:A,A1046)&gt;1,"problem",IF(COUNTIFS(adapt!J:J,"yes",adapt!A:A,A1046)=0,"","ok"))</f>
        <v/>
      </c>
    </row>
    <row r="1047" spans="1:18">
      <c r="A1047" s="48" t="str">
        <f t="shared" si="50"/>
        <v/>
      </c>
      <c r="B1047" s="55"/>
      <c r="C1047" s="9"/>
      <c r="D1047" s="55"/>
      <c r="E1047" s="24"/>
      <c r="F1047" s="55"/>
      <c r="G1047" s="55"/>
      <c r="H1047" s="55"/>
      <c r="I1047" s="55"/>
      <c r="J1047" s="55"/>
      <c r="K1047" s="51" t="str">
        <f t="array" ref="K1047">IF(A1047="","",MAX(IF(adapt!A$2:A$974=A1047,adapt!G$2:G$974)))</f>
        <v/>
      </c>
      <c r="L1047" s="41" t="str">
        <f t="array" ref="L1047">IF(ISBLANK(B1047),"",INDEX(adapt!E$78:E$1976,MATCH(A1047,IF(adapt!G$2:G$1976=K1047,adapt!A$2:A$1976),0)))</f>
        <v/>
      </c>
      <c r="M1047" s="41" t="str">
        <f t="array" ref="M1047">IF(ISBLANK(B1047),"",INDEX(adapt!F$78:F$1976,MATCH(A1047,IF(adapt!G$2:G$1976=K1047,adapt!A$2:A$1976),0)))</f>
        <v/>
      </c>
      <c r="N1047" s="52" t="str">
        <f t="array" ref="N1047">IF(ISBLANK(B1047),"",INDEX(adapt!J$2:J$1976,MATCH(B1047,IF(adapt!G$2:G$1976=K1047,adapt!B$2:B$1976),0)))</f>
        <v/>
      </c>
      <c r="O1047" s="53" t="str">
        <f t="array" ref="O1047">IF(A1047="","",IF(ISNA(N1047),"no",IF(N1047=0,"no",IF(N1047="","no", "yes"))))</f>
        <v/>
      </c>
      <c r="P1047" s="52" t="str">
        <f t="shared" si="48"/>
        <v/>
      </c>
      <c r="Q1047" s="52" t="str">
        <f t="shared" si="49"/>
        <v/>
      </c>
      <c r="R1047" s="54" t="str">
        <f>IF(COUNTIFS(adapt!J:J,"yes",adapt!A:A,A1047)&gt;1,"problem",IF(COUNTIFS(adapt!J:J,"yes",adapt!A:A,A1047)=0,"","ok"))</f>
        <v/>
      </c>
    </row>
    <row r="1048" spans="1:18">
      <c r="A1048" s="48" t="str">
        <f t="shared" si="50"/>
        <v/>
      </c>
      <c r="B1048" s="55"/>
      <c r="C1048" s="9"/>
      <c r="D1048" s="55"/>
      <c r="E1048" s="24"/>
      <c r="F1048" s="55"/>
      <c r="G1048" s="55"/>
      <c r="H1048" s="55"/>
      <c r="I1048" s="55"/>
      <c r="J1048" s="55"/>
      <c r="K1048" s="51" t="str">
        <f t="array" ref="K1048">IF(A1048="","",MAX(IF(adapt!A$2:A$974=A1048,adapt!G$2:G$974)))</f>
        <v/>
      </c>
      <c r="L1048" s="41" t="str">
        <f t="array" ref="L1048">IF(ISBLANK(B1048),"",INDEX(adapt!E$78:E$1976,MATCH(A1048,IF(adapt!G$2:G$1976=K1048,adapt!A$2:A$1976),0)))</f>
        <v/>
      </c>
      <c r="M1048" s="41" t="str">
        <f t="array" ref="M1048">IF(ISBLANK(B1048),"",INDEX(adapt!F$78:F$1976,MATCH(A1048,IF(adapt!G$2:G$1976=K1048,adapt!A$2:A$1976),0)))</f>
        <v/>
      </c>
      <c r="N1048" s="52" t="str">
        <f t="array" ref="N1048">IF(ISBLANK(B1048),"",INDEX(adapt!J$2:J$1976,MATCH(B1048,IF(adapt!G$2:G$1976=K1048,adapt!B$2:B$1976),0)))</f>
        <v/>
      </c>
      <c r="O1048" s="53" t="str">
        <f t="array" ref="O1048">IF(A1048="","",IF(ISNA(N1048),"no",IF(N1048=0,"no",IF(N1048="","no", "yes"))))</f>
        <v/>
      </c>
      <c r="P1048" s="52" t="str">
        <f t="shared" si="48"/>
        <v/>
      </c>
      <c r="Q1048" s="52" t="str">
        <f t="shared" si="49"/>
        <v/>
      </c>
      <c r="R1048" s="54" t="str">
        <f>IF(COUNTIFS(adapt!J:J,"yes",adapt!A:A,A1048)&gt;1,"problem",IF(COUNTIFS(adapt!J:J,"yes",adapt!A:A,A1048)=0,"","ok"))</f>
        <v/>
      </c>
    </row>
    <row r="1049" spans="1:18">
      <c r="A1049" s="48" t="str">
        <f t="shared" si="50"/>
        <v/>
      </c>
      <c r="B1049" s="55"/>
      <c r="C1049" s="9"/>
      <c r="D1049" s="55"/>
      <c r="E1049" s="24"/>
      <c r="F1049" s="55"/>
      <c r="G1049" s="55"/>
      <c r="H1049" s="55"/>
      <c r="I1049" s="55"/>
      <c r="J1049" s="55"/>
      <c r="K1049" s="51" t="str">
        <f t="array" ref="K1049">IF(A1049="","",MAX(IF(adapt!A$2:A$974=A1049,adapt!G$2:G$974)))</f>
        <v/>
      </c>
      <c r="L1049" s="41" t="str">
        <f t="array" ref="L1049">IF(ISBLANK(B1049),"",INDEX(adapt!E$78:E$1976,MATCH(A1049,IF(adapt!G$2:G$1976=K1049,adapt!A$2:A$1976),0)))</f>
        <v/>
      </c>
      <c r="M1049" s="41" t="str">
        <f t="array" ref="M1049">IF(ISBLANK(B1049),"",INDEX(adapt!F$78:F$1976,MATCH(A1049,IF(adapt!G$2:G$1976=K1049,adapt!A$2:A$1976),0)))</f>
        <v/>
      </c>
      <c r="N1049" s="52" t="str">
        <f t="array" ref="N1049">IF(ISBLANK(B1049),"",INDEX(adapt!J$2:J$1976,MATCH(B1049,IF(adapt!G$2:G$1976=K1049,adapt!B$2:B$1976),0)))</f>
        <v/>
      </c>
      <c r="O1049" s="53" t="str">
        <f t="array" ref="O1049">IF(A1049="","",IF(ISNA(N1049),"no",IF(N1049=0,"no",IF(N1049="","no", "yes"))))</f>
        <v/>
      </c>
      <c r="P1049" s="52" t="str">
        <f t="shared" si="48"/>
        <v/>
      </c>
      <c r="Q1049" s="52" t="str">
        <f t="shared" si="49"/>
        <v/>
      </c>
      <c r="R1049" s="54" t="str">
        <f>IF(COUNTIFS(adapt!J:J,"yes",adapt!A:A,A1049)&gt;1,"problem",IF(COUNTIFS(adapt!J:J,"yes",adapt!A:A,A1049)=0,"","ok"))</f>
        <v/>
      </c>
    </row>
    <row r="1050" spans="1:18">
      <c r="A1050" s="48" t="str">
        <f t="shared" si="50"/>
        <v/>
      </c>
      <c r="B1050" s="55"/>
      <c r="C1050" s="9"/>
      <c r="D1050" s="55"/>
      <c r="E1050" s="24"/>
      <c r="F1050" s="55"/>
      <c r="G1050" s="55"/>
      <c r="H1050" s="55"/>
      <c r="I1050" s="55"/>
      <c r="J1050" s="55"/>
      <c r="K1050" s="51" t="str">
        <f t="array" ref="K1050">IF(A1050="","",MAX(IF(adapt!A$2:A$974=A1050,adapt!G$2:G$974)))</f>
        <v/>
      </c>
      <c r="L1050" s="41" t="str">
        <f t="array" ref="L1050">IF(ISBLANK(B1050),"",INDEX(adapt!E$78:E$1976,MATCH(A1050,IF(adapt!G$2:G$1976=K1050,adapt!A$2:A$1976),0)))</f>
        <v/>
      </c>
      <c r="M1050" s="41" t="str">
        <f t="array" ref="M1050">IF(ISBLANK(B1050),"",INDEX(adapt!F$78:F$1976,MATCH(A1050,IF(adapt!G$2:G$1976=K1050,adapt!A$2:A$1976),0)))</f>
        <v/>
      </c>
      <c r="N1050" s="52" t="str">
        <f t="array" ref="N1050">IF(ISBLANK(B1050),"",INDEX(adapt!J$2:J$1976,MATCH(B1050,IF(adapt!G$2:G$1976=K1050,adapt!B$2:B$1976),0)))</f>
        <v/>
      </c>
      <c r="O1050" s="53" t="str">
        <f t="array" ref="O1050">IF(A1050="","",IF(ISNA(N1050),"no",IF(N1050=0,"no",IF(N1050="","no", "yes"))))</f>
        <v/>
      </c>
      <c r="P1050" s="52" t="str">
        <f t="shared" si="48"/>
        <v/>
      </c>
      <c r="Q1050" s="52" t="str">
        <f t="shared" si="49"/>
        <v/>
      </c>
      <c r="R1050" s="54" t="str">
        <f>IF(COUNTIFS(adapt!J:J,"yes",adapt!A:A,A1050)&gt;1,"problem",IF(COUNTIFS(adapt!J:J,"yes",adapt!A:A,A1050)=0,"","ok"))</f>
        <v/>
      </c>
    </row>
    <row r="1051" spans="1:18">
      <c r="A1051" s="48" t="str">
        <f t="shared" si="50"/>
        <v/>
      </c>
      <c r="B1051" s="55"/>
      <c r="C1051" s="9"/>
      <c r="D1051" s="55"/>
      <c r="E1051" s="24"/>
      <c r="F1051" s="55"/>
      <c r="G1051" s="55"/>
      <c r="H1051" s="55"/>
      <c r="I1051" s="55"/>
      <c r="J1051" s="55"/>
      <c r="K1051" s="51" t="str">
        <f t="array" ref="K1051">IF(A1051="","",MAX(IF(adapt!A$2:A$974=A1051,adapt!G$2:G$974)))</f>
        <v/>
      </c>
      <c r="L1051" s="41" t="str">
        <f t="array" ref="L1051">IF(ISBLANK(B1051),"",INDEX(adapt!E$78:E$1976,MATCH(A1051,IF(adapt!G$2:G$1976=K1051,adapt!A$2:A$1976),0)))</f>
        <v/>
      </c>
      <c r="M1051" s="41" t="str">
        <f t="array" ref="M1051">IF(ISBLANK(B1051),"",INDEX(adapt!F$78:F$1976,MATCH(A1051,IF(adapt!G$2:G$1976=K1051,adapt!A$2:A$1976),0)))</f>
        <v/>
      </c>
      <c r="N1051" s="52" t="str">
        <f t="array" ref="N1051">IF(ISBLANK(B1051),"",INDEX(adapt!J$2:J$1976,MATCH(B1051,IF(adapt!G$2:G$1976=K1051,adapt!B$2:B$1976),0)))</f>
        <v/>
      </c>
      <c r="O1051" s="53" t="str">
        <f t="array" ref="O1051">IF(A1051="","",IF(ISNA(N1051),"no",IF(N1051=0,"no",IF(N1051="","no", "yes"))))</f>
        <v/>
      </c>
      <c r="P1051" s="52" t="str">
        <f t="shared" si="48"/>
        <v/>
      </c>
      <c r="Q1051" s="52" t="str">
        <f t="shared" si="49"/>
        <v/>
      </c>
      <c r="R1051" s="54" t="str">
        <f>IF(COUNTIFS(adapt!J:J,"yes",adapt!A:A,A1051)&gt;1,"problem",IF(COUNTIFS(adapt!J:J,"yes",adapt!A:A,A1051)=0,"","ok"))</f>
        <v/>
      </c>
    </row>
    <row r="1052" spans="1:18">
      <c r="A1052" s="48" t="str">
        <f t="shared" si="50"/>
        <v/>
      </c>
      <c r="B1052" s="55"/>
      <c r="C1052" s="9"/>
      <c r="D1052" s="55"/>
      <c r="E1052" s="24"/>
      <c r="F1052" s="55"/>
      <c r="G1052" s="55"/>
      <c r="H1052" s="55"/>
      <c r="I1052" s="55"/>
      <c r="J1052" s="55"/>
      <c r="K1052" s="51" t="str">
        <f t="array" ref="K1052">IF(A1052="","",MAX(IF(adapt!A$2:A$974=A1052,adapt!G$2:G$974)))</f>
        <v/>
      </c>
      <c r="L1052" s="41" t="str">
        <f t="array" ref="L1052">IF(ISBLANK(B1052),"",INDEX(adapt!E$78:E$1976,MATCH(A1052,IF(adapt!G$2:G$1976=K1052,adapt!A$2:A$1976),0)))</f>
        <v/>
      </c>
      <c r="M1052" s="41" t="str">
        <f t="array" ref="M1052">IF(ISBLANK(B1052),"",INDEX(adapt!F$78:F$1976,MATCH(A1052,IF(adapt!G$2:G$1976=K1052,adapt!A$2:A$1976),0)))</f>
        <v/>
      </c>
      <c r="N1052" s="52" t="str">
        <f t="array" ref="N1052">IF(ISBLANK(B1052),"",INDEX(adapt!J$2:J$1976,MATCH(B1052,IF(adapt!G$2:G$1976=K1052,adapt!B$2:B$1976),0)))</f>
        <v/>
      </c>
      <c r="O1052" s="53" t="str">
        <f t="array" ref="O1052">IF(A1052="","",IF(ISNA(N1052),"no",IF(N1052=0,"no",IF(N1052="","no", "yes"))))</f>
        <v/>
      </c>
      <c r="P1052" s="52" t="str">
        <f t="shared" si="48"/>
        <v/>
      </c>
      <c r="Q1052" s="52" t="str">
        <f t="shared" si="49"/>
        <v/>
      </c>
      <c r="R1052" s="54" t="str">
        <f>IF(COUNTIFS(adapt!J:J,"yes",adapt!A:A,A1052)&gt;1,"problem",IF(COUNTIFS(adapt!J:J,"yes",adapt!A:A,A1052)=0,"","ok"))</f>
        <v/>
      </c>
    </row>
    <row r="1053" spans="1:18">
      <c r="A1053" s="48" t="str">
        <f t="shared" si="50"/>
        <v/>
      </c>
      <c r="B1053" s="55"/>
      <c r="C1053" s="9"/>
      <c r="D1053" s="55"/>
      <c r="E1053" s="24"/>
      <c r="F1053" s="55"/>
      <c r="G1053" s="55"/>
      <c r="H1053" s="55"/>
      <c r="I1053" s="55"/>
      <c r="J1053" s="55"/>
      <c r="K1053" s="51" t="str">
        <f t="array" ref="K1053">IF(A1053="","",MAX(IF(adapt!A$2:A$974=A1053,adapt!G$2:G$974)))</f>
        <v/>
      </c>
      <c r="L1053" s="41" t="str">
        <f t="array" ref="L1053">IF(ISBLANK(B1053),"",INDEX(adapt!E$78:E$1976,MATCH(A1053,IF(adapt!G$2:G$1976=K1053,adapt!A$2:A$1976),0)))</f>
        <v/>
      </c>
      <c r="M1053" s="41" t="str">
        <f t="array" ref="M1053">IF(ISBLANK(B1053),"",INDEX(adapt!F$78:F$1976,MATCH(A1053,IF(adapt!G$2:G$1976=K1053,adapt!A$2:A$1976),0)))</f>
        <v/>
      </c>
      <c r="N1053" s="52" t="str">
        <f t="array" ref="N1053">IF(ISBLANK(B1053),"",INDEX(adapt!J$2:J$1976,MATCH(B1053,IF(adapt!G$2:G$1976=K1053,adapt!B$2:B$1976),0)))</f>
        <v/>
      </c>
      <c r="O1053" s="53" t="str">
        <f t="array" ref="O1053">IF(A1053="","",IF(ISNA(N1053),"no",IF(N1053=0,"no",IF(N1053="","no", "yes"))))</f>
        <v/>
      </c>
      <c r="P1053" s="52" t="str">
        <f t="shared" si="48"/>
        <v/>
      </c>
      <c r="Q1053" s="52" t="str">
        <f t="shared" si="49"/>
        <v/>
      </c>
      <c r="R1053" s="54" t="str">
        <f>IF(COUNTIFS(adapt!J:J,"yes",adapt!A:A,A1053)&gt;1,"problem",IF(COUNTIFS(adapt!J:J,"yes",adapt!A:A,A1053)=0,"","ok"))</f>
        <v/>
      </c>
    </row>
    <row r="1054" spans="1:18">
      <c r="A1054" s="48" t="str">
        <f t="shared" si="50"/>
        <v/>
      </c>
      <c r="B1054" s="55"/>
      <c r="C1054" s="9"/>
      <c r="D1054" s="55"/>
      <c r="E1054" s="24"/>
      <c r="F1054" s="55"/>
      <c r="G1054" s="55"/>
      <c r="H1054" s="55"/>
      <c r="I1054" s="55"/>
      <c r="J1054" s="55"/>
      <c r="K1054" s="51" t="str">
        <f t="array" ref="K1054">IF(A1054="","",MAX(IF(adapt!A$2:A$974=A1054,adapt!G$2:G$974)))</f>
        <v/>
      </c>
      <c r="L1054" s="41" t="str">
        <f t="array" ref="L1054">IF(ISBLANK(B1054),"",INDEX(adapt!E$78:E$1976,MATCH(A1054,IF(adapt!G$2:G$1976=K1054,adapt!A$2:A$1976),0)))</f>
        <v/>
      </c>
      <c r="M1054" s="41" t="str">
        <f t="array" ref="M1054">IF(ISBLANK(B1054),"",INDEX(adapt!F$78:F$1976,MATCH(A1054,IF(adapt!G$2:G$1976=K1054,adapt!A$2:A$1976),0)))</f>
        <v/>
      </c>
      <c r="N1054" s="52" t="str">
        <f t="array" ref="N1054">IF(ISBLANK(B1054),"",INDEX(adapt!J$2:J$1976,MATCH(B1054,IF(adapt!G$2:G$1976=K1054,adapt!B$2:B$1976),0)))</f>
        <v/>
      </c>
      <c r="O1054" s="53" t="str">
        <f t="array" ref="O1054">IF(A1054="","",IF(ISNA(N1054),"no",IF(N1054=0,"no",IF(N1054="","no", "yes"))))</f>
        <v/>
      </c>
      <c r="P1054" s="52" t="str">
        <f t="shared" si="48"/>
        <v/>
      </c>
      <c r="Q1054" s="52" t="str">
        <f t="shared" si="49"/>
        <v/>
      </c>
      <c r="R1054" s="54" t="str">
        <f>IF(COUNTIFS(adapt!J:J,"yes",adapt!A:A,A1054)&gt;1,"problem",IF(COUNTIFS(adapt!J:J,"yes",adapt!A:A,A1054)=0,"","ok"))</f>
        <v/>
      </c>
    </row>
    <row r="1055" spans="1:18">
      <c r="A1055" s="48" t="str">
        <f t="shared" si="50"/>
        <v/>
      </c>
      <c r="B1055" s="55"/>
      <c r="C1055" s="9"/>
      <c r="D1055" s="55"/>
      <c r="E1055" s="24"/>
      <c r="F1055" s="55"/>
      <c r="G1055" s="55"/>
      <c r="H1055" s="55"/>
      <c r="I1055" s="55"/>
      <c r="J1055" s="55"/>
      <c r="K1055" s="51" t="str">
        <f t="array" ref="K1055">IF(A1055="","",MAX(IF(adapt!A$2:A$974=A1055,adapt!G$2:G$974)))</f>
        <v/>
      </c>
      <c r="L1055" s="41" t="str">
        <f t="array" ref="L1055">IF(ISBLANK(B1055),"",INDEX(adapt!E$78:E$1976,MATCH(A1055,IF(adapt!G$2:G$1976=K1055,adapt!A$2:A$1976),0)))</f>
        <v/>
      </c>
      <c r="M1055" s="41" t="str">
        <f t="array" ref="M1055">IF(ISBLANK(B1055),"",INDEX(adapt!F$78:F$1976,MATCH(A1055,IF(adapt!G$2:G$1976=K1055,adapt!A$2:A$1976),0)))</f>
        <v/>
      </c>
      <c r="N1055" s="52" t="str">
        <f t="array" ref="N1055">IF(ISBLANK(B1055),"",INDEX(adapt!J$2:J$1976,MATCH(B1055,IF(adapt!G$2:G$1976=K1055,adapt!B$2:B$1976),0)))</f>
        <v/>
      </c>
      <c r="O1055" s="53" t="str">
        <f t="array" ref="O1055">IF(A1055="","",IF(ISNA(N1055),"no",IF(N1055=0,"no",IF(N1055="","no", "yes"))))</f>
        <v/>
      </c>
      <c r="P1055" s="52" t="str">
        <f t="shared" si="48"/>
        <v/>
      </c>
      <c r="Q1055" s="52" t="str">
        <f t="shared" si="49"/>
        <v/>
      </c>
      <c r="R1055" s="54" t="str">
        <f>IF(COUNTIFS(adapt!J:J,"yes",adapt!A:A,A1055)&gt;1,"problem",IF(COUNTIFS(adapt!J:J,"yes",adapt!A:A,A1055)=0,"","ok"))</f>
        <v/>
      </c>
    </row>
    <row r="1056" spans="1:18">
      <c r="A1056" s="48" t="str">
        <f t="shared" si="50"/>
        <v/>
      </c>
      <c r="B1056" s="55"/>
      <c r="C1056" s="9"/>
      <c r="D1056" s="55"/>
      <c r="E1056" s="24"/>
      <c r="F1056" s="55"/>
      <c r="G1056" s="55"/>
      <c r="H1056" s="55"/>
      <c r="I1056" s="55"/>
      <c r="J1056" s="55"/>
      <c r="K1056" s="51" t="str">
        <f t="array" ref="K1056">IF(A1056="","",MAX(IF(adapt!A$2:A$974=A1056,adapt!G$2:G$974)))</f>
        <v/>
      </c>
      <c r="L1056" s="41" t="str">
        <f t="array" ref="L1056">IF(ISBLANK(B1056),"",INDEX(adapt!E$78:E$1976,MATCH(A1056,IF(adapt!G$2:G$1976=K1056,adapt!A$2:A$1976),0)))</f>
        <v/>
      </c>
      <c r="M1056" s="41" t="str">
        <f t="array" ref="M1056">IF(ISBLANK(B1056),"",INDEX(adapt!F$78:F$1976,MATCH(A1056,IF(adapt!G$2:G$1976=K1056,adapt!A$2:A$1976),0)))</f>
        <v/>
      </c>
      <c r="N1056" s="52" t="str">
        <f t="array" ref="N1056">IF(ISBLANK(B1056),"",INDEX(adapt!J$2:J$1976,MATCH(B1056,IF(adapt!G$2:G$1976=K1056,adapt!B$2:B$1976),0)))</f>
        <v/>
      </c>
      <c r="O1056" s="53" t="str">
        <f t="array" ref="O1056">IF(A1056="","",IF(ISNA(N1056),"no",IF(N1056=0,"no",IF(N1056="","no", "yes"))))</f>
        <v/>
      </c>
      <c r="P1056" s="52" t="str">
        <f t="shared" si="48"/>
        <v/>
      </c>
      <c r="Q1056" s="52" t="str">
        <f t="shared" si="49"/>
        <v/>
      </c>
      <c r="R1056" s="54" t="str">
        <f>IF(COUNTIFS(adapt!J:J,"yes",adapt!A:A,A1056)&gt;1,"problem",IF(COUNTIFS(adapt!J:J,"yes",adapt!A:A,A1056)=0,"","ok"))</f>
        <v/>
      </c>
    </row>
    <row r="1057" spans="1:18">
      <c r="A1057" s="48" t="str">
        <f t="shared" si="50"/>
        <v/>
      </c>
      <c r="B1057" s="55"/>
      <c r="C1057" s="9"/>
      <c r="D1057" s="55"/>
      <c r="E1057" s="24"/>
      <c r="F1057" s="55"/>
      <c r="G1057" s="55"/>
      <c r="H1057" s="55"/>
      <c r="I1057" s="55"/>
      <c r="J1057" s="55"/>
      <c r="K1057" s="51" t="str">
        <f t="array" ref="K1057">IF(A1057="","",MAX(IF(adapt!A$2:A$974=A1057,adapt!G$2:G$974)))</f>
        <v/>
      </c>
      <c r="L1057" s="41" t="str">
        <f t="array" ref="L1057">IF(ISBLANK(B1057),"",INDEX(adapt!E$78:E$1976,MATCH(A1057,IF(adapt!G$2:G$1976=K1057,adapt!A$2:A$1976),0)))</f>
        <v/>
      </c>
      <c r="M1057" s="41" t="str">
        <f t="array" ref="M1057">IF(ISBLANK(B1057),"",INDEX(adapt!F$78:F$1976,MATCH(A1057,IF(adapt!G$2:G$1976=K1057,adapt!A$2:A$1976),0)))</f>
        <v/>
      </c>
      <c r="N1057" s="52" t="str">
        <f t="array" ref="N1057">IF(ISBLANK(B1057),"",INDEX(adapt!J$2:J$1976,MATCH(B1057,IF(adapt!G$2:G$1976=K1057,adapt!B$2:B$1976),0)))</f>
        <v/>
      </c>
      <c r="O1057" s="53" t="str">
        <f t="array" ref="O1057">IF(A1057="","",IF(ISNA(N1057),"no",IF(N1057=0,"no",IF(N1057="","no", "yes"))))</f>
        <v/>
      </c>
      <c r="P1057" s="52" t="str">
        <f t="shared" si="48"/>
        <v/>
      </c>
      <c r="Q1057" s="52" t="str">
        <f t="shared" si="49"/>
        <v/>
      </c>
      <c r="R1057" s="54" t="str">
        <f>IF(COUNTIFS(adapt!J:J,"yes",adapt!A:A,A1057)&gt;1,"problem",IF(COUNTIFS(adapt!J:J,"yes",adapt!A:A,A1057)=0,"","ok"))</f>
        <v/>
      </c>
    </row>
    <row r="1058" spans="1:18">
      <c r="A1058" s="48" t="str">
        <f t="shared" si="50"/>
        <v/>
      </c>
      <c r="B1058" s="55"/>
      <c r="C1058" s="9"/>
      <c r="D1058" s="55"/>
      <c r="E1058" s="24"/>
      <c r="F1058" s="55"/>
      <c r="G1058" s="55"/>
      <c r="H1058" s="55"/>
      <c r="I1058" s="55"/>
      <c r="J1058" s="55"/>
      <c r="K1058" s="51" t="str">
        <f t="array" ref="K1058">IF(A1058="","",MAX(IF(adapt!A$2:A$974=A1058,adapt!G$2:G$974)))</f>
        <v/>
      </c>
      <c r="L1058" s="41" t="str">
        <f t="array" ref="L1058">IF(ISBLANK(B1058),"",INDEX(adapt!E$78:E$1976,MATCH(A1058,IF(adapt!G$2:G$1976=K1058,adapt!A$2:A$1976),0)))</f>
        <v/>
      </c>
      <c r="M1058" s="41" t="str">
        <f t="array" ref="M1058">IF(ISBLANK(B1058),"",INDEX(adapt!F$78:F$1976,MATCH(A1058,IF(adapt!G$2:G$1976=K1058,adapt!A$2:A$1976),0)))</f>
        <v/>
      </c>
      <c r="N1058" s="52" t="str">
        <f t="array" ref="N1058">IF(ISBLANK(B1058),"",INDEX(adapt!J$2:J$1976,MATCH(B1058,IF(adapt!G$2:G$1976=K1058,adapt!B$2:B$1976),0)))</f>
        <v/>
      </c>
      <c r="O1058" s="53" t="str">
        <f t="array" ref="O1058">IF(A1058="","",IF(ISNA(N1058),"no",IF(N1058=0,"no",IF(N1058="","no", "yes"))))</f>
        <v/>
      </c>
      <c r="P1058" s="52" t="str">
        <f t="shared" si="48"/>
        <v/>
      </c>
      <c r="Q1058" s="52" t="str">
        <f t="shared" si="49"/>
        <v/>
      </c>
      <c r="R1058" s="54" t="str">
        <f>IF(COUNTIFS(adapt!J:J,"yes",adapt!A:A,A1058)&gt;1,"problem",IF(COUNTIFS(adapt!J:J,"yes",adapt!A:A,A1058)=0,"","ok"))</f>
        <v/>
      </c>
    </row>
    <row r="1059" spans="1:18">
      <c r="A1059" s="48" t="str">
        <f t="shared" si="50"/>
        <v/>
      </c>
      <c r="B1059" s="55"/>
      <c r="C1059" s="9"/>
      <c r="D1059" s="55"/>
      <c r="E1059" s="24"/>
      <c r="F1059" s="55"/>
      <c r="G1059" s="55"/>
      <c r="H1059" s="55"/>
      <c r="I1059" s="55"/>
      <c r="J1059" s="55"/>
      <c r="K1059" s="51" t="str">
        <f t="array" ref="K1059">IF(A1059="","",MAX(IF(adapt!A$2:A$974=A1059,adapt!G$2:G$974)))</f>
        <v/>
      </c>
      <c r="L1059" s="41" t="str">
        <f t="array" ref="L1059">IF(ISBLANK(B1059),"",INDEX(adapt!E$78:E$1976,MATCH(A1059,IF(adapt!G$2:G$1976=K1059,adapt!A$2:A$1976),0)))</f>
        <v/>
      </c>
      <c r="M1059" s="41" t="str">
        <f t="array" ref="M1059">IF(ISBLANK(B1059),"",INDEX(adapt!F$78:F$1976,MATCH(A1059,IF(adapt!G$2:G$1976=K1059,adapt!A$2:A$1976),0)))</f>
        <v/>
      </c>
      <c r="N1059" s="52" t="str">
        <f t="array" ref="N1059">IF(ISBLANK(B1059),"",INDEX(adapt!J$2:J$1976,MATCH(B1059,IF(adapt!G$2:G$1976=K1059,adapt!B$2:B$1976),0)))</f>
        <v/>
      </c>
      <c r="O1059" s="53" t="str">
        <f t="array" ref="O1059">IF(A1059="","",IF(ISNA(N1059),"no",IF(N1059=0,"no",IF(N1059="","no", "yes"))))</f>
        <v/>
      </c>
      <c r="P1059" s="52" t="str">
        <f t="shared" si="48"/>
        <v/>
      </c>
      <c r="Q1059" s="52" t="str">
        <f t="shared" si="49"/>
        <v/>
      </c>
      <c r="R1059" s="54" t="str">
        <f>IF(COUNTIFS(adapt!J:J,"yes",adapt!A:A,A1059)&gt;1,"problem",IF(COUNTIFS(adapt!J:J,"yes",adapt!A:A,A1059)=0,"","ok"))</f>
        <v/>
      </c>
    </row>
    <row r="1060" spans="1:18">
      <c r="A1060" s="48" t="str">
        <f t="shared" si="50"/>
        <v/>
      </c>
      <c r="B1060" s="55"/>
      <c r="C1060" s="9"/>
      <c r="D1060" s="55"/>
      <c r="E1060" s="24"/>
      <c r="F1060" s="55"/>
      <c r="G1060" s="55"/>
      <c r="H1060" s="55"/>
      <c r="I1060" s="55"/>
      <c r="J1060" s="55"/>
      <c r="K1060" s="51" t="str">
        <f t="array" ref="K1060">IF(A1060="","",MAX(IF(adapt!A$2:A$974=A1060,adapt!G$2:G$974)))</f>
        <v/>
      </c>
      <c r="L1060" s="41" t="str">
        <f t="array" ref="L1060">IF(ISBLANK(B1060),"",INDEX(adapt!E$78:E$1976,MATCH(A1060,IF(adapt!G$2:G$1976=K1060,adapt!A$2:A$1976),0)))</f>
        <v/>
      </c>
      <c r="M1060" s="41" t="str">
        <f t="array" ref="M1060">IF(ISBLANK(B1060),"",INDEX(adapt!F$78:F$1976,MATCH(A1060,IF(adapt!G$2:G$1976=K1060,adapt!A$2:A$1976),0)))</f>
        <v/>
      </c>
      <c r="N1060" s="52" t="str">
        <f t="array" ref="N1060">IF(ISBLANK(B1060),"",INDEX(adapt!J$2:J$1976,MATCH(B1060,IF(adapt!G$2:G$1976=K1060,adapt!B$2:B$1976),0)))</f>
        <v/>
      </c>
      <c r="O1060" s="53" t="str">
        <f t="array" ref="O1060">IF(A1060="","",IF(ISNA(N1060),"no",IF(N1060=0,"no",IF(N1060="","no", "yes"))))</f>
        <v/>
      </c>
      <c r="P1060" s="52" t="str">
        <f t="shared" si="48"/>
        <v/>
      </c>
      <c r="Q1060" s="52" t="str">
        <f t="shared" si="49"/>
        <v/>
      </c>
      <c r="R1060" s="54" t="str">
        <f>IF(COUNTIFS(adapt!J:J,"yes",adapt!A:A,A1060)&gt;1,"problem",IF(COUNTIFS(adapt!J:J,"yes",adapt!A:A,A1060)=0,"","ok"))</f>
        <v/>
      </c>
    </row>
    <row r="1061" spans="1:18">
      <c r="A1061" s="48" t="str">
        <f t="shared" si="50"/>
        <v/>
      </c>
      <c r="B1061" s="55"/>
      <c r="C1061" s="9"/>
      <c r="D1061" s="55"/>
      <c r="E1061" s="24"/>
      <c r="F1061" s="55"/>
      <c r="G1061" s="55"/>
      <c r="H1061" s="55"/>
      <c r="I1061" s="55"/>
      <c r="J1061" s="55"/>
      <c r="K1061" s="51" t="str">
        <f t="array" ref="K1061">IF(A1061="","",MAX(IF(adapt!A$2:A$974=A1061,adapt!G$2:G$974)))</f>
        <v/>
      </c>
      <c r="L1061" s="41" t="str">
        <f t="array" ref="L1061">IF(ISBLANK(B1061),"",INDEX(adapt!E$78:E$1976,MATCH(A1061,IF(adapt!G$2:G$1976=K1061,adapt!A$2:A$1976),0)))</f>
        <v/>
      </c>
      <c r="M1061" s="41" t="str">
        <f t="array" ref="M1061">IF(ISBLANK(B1061),"",INDEX(adapt!F$78:F$1976,MATCH(A1061,IF(adapt!G$2:G$1976=K1061,adapt!A$2:A$1976),0)))</f>
        <v/>
      </c>
      <c r="N1061" s="52" t="str">
        <f t="array" ref="N1061">IF(ISBLANK(B1061),"",INDEX(adapt!J$2:J$1976,MATCH(B1061,IF(adapt!G$2:G$1976=K1061,adapt!B$2:B$1976),0)))</f>
        <v/>
      </c>
      <c r="O1061" s="53" t="str">
        <f t="array" ref="O1061">IF(A1061="","",IF(ISNA(N1061),"no",IF(N1061=0,"no",IF(N1061="","no", "yes"))))</f>
        <v/>
      </c>
      <c r="P1061" s="52" t="str">
        <f t="shared" si="48"/>
        <v/>
      </c>
      <c r="Q1061" s="52" t="str">
        <f t="shared" si="49"/>
        <v/>
      </c>
      <c r="R1061" s="54" t="str">
        <f>IF(COUNTIFS(adapt!J:J,"yes",adapt!A:A,A1061)&gt;1,"problem",IF(COUNTIFS(adapt!J:J,"yes",adapt!A:A,A1061)=0,"","ok"))</f>
        <v/>
      </c>
    </row>
    <row r="1062" spans="1:18">
      <c r="A1062" s="48" t="str">
        <f t="shared" si="50"/>
        <v/>
      </c>
      <c r="B1062" s="55"/>
      <c r="C1062" s="9"/>
      <c r="D1062" s="55"/>
      <c r="E1062" s="24"/>
      <c r="F1062" s="55"/>
      <c r="G1062" s="55"/>
      <c r="H1062" s="55"/>
      <c r="I1062" s="55"/>
      <c r="J1062" s="55"/>
      <c r="K1062" s="51" t="str">
        <f t="array" ref="K1062">IF(A1062="","",MAX(IF(adapt!A$2:A$974=A1062,adapt!G$2:G$974)))</f>
        <v/>
      </c>
      <c r="L1062" s="41" t="str">
        <f t="array" ref="L1062">IF(ISBLANK(B1062),"",INDEX(adapt!E$78:E$1976,MATCH(A1062,IF(adapt!G$2:G$1976=K1062,adapt!A$2:A$1976),0)))</f>
        <v/>
      </c>
      <c r="M1062" s="41" t="str">
        <f t="array" ref="M1062">IF(ISBLANK(B1062),"",INDEX(adapt!F$78:F$1976,MATCH(A1062,IF(adapt!G$2:G$1976=K1062,adapt!A$2:A$1976),0)))</f>
        <v/>
      </c>
      <c r="N1062" s="52" t="str">
        <f t="array" ref="N1062">IF(ISBLANK(B1062),"",INDEX(adapt!J$2:J$1976,MATCH(B1062,IF(adapt!G$2:G$1976=K1062,adapt!B$2:B$1976),0)))</f>
        <v/>
      </c>
      <c r="O1062" s="53" t="str">
        <f t="array" ref="O1062">IF(A1062="","",IF(ISNA(N1062),"no",IF(N1062=0,"no",IF(N1062="","no", "yes"))))</f>
        <v/>
      </c>
      <c r="P1062" s="52" t="str">
        <f t="shared" si="48"/>
        <v/>
      </c>
      <c r="Q1062" s="52" t="str">
        <f t="shared" si="49"/>
        <v/>
      </c>
      <c r="R1062" s="54" t="str">
        <f>IF(COUNTIFS(adapt!J:J,"yes",adapt!A:A,A1062)&gt;1,"problem",IF(COUNTIFS(adapt!J:J,"yes",adapt!A:A,A1062)=0,"","ok"))</f>
        <v/>
      </c>
    </row>
    <row r="1063" spans="1:18">
      <c r="A1063" s="48" t="str">
        <f t="shared" si="50"/>
        <v/>
      </c>
      <c r="B1063" s="55"/>
      <c r="C1063" s="9"/>
      <c r="D1063" s="55"/>
      <c r="E1063" s="24"/>
      <c r="F1063" s="55"/>
      <c r="G1063" s="55"/>
      <c r="H1063" s="55"/>
      <c r="I1063" s="55"/>
      <c r="J1063" s="55"/>
      <c r="K1063" s="51" t="str">
        <f t="array" ref="K1063">IF(A1063="","",MAX(IF(adapt!A$2:A$974=A1063,adapt!G$2:G$974)))</f>
        <v/>
      </c>
      <c r="L1063" s="41" t="str">
        <f t="array" ref="L1063">IF(ISBLANK(B1063),"",INDEX(adapt!E$78:E$1976,MATCH(A1063,IF(adapt!G$2:G$1976=K1063,adapt!A$2:A$1976),0)))</f>
        <v/>
      </c>
      <c r="M1063" s="41" t="str">
        <f t="array" ref="M1063">IF(ISBLANK(B1063),"",INDEX(adapt!F$78:F$1976,MATCH(A1063,IF(adapt!G$2:G$1976=K1063,adapt!A$2:A$1976),0)))</f>
        <v/>
      </c>
      <c r="N1063" s="52" t="str">
        <f t="array" ref="N1063">IF(ISBLANK(B1063),"",INDEX(adapt!J$2:J$1976,MATCH(B1063,IF(adapt!G$2:G$1976=K1063,adapt!B$2:B$1976),0)))</f>
        <v/>
      </c>
      <c r="O1063" s="53" t="str">
        <f t="array" ref="O1063">IF(A1063="","",IF(ISNA(N1063),"no",IF(N1063=0,"no",IF(N1063="","no", "yes"))))</f>
        <v/>
      </c>
      <c r="P1063" s="52" t="str">
        <f t="shared" ref="P1063:P1126" si="51">IF(ISBLANK(B1062),"",IF(O1063="no",B1062,L1063))</f>
        <v/>
      </c>
      <c r="Q1063" s="52" t="str">
        <f t="shared" ref="Q1063:Q1126" si="52">IF(ISBLANK(B1062),"",IF(O1063="no",C1063,M1063))</f>
        <v/>
      </c>
      <c r="R1063" s="54" t="str">
        <f>IF(COUNTIFS(adapt!J:J,"yes",adapt!A:A,A1063)&gt;1,"problem",IF(COUNTIFS(adapt!J:J,"yes",adapt!A:A,A1063)=0,"","ok"))</f>
        <v/>
      </c>
    </row>
    <row r="1064" spans="1:18">
      <c r="A1064" s="48" t="str">
        <f t="shared" si="50"/>
        <v/>
      </c>
      <c r="B1064" s="55"/>
      <c r="C1064" s="9"/>
      <c r="D1064" s="55"/>
      <c r="E1064" s="24"/>
      <c r="F1064" s="55"/>
      <c r="G1064" s="55"/>
      <c r="H1064" s="55"/>
      <c r="I1064" s="55"/>
      <c r="J1064" s="55"/>
      <c r="K1064" s="51" t="str">
        <f t="array" ref="K1064">IF(A1064="","",MAX(IF(adapt!A$2:A$974=A1064,adapt!G$2:G$974)))</f>
        <v/>
      </c>
      <c r="L1064" s="41" t="str">
        <f t="array" ref="L1064">IF(ISBLANK(B1064),"",INDEX(adapt!E$78:E$1976,MATCH(A1064,IF(adapt!G$2:G$1976=K1064,adapt!A$2:A$1976),0)))</f>
        <v/>
      </c>
      <c r="M1064" s="41" t="str">
        <f t="array" ref="M1064">IF(ISBLANK(B1064),"",INDEX(adapt!F$78:F$1976,MATCH(A1064,IF(adapt!G$2:G$1976=K1064,adapt!A$2:A$1976),0)))</f>
        <v/>
      </c>
      <c r="N1064" s="52" t="str">
        <f t="array" ref="N1064">IF(ISBLANK(B1064),"",INDEX(adapt!J$2:J$1976,MATCH(B1064,IF(adapt!G$2:G$1976=K1064,adapt!B$2:B$1976),0)))</f>
        <v/>
      </c>
      <c r="O1064" s="53" t="str">
        <f t="array" ref="O1064">IF(A1064="","",IF(ISNA(N1064),"no",IF(N1064=0,"no",IF(N1064="","no", "yes"))))</f>
        <v/>
      </c>
      <c r="P1064" s="52" t="str">
        <f t="shared" si="51"/>
        <v/>
      </c>
      <c r="Q1064" s="52" t="str">
        <f t="shared" si="52"/>
        <v/>
      </c>
      <c r="R1064" s="54" t="str">
        <f>IF(COUNTIFS(adapt!J:J,"yes",adapt!A:A,A1064)&gt;1,"problem",IF(COUNTIFS(adapt!J:J,"yes",adapt!A:A,A1064)=0,"","ok"))</f>
        <v/>
      </c>
    </row>
    <row r="1065" spans="1:18">
      <c r="A1065" s="48" t="str">
        <f t="shared" si="50"/>
        <v/>
      </c>
      <c r="B1065" s="55"/>
      <c r="C1065" s="9"/>
      <c r="D1065" s="55"/>
      <c r="E1065" s="24"/>
      <c r="F1065" s="55"/>
      <c r="G1065" s="55"/>
      <c r="H1065" s="55"/>
      <c r="I1065" s="55"/>
      <c r="J1065" s="55"/>
      <c r="K1065" s="51" t="str">
        <f t="array" ref="K1065">IF(A1065="","",MAX(IF(adapt!A$2:A$974=A1065,adapt!G$2:G$974)))</f>
        <v/>
      </c>
      <c r="L1065" s="41" t="str">
        <f t="array" ref="L1065">IF(ISBLANK(B1065),"",INDEX(adapt!E$78:E$1976,MATCH(A1065,IF(adapt!G$2:G$1976=K1065,adapt!A$2:A$1976),0)))</f>
        <v/>
      </c>
      <c r="M1065" s="41" t="str">
        <f t="array" ref="M1065">IF(ISBLANK(B1065),"",INDEX(adapt!F$78:F$1976,MATCH(A1065,IF(adapt!G$2:G$1976=K1065,adapt!A$2:A$1976),0)))</f>
        <v/>
      </c>
      <c r="N1065" s="52" t="str">
        <f t="array" ref="N1065">IF(ISBLANK(B1065),"",INDEX(adapt!J$2:J$1976,MATCH(B1065,IF(adapt!G$2:G$1976=K1065,adapt!B$2:B$1976),0)))</f>
        <v/>
      </c>
      <c r="O1065" s="53" t="str">
        <f t="array" ref="O1065">IF(A1065="","",IF(ISNA(N1065),"no",IF(N1065=0,"no",IF(N1065="","no", "yes"))))</f>
        <v/>
      </c>
      <c r="P1065" s="52" t="str">
        <f t="shared" si="51"/>
        <v/>
      </c>
      <c r="Q1065" s="52" t="str">
        <f t="shared" si="52"/>
        <v/>
      </c>
      <c r="R1065" s="54" t="str">
        <f>IF(COUNTIFS(adapt!J:J,"yes",adapt!A:A,A1065)&gt;1,"problem",IF(COUNTIFS(adapt!J:J,"yes",adapt!A:A,A1065)=0,"","ok"))</f>
        <v/>
      </c>
    </row>
    <row r="1066" spans="1:18">
      <c r="A1066" s="48" t="str">
        <f t="shared" si="50"/>
        <v/>
      </c>
      <c r="B1066" s="55"/>
      <c r="C1066" s="55"/>
      <c r="D1066" s="55"/>
      <c r="E1066" s="24"/>
      <c r="F1066" s="55"/>
      <c r="G1066" s="55"/>
      <c r="H1066" s="55"/>
      <c r="I1066" s="55"/>
      <c r="J1066" s="55"/>
      <c r="K1066" s="51" t="str">
        <f t="array" ref="K1066">IF(A1066="","",MAX(IF(adapt!A$2:A$974=A1066,adapt!G$2:G$974)))</f>
        <v/>
      </c>
      <c r="L1066" s="41" t="str">
        <f t="array" ref="L1066">IF(ISBLANK(B1066),"",INDEX(adapt!E$78:E$1976,MATCH(A1066,IF(adapt!G$2:G$1976=K1066,adapt!A$2:A$1976),0)))</f>
        <v/>
      </c>
      <c r="M1066" s="41" t="str">
        <f t="array" ref="M1066">IF(ISBLANK(B1066),"",INDEX(adapt!F$78:F$1976,MATCH(A1066,IF(adapt!G$2:G$1976=K1066,adapt!A$2:A$1976),0)))</f>
        <v/>
      </c>
      <c r="N1066" s="52" t="str">
        <f t="array" ref="N1066">IF(ISBLANK(B1066),"",INDEX(adapt!J$2:J$1976,MATCH(B1066,IF(adapt!G$2:G$1976=K1066,adapt!B$2:B$1976),0)))</f>
        <v/>
      </c>
      <c r="O1066" s="53" t="str">
        <f t="array" ref="O1066">IF(A1066="","",IF(ISNA(N1066),"no",IF(N1066=0,"no",IF(N1066="","no", "yes"))))</f>
        <v/>
      </c>
      <c r="P1066" s="52" t="str">
        <f t="shared" si="51"/>
        <v/>
      </c>
      <c r="Q1066" s="52" t="str">
        <f t="shared" si="52"/>
        <v/>
      </c>
      <c r="R1066" s="54" t="str">
        <f>IF(COUNTIFS(adapt!J:J,"yes",adapt!A:A,A1066)&gt;1,"problem",IF(COUNTIFS(adapt!J:J,"yes",adapt!A:A,A1066)=0,"","ok"))</f>
        <v/>
      </c>
    </row>
    <row r="1067" spans="1:18">
      <c r="A1067" s="48" t="str">
        <f t="shared" si="50"/>
        <v/>
      </c>
      <c r="B1067" s="55"/>
      <c r="C1067" s="55"/>
      <c r="D1067" s="55"/>
      <c r="E1067" s="24"/>
      <c r="F1067" s="55"/>
      <c r="G1067" s="55"/>
      <c r="H1067" s="55"/>
      <c r="I1067" s="55"/>
      <c r="J1067" s="55"/>
      <c r="K1067" s="51" t="str">
        <f t="array" ref="K1067">IF(A1067="","",MAX(IF(adapt!A$2:A$974=A1067,adapt!G$2:G$974)))</f>
        <v/>
      </c>
      <c r="L1067" s="41" t="str">
        <f t="array" ref="L1067">IF(ISBLANK(B1067),"",INDEX(adapt!E$78:E$1976,MATCH(A1067,IF(adapt!G$2:G$1976=K1067,adapt!A$2:A$1976),0)))</f>
        <v/>
      </c>
      <c r="M1067" s="41" t="str">
        <f t="array" ref="M1067">IF(ISBLANK(B1067),"",INDEX(adapt!F$78:F$1976,MATCH(A1067,IF(adapt!G$2:G$1976=K1067,adapt!A$2:A$1976),0)))</f>
        <v/>
      </c>
      <c r="N1067" s="52" t="str">
        <f t="array" ref="N1067">IF(ISBLANK(B1067),"",INDEX(adapt!J$2:J$1976,MATCH(B1067,IF(adapt!G$2:G$1976=K1067,adapt!B$2:B$1976),0)))</f>
        <v/>
      </c>
      <c r="O1067" s="53" t="str">
        <f t="array" ref="O1067">IF(A1067="","",IF(ISNA(N1067),"no",IF(N1067=0,"no",IF(N1067="","no", "yes"))))</f>
        <v/>
      </c>
      <c r="P1067" s="52" t="str">
        <f t="shared" si="51"/>
        <v/>
      </c>
      <c r="Q1067" s="52" t="str">
        <f t="shared" si="52"/>
        <v/>
      </c>
      <c r="R1067" s="54" t="str">
        <f>IF(COUNTIFS(adapt!J:J,"yes",adapt!A:A,A1067)&gt;1,"problem",IF(COUNTIFS(adapt!J:J,"yes",adapt!A:A,A1067)=0,"","ok"))</f>
        <v/>
      </c>
    </row>
    <row r="1068" spans="1:18">
      <c r="A1068" s="48" t="str">
        <f t="shared" si="50"/>
        <v/>
      </c>
      <c r="B1068" s="55"/>
      <c r="C1068" s="55"/>
      <c r="D1068" s="55"/>
      <c r="E1068" s="24"/>
      <c r="F1068" s="55"/>
      <c r="G1068" s="55"/>
      <c r="H1068" s="55"/>
      <c r="I1068" s="55"/>
      <c r="J1068" s="55"/>
      <c r="K1068" s="51" t="str">
        <f t="array" ref="K1068">IF(A1068="","",MAX(IF(adapt!A$2:A$974=A1068,adapt!G$2:G$974)))</f>
        <v/>
      </c>
      <c r="L1068" s="41" t="str">
        <f t="array" ref="L1068">IF(ISBLANK(B1068),"",INDEX(adapt!E$78:E$1976,MATCH(A1068,IF(adapt!G$2:G$1976=K1068,adapt!A$2:A$1976),0)))</f>
        <v/>
      </c>
      <c r="M1068" s="41" t="str">
        <f t="array" ref="M1068">IF(ISBLANK(B1068),"",INDEX(adapt!F$78:F$1976,MATCH(A1068,IF(adapt!G$2:G$1976=K1068,adapt!A$2:A$1976),0)))</f>
        <v/>
      </c>
      <c r="N1068" s="52" t="str">
        <f t="array" ref="N1068">IF(ISBLANK(B1068),"",INDEX(adapt!J$2:J$1976,MATCH(B1068,IF(adapt!G$2:G$1976=K1068,adapt!B$2:B$1976),0)))</f>
        <v/>
      </c>
      <c r="O1068" s="53" t="str">
        <f t="array" ref="O1068">IF(A1068="","",IF(ISNA(N1068),"no",IF(N1068=0,"no",IF(N1068="","no", "yes"))))</f>
        <v/>
      </c>
      <c r="P1068" s="52" t="str">
        <f t="shared" si="51"/>
        <v/>
      </c>
      <c r="Q1068" s="52" t="str">
        <f t="shared" si="52"/>
        <v/>
      </c>
      <c r="R1068" s="54" t="str">
        <f>IF(COUNTIFS(adapt!J:J,"yes",adapt!A:A,A1068)&gt;1,"problem",IF(COUNTIFS(adapt!J:J,"yes",adapt!A:A,A1068)=0,"","ok"))</f>
        <v/>
      </c>
    </row>
    <row r="1069" spans="1:18">
      <c r="A1069" s="48" t="str">
        <f t="shared" si="50"/>
        <v/>
      </c>
      <c r="B1069" s="55"/>
      <c r="C1069" s="55"/>
      <c r="D1069" s="55"/>
      <c r="E1069" s="24"/>
      <c r="F1069" s="55"/>
      <c r="G1069" s="55"/>
      <c r="H1069" s="55"/>
      <c r="I1069" s="55"/>
      <c r="J1069" s="55"/>
      <c r="K1069" s="51" t="str">
        <f t="array" ref="K1069">IF(A1069="","",MAX(IF(adapt!A$2:A$974=A1069,adapt!G$2:G$974)))</f>
        <v/>
      </c>
      <c r="L1069" s="41" t="str">
        <f t="array" ref="L1069">IF(ISBLANK(B1069),"",INDEX(adapt!E$78:E$1976,MATCH(A1069,IF(adapt!G$2:G$1976=K1069,adapt!A$2:A$1976),0)))</f>
        <v/>
      </c>
      <c r="M1069" s="41" t="str">
        <f t="array" ref="M1069">IF(ISBLANK(B1069),"",INDEX(adapt!F$78:F$1976,MATCH(A1069,IF(adapt!G$2:G$1976=K1069,adapt!A$2:A$1976),0)))</f>
        <v/>
      </c>
      <c r="N1069" s="52" t="str">
        <f t="array" ref="N1069">IF(ISBLANK(B1069),"",INDEX(adapt!J$2:J$1976,MATCH(B1069,IF(adapt!G$2:G$1976=K1069,adapt!B$2:B$1976),0)))</f>
        <v/>
      </c>
      <c r="O1069" s="53" t="str">
        <f t="array" ref="O1069">IF(A1069="","",IF(ISNA(N1069),"no",IF(N1069=0,"no",IF(N1069="","no", "yes"))))</f>
        <v/>
      </c>
      <c r="P1069" s="52" t="str">
        <f t="shared" si="51"/>
        <v/>
      </c>
      <c r="Q1069" s="52" t="str">
        <f t="shared" si="52"/>
        <v/>
      </c>
      <c r="R1069" s="54" t="str">
        <f>IF(COUNTIFS(adapt!J:J,"yes",adapt!A:A,A1069)&gt;1,"problem",IF(COUNTIFS(adapt!J:J,"yes",adapt!A:A,A1069)=0,"","ok"))</f>
        <v/>
      </c>
    </row>
    <row r="1070" spans="1:18">
      <c r="A1070" s="48" t="str">
        <f t="shared" si="50"/>
        <v/>
      </c>
      <c r="B1070" s="55"/>
      <c r="C1070" s="55"/>
      <c r="D1070" s="55"/>
      <c r="E1070" s="24"/>
      <c r="F1070" s="55"/>
      <c r="G1070" s="55"/>
      <c r="H1070" s="55"/>
      <c r="I1070" s="55"/>
      <c r="J1070" s="55"/>
      <c r="K1070" s="51" t="str">
        <f t="array" ref="K1070">IF(A1070="","",MAX(IF(adapt!A$2:A$974=A1070,adapt!G$2:G$974)))</f>
        <v/>
      </c>
      <c r="L1070" s="41" t="str">
        <f t="array" ref="L1070">IF(ISBLANK(B1070),"",INDEX(adapt!E$78:E$1976,MATCH(A1070,IF(adapt!G$2:G$1976=K1070,adapt!A$2:A$1976),0)))</f>
        <v/>
      </c>
      <c r="M1070" s="41" t="str">
        <f t="array" ref="M1070">IF(ISBLANK(B1070),"",INDEX(adapt!F$78:F$1976,MATCH(A1070,IF(adapt!G$2:G$1976=K1070,adapt!A$2:A$1976),0)))</f>
        <v/>
      </c>
      <c r="N1070" s="52" t="str">
        <f t="array" ref="N1070">IF(ISBLANK(B1070),"",INDEX(adapt!J$2:J$1976,MATCH(B1070,IF(adapt!G$2:G$1976=K1070,adapt!B$2:B$1976),0)))</f>
        <v/>
      </c>
      <c r="O1070" s="53" t="str">
        <f t="array" ref="O1070">IF(A1070="","",IF(ISNA(N1070),"no",IF(N1070=0,"no",IF(N1070="","no", "yes"))))</f>
        <v/>
      </c>
      <c r="P1070" s="52" t="str">
        <f t="shared" si="51"/>
        <v/>
      </c>
      <c r="Q1070" s="52" t="str">
        <f t="shared" si="52"/>
        <v/>
      </c>
      <c r="R1070" s="54" t="str">
        <f>IF(COUNTIFS(adapt!J:J,"yes",adapt!A:A,A1070)&gt;1,"problem",IF(COUNTIFS(adapt!J:J,"yes",adapt!A:A,A1070)=0,"","ok"))</f>
        <v/>
      </c>
    </row>
    <row r="1071" spans="1:18">
      <c r="A1071" s="48" t="str">
        <f t="shared" si="50"/>
        <v/>
      </c>
      <c r="B1071" s="55"/>
      <c r="C1071" s="55"/>
      <c r="D1071" s="55"/>
      <c r="E1071" s="24"/>
      <c r="F1071" s="55"/>
      <c r="G1071" s="55"/>
      <c r="H1071" s="55"/>
      <c r="I1071" s="55"/>
      <c r="J1071" s="55"/>
      <c r="K1071" s="51" t="str">
        <f t="array" ref="K1071">IF(A1071="","",MAX(IF(adapt!A$2:A$974=A1071,adapt!G$2:G$974)))</f>
        <v/>
      </c>
      <c r="L1071" s="41" t="str">
        <f t="array" ref="L1071">IF(ISBLANK(B1071),"",INDEX(adapt!E$78:E$1976,MATCH(A1071,IF(adapt!G$2:G$1976=K1071,adapt!A$2:A$1976),0)))</f>
        <v/>
      </c>
      <c r="M1071" s="41" t="str">
        <f t="array" ref="M1071">IF(ISBLANK(B1071),"",INDEX(adapt!F$78:F$1976,MATCH(A1071,IF(adapt!G$2:G$1976=K1071,adapt!A$2:A$1976),0)))</f>
        <v/>
      </c>
      <c r="N1071" s="52" t="str">
        <f t="array" ref="N1071">IF(ISBLANK(B1071),"",INDEX(adapt!J$2:J$1976,MATCH(B1071,IF(adapt!G$2:G$1976=K1071,adapt!B$2:B$1976),0)))</f>
        <v/>
      </c>
      <c r="O1071" s="53" t="str">
        <f t="array" ref="O1071">IF(A1071="","",IF(ISNA(N1071),"no",IF(N1071=0,"no",IF(N1071="","no", "yes"))))</f>
        <v/>
      </c>
      <c r="P1071" s="52" t="str">
        <f t="shared" si="51"/>
        <v/>
      </c>
      <c r="Q1071" s="52" t="str">
        <f t="shared" si="52"/>
        <v/>
      </c>
      <c r="R1071" s="54" t="str">
        <f>IF(COUNTIFS(adapt!J:J,"yes",adapt!A:A,A1071)&gt;1,"problem",IF(COUNTIFS(adapt!J:J,"yes",adapt!A:A,A1071)=0,"","ok"))</f>
        <v/>
      </c>
    </row>
    <row r="1072" spans="1:18">
      <c r="A1072" s="48" t="str">
        <f t="shared" si="50"/>
        <v/>
      </c>
      <c r="B1072" s="55"/>
      <c r="C1072" s="55"/>
      <c r="D1072" s="55"/>
      <c r="E1072" s="24"/>
      <c r="F1072" s="55"/>
      <c r="G1072" s="55"/>
      <c r="H1072" s="55"/>
      <c r="I1072" s="55"/>
      <c r="J1072" s="55"/>
      <c r="K1072" s="51" t="str">
        <f t="array" ref="K1072">IF(A1072="","",MAX(IF(adapt!A$2:A$974=A1072,adapt!G$2:G$974)))</f>
        <v/>
      </c>
      <c r="L1072" s="41" t="str">
        <f t="array" ref="L1072">IF(ISBLANK(B1072),"",INDEX(adapt!E$78:E$1976,MATCH(A1072,IF(adapt!G$2:G$1976=K1072,adapt!A$2:A$1976),0)))</f>
        <v/>
      </c>
      <c r="M1072" s="41" t="str">
        <f t="array" ref="M1072">IF(ISBLANK(B1072),"",INDEX(adapt!F$78:F$1976,MATCH(A1072,IF(adapt!G$2:G$1976=K1072,adapt!A$2:A$1976),0)))</f>
        <v/>
      </c>
      <c r="N1072" s="52" t="str">
        <f t="array" ref="N1072">IF(ISBLANK(B1072),"",INDEX(adapt!J$2:J$1976,MATCH(B1072,IF(adapt!G$2:G$1976=K1072,adapt!B$2:B$1976),0)))</f>
        <v/>
      </c>
      <c r="O1072" s="53" t="str">
        <f t="array" ref="O1072">IF(A1072="","",IF(ISNA(N1072),"no",IF(N1072=0,"no",IF(N1072="","no", "yes"))))</f>
        <v/>
      </c>
      <c r="P1072" s="52" t="str">
        <f t="shared" si="51"/>
        <v/>
      </c>
      <c r="Q1072" s="52" t="str">
        <f t="shared" si="52"/>
        <v/>
      </c>
      <c r="R1072" s="54" t="str">
        <f>IF(COUNTIFS(adapt!J:J,"yes",adapt!A:A,A1072)&gt;1,"problem",IF(COUNTIFS(adapt!J:J,"yes",adapt!A:A,A1072)=0,"","ok"))</f>
        <v/>
      </c>
    </row>
    <row r="1073" spans="1:18">
      <c r="A1073" s="48" t="str">
        <f t="shared" si="50"/>
        <v/>
      </c>
      <c r="B1073" s="55"/>
      <c r="C1073" s="9"/>
      <c r="D1073" s="55"/>
      <c r="E1073" s="24"/>
      <c r="F1073" s="55"/>
      <c r="G1073" s="55"/>
      <c r="H1073" s="55"/>
      <c r="I1073" s="55"/>
      <c r="J1073" s="55"/>
      <c r="K1073" s="51" t="str">
        <f t="array" ref="K1073">IF(A1073="","",MAX(IF(adapt!A$2:A$974=A1073,adapt!G$2:G$974)))</f>
        <v/>
      </c>
      <c r="L1073" s="41" t="str">
        <f t="array" ref="L1073">IF(ISBLANK(B1073),"",INDEX(adapt!E$78:E$1976,MATCH(A1073,IF(adapt!G$2:G$1976=K1073,adapt!A$2:A$1976),0)))</f>
        <v/>
      </c>
      <c r="M1073" s="41" t="str">
        <f t="array" ref="M1073">IF(ISBLANK(B1073),"",INDEX(adapt!F$78:F$1976,MATCH(A1073,IF(adapt!G$2:G$1976=K1073,adapt!A$2:A$1976),0)))</f>
        <v/>
      </c>
      <c r="N1073" s="52" t="str">
        <f t="array" ref="N1073">IF(ISBLANK(B1073),"",INDEX(adapt!J$2:J$1976,MATCH(B1073,IF(adapt!G$2:G$1976=K1073,adapt!B$2:B$1976),0)))</f>
        <v/>
      </c>
      <c r="O1073" s="53" t="str">
        <f t="array" ref="O1073">IF(A1073="","",IF(ISNA(N1073),"no",IF(N1073=0,"no",IF(N1073="","no", "yes"))))</f>
        <v/>
      </c>
      <c r="P1073" s="52" t="str">
        <f t="shared" si="51"/>
        <v/>
      </c>
      <c r="Q1073" s="52" t="str">
        <f t="shared" si="52"/>
        <v/>
      </c>
      <c r="R1073" s="54" t="str">
        <f>IF(COUNTIFS(adapt!J:J,"yes",adapt!A:A,A1073)&gt;1,"problem",IF(COUNTIFS(adapt!J:J,"yes",adapt!A:A,A1073)=0,"","ok"))</f>
        <v/>
      </c>
    </row>
    <row r="1074" spans="1:18">
      <c r="A1074" s="48" t="str">
        <f t="shared" si="50"/>
        <v/>
      </c>
      <c r="B1074" s="55"/>
      <c r="C1074" s="55"/>
      <c r="D1074" s="55"/>
      <c r="E1074" s="24"/>
      <c r="F1074" s="55"/>
      <c r="G1074" s="55"/>
      <c r="H1074" s="55"/>
      <c r="I1074" s="55"/>
      <c r="J1074" s="55"/>
      <c r="K1074" s="51" t="str">
        <f t="array" ref="K1074">IF(A1074="","",MAX(IF(adapt!A$2:A$974=A1074,adapt!G$2:G$974)))</f>
        <v/>
      </c>
      <c r="L1074" s="41" t="str">
        <f t="array" ref="L1074">IF(ISBLANK(B1074),"",INDEX(adapt!E$78:E$1976,MATCH(A1074,IF(adapt!G$2:G$1976=K1074,adapt!A$2:A$1976),0)))</f>
        <v/>
      </c>
      <c r="M1074" s="41" t="str">
        <f t="array" ref="M1074">IF(ISBLANK(B1074),"",INDEX(adapt!F$78:F$1976,MATCH(A1074,IF(adapt!G$2:G$1976=K1074,adapt!A$2:A$1976),0)))</f>
        <v/>
      </c>
      <c r="N1074" s="52" t="str">
        <f t="array" ref="N1074">IF(ISBLANK(B1074),"",INDEX(adapt!J$2:J$1976,MATCH(B1074,IF(adapt!G$2:G$1976=K1074,adapt!B$2:B$1976),0)))</f>
        <v/>
      </c>
      <c r="O1074" s="53" t="str">
        <f t="array" ref="O1074">IF(A1074="","",IF(ISNA(N1074),"no",IF(N1074=0,"no",IF(N1074="","no", "yes"))))</f>
        <v/>
      </c>
      <c r="P1074" s="52" t="str">
        <f t="shared" si="51"/>
        <v/>
      </c>
      <c r="Q1074" s="52" t="str">
        <f t="shared" si="52"/>
        <v/>
      </c>
      <c r="R1074" s="54" t="str">
        <f>IF(COUNTIFS(adapt!J:J,"yes",adapt!A:A,A1074)&gt;1,"problem",IF(COUNTIFS(adapt!J:J,"yes",adapt!A:A,A1074)=0,"","ok"))</f>
        <v/>
      </c>
    </row>
    <row r="1075" spans="1:18">
      <c r="A1075" s="48" t="str">
        <f t="shared" si="50"/>
        <v/>
      </c>
      <c r="B1075" s="55"/>
      <c r="C1075" s="55"/>
      <c r="D1075" s="55"/>
      <c r="E1075" s="24"/>
      <c r="F1075" s="55"/>
      <c r="G1075" s="55"/>
      <c r="H1075" s="55"/>
      <c r="I1075" s="55"/>
      <c r="J1075" s="55"/>
      <c r="K1075" s="51" t="str">
        <f t="array" ref="K1075">IF(A1075="","",MAX(IF(adapt!A$2:A$974=A1075,adapt!G$2:G$974)))</f>
        <v/>
      </c>
      <c r="L1075" s="41" t="str">
        <f t="array" ref="L1075">IF(ISBLANK(B1075),"",INDEX(adapt!E$78:E$1976,MATCH(A1075,IF(adapt!G$2:G$1976=K1075,adapt!A$2:A$1976),0)))</f>
        <v/>
      </c>
      <c r="M1075" s="41" t="str">
        <f t="array" ref="M1075">IF(ISBLANK(B1075),"",INDEX(adapt!F$78:F$1976,MATCH(A1075,IF(adapt!G$2:G$1976=K1075,adapt!A$2:A$1976),0)))</f>
        <v/>
      </c>
      <c r="N1075" s="52" t="str">
        <f t="array" ref="N1075">IF(ISBLANK(B1075),"",INDEX(adapt!J$2:J$1976,MATCH(B1075,IF(adapt!G$2:G$1976=K1075,adapt!B$2:B$1976),0)))</f>
        <v/>
      </c>
      <c r="O1075" s="53" t="str">
        <f t="array" ref="O1075">IF(A1075="","",IF(ISNA(N1075),"no",IF(N1075=0,"no",IF(N1075="","no", "yes"))))</f>
        <v/>
      </c>
      <c r="P1075" s="52" t="str">
        <f t="shared" si="51"/>
        <v/>
      </c>
      <c r="Q1075" s="52" t="str">
        <f t="shared" si="52"/>
        <v/>
      </c>
      <c r="R1075" s="54" t="str">
        <f>IF(COUNTIFS(adapt!J:J,"yes",adapt!A:A,A1075)&gt;1,"problem",IF(COUNTIFS(adapt!J:J,"yes",adapt!A:A,A1075)=0,"","ok"))</f>
        <v/>
      </c>
    </row>
    <row r="1076" spans="1:18">
      <c r="A1076" s="48" t="str">
        <f t="shared" si="50"/>
        <v/>
      </c>
      <c r="B1076" s="55"/>
      <c r="C1076" s="55"/>
      <c r="D1076" s="55"/>
      <c r="E1076" s="24"/>
      <c r="F1076" s="55"/>
      <c r="G1076" s="55"/>
      <c r="H1076" s="55"/>
      <c r="I1076" s="55"/>
      <c r="J1076" s="55"/>
      <c r="K1076" s="51" t="str">
        <f t="array" ref="K1076">IF(A1076="","",MAX(IF(adapt!A$2:A$974=A1076,adapt!G$2:G$974)))</f>
        <v/>
      </c>
      <c r="L1076" s="41" t="str">
        <f t="array" ref="L1076">IF(ISBLANK(B1076),"",INDEX(adapt!E$78:E$1976,MATCH(A1076,IF(adapt!G$2:G$1976=K1076,adapt!A$2:A$1976),0)))</f>
        <v/>
      </c>
      <c r="M1076" s="41" t="str">
        <f t="array" ref="M1076">IF(ISBLANK(B1076),"",INDEX(adapt!F$78:F$1976,MATCH(A1076,IF(adapt!G$2:G$1976=K1076,adapt!A$2:A$1976),0)))</f>
        <v/>
      </c>
      <c r="N1076" s="52" t="str">
        <f t="array" ref="N1076">IF(ISBLANK(B1076),"",INDEX(adapt!J$2:J$1976,MATCH(B1076,IF(adapt!G$2:G$1976=K1076,adapt!B$2:B$1976),0)))</f>
        <v/>
      </c>
      <c r="O1076" s="53" t="str">
        <f t="array" ref="O1076">IF(A1076="","",IF(ISNA(N1076),"no",IF(N1076=0,"no",IF(N1076="","no", "yes"))))</f>
        <v/>
      </c>
      <c r="P1076" s="52" t="str">
        <f t="shared" si="51"/>
        <v/>
      </c>
      <c r="Q1076" s="52" t="str">
        <f t="shared" si="52"/>
        <v/>
      </c>
      <c r="R1076" s="54" t="str">
        <f>IF(COUNTIFS(adapt!J:J,"yes",adapt!A:A,A1076)&gt;1,"problem",IF(COUNTIFS(adapt!J:J,"yes",adapt!A:A,A1076)=0,"","ok"))</f>
        <v/>
      </c>
    </row>
    <row r="1077" spans="1:18">
      <c r="A1077" s="48" t="str">
        <f t="shared" si="50"/>
        <v/>
      </c>
      <c r="B1077" s="55"/>
      <c r="C1077" s="55"/>
      <c r="D1077" s="55"/>
      <c r="E1077" s="24"/>
      <c r="F1077" s="55"/>
      <c r="G1077" s="55"/>
      <c r="H1077" s="55"/>
      <c r="I1077" s="55"/>
      <c r="J1077" s="55"/>
      <c r="K1077" s="51" t="str">
        <f t="array" ref="K1077">IF(A1077="","",MAX(IF(adapt!A$2:A$974=A1077,adapt!G$2:G$974)))</f>
        <v/>
      </c>
      <c r="L1077" s="41" t="str">
        <f t="array" ref="L1077">IF(ISBLANK(B1077),"",INDEX(adapt!E$78:E$1976,MATCH(A1077,IF(adapt!G$2:G$1976=K1077,adapt!A$2:A$1976),0)))</f>
        <v/>
      </c>
      <c r="M1077" s="41" t="str">
        <f t="array" ref="M1077">IF(ISBLANK(B1077),"",INDEX(adapt!F$78:F$1976,MATCH(A1077,IF(adapt!G$2:G$1976=K1077,adapt!A$2:A$1976),0)))</f>
        <v/>
      </c>
      <c r="N1077" s="52" t="str">
        <f t="array" ref="N1077">IF(ISBLANK(B1077),"",INDEX(adapt!J$2:J$1976,MATCH(B1077,IF(adapt!G$2:G$1976=K1077,adapt!B$2:B$1976),0)))</f>
        <v/>
      </c>
      <c r="O1077" s="53" t="str">
        <f t="array" ref="O1077">IF(A1077="","",IF(ISNA(N1077),"no",IF(N1077=0,"no",IF(N1077="","no", "yes"))))</f>
        <v/>
      </c>
      <c r="P1077" s="52" t="str">
        <f t="shared" si="51"/>
        <v/>
      </c>
      <c r="Q1077" s="52" t="str">
        <f t="shared" si="52"/>
        <v/>
      </c>
      <c r="R1077" s="54" t="str">
        <f>IF(COUNTIFS(adapt!J:J,"yes",adapt!A:A,A1077)&gt;1,"problem",IF(COUNTIFS(adapt!J:J,"yes",adapt!A:A,A1077)=0,"","ok"))</f>
        <v/>
      </c>
    </row>
    <row r="1078" spans="1:18">
      <c r="A1078" s="48" t="str">
        <f t="shared" si="50"/>
        <v/>
      </c>
      <c r="B1078" s="55"/>
      <c r="C1078" s="55"/>
      <c r="D1078" s="55"/>
      <c r="E1078" s="24"/>
      <c r="F1078" s="55"/>
      <c r="G1078" s="55"/>
      <c r="H1078" s="55"/>
      <c r="I1078" s="55"/>
      <c r="J1078" s="55"/>
      <c r="K1078" s="51" t="str">
        <f t="array" ref="K1078">IF(A1078="","",MAX(IF(adapt!A$2:A$974=A1078,adapt!G$2:G$974)))</f>
        <v/>
      </c>
      <c r="L1078" s="41" t="str">
        <f t="array" ref="L1078">IF(ISBLANK(B1078),"",INDEX(adapt!E$78:E$1976,MATCH(A1078,IF(adapt!G$2:G$1976=K1078,adapt!A$2:A$1976),0)))</f>
        <v/>
      </c>
      <c r="M1078" s="41" t="str">
        <f t="array" ref="M1078">IF(ISBLANK(B1078),"",INDEX(adapt!F$78:F$1976,MATCH(A1078,IF(adapt!G$2:G$1976=K1078,adapt!A$2:A$1976),0)))</f>
        <v/>
      </c>
      <c r="N1078" s="52" t="str">
        <f t="array" ref="N1078">IF(ISBLANK(B1078),"",INDEX(adapt!J$2:J$1976,MATCH(B1078,IF(adapt!G$2:G$1976=K1078,adapt!B$2:B$1976),0)))</f>
        <v/>
      </c>
      <c r="O1078" s="53" t="str">
        <f t="array" ref="O1078">IF(A1078="","",IF(ISNA(N1078),"no",IF(N1078=0,"no",IF(N1078="","no", "yes"))))</f>
        <v/>
      </c>
      <c r="P1078" s="52" t="str">
        <f t="shared" si="51"/>
        <v/>
      </c>
      <c r="Q1078" s="52" t="str">
        <f t="shared" si="52"/>
        <v/>
      </c>
      <c r="R1078" s="54" t="str">
        <f>IF(COUNTIFS(adapt!J:J,"yes",adapt!A:A,A1078)&gt;1,"problem",IF(COUNTIFS(adapt!J:J,"yes",adapt!A:A,A1078)=0,"","ok"))</f>
        <v/>
      </c>
    </row>
    <row r="1079" spans="1:18">
      <c r="A1079" s="48" t="str">
        <f t="shared" si="50"/>
        <v/>
      </c>
      <c r="B1079" s="55"/>
      <c r="C1079" s="9"/>
      <c r="D1079" s="55"/>
      <c r="E1079" s="24"/>
      <c r="F1079" s="55"/>
      <c r="G1079" s="55"/>
      <c r="H1079" s="55"/>
      <c r="I1079" s="55"/>
      <c r="J1079" s="55"/>
      <c r="K1079" s="51" t="str">
        <f t="array" ref="K1079">IF(A1079="","",MAX(IF(adapt!A$2:A$974=A1079,adapt!G$2:G$974)))</f>
        <v/>
      </c>
      <c r="L1079" s="41" t="str">
        <f t="array" ref="L1079">IF(ISBLANK(B1079),"",INDEX(adapt!E$78:E$1976,MATCH(A1079,IF(adapt!G$2:G$1976=K1079,adapt!A$2:A$1976),0)))</f>
        <v/>
      </c>
      <c r="M1079" s="41" t="str">
        <f t="array" ref="M1079">IF(ISBLANK(B1079),"",INDEX(adapt!F$78:F$1976,MATCH(A1079,IF(adapt!G$2:G$1976=K1079,adapt!A$2:A$1976),0)))</f>
        <v/>
      </c>
      <c r="N1079" s="52" t="str">
        <f t="array" ref="N1079">IF(ISBLANK(B1079),"",INDEX(adapt!J$2:J$1976,MATCH(B1079,IF(adapt!G$2:G$1976=K1079,adapt!B$2:B$1976),0)))</f>
        <v/>
      </c>
      <c r="O1079" s="53" t="str">
        <f t="array" ref="O1079">IF(A1079="","",IF(ISNA(N1079),"no",IF(N1079=0,"no",IF(N1079="","no", "yes"))))</f>
        <v/>
      </c>
      <c r="P1079" s="52" t="str">
        <f t="shared" si="51"/>
        <v/>
      </c>
      <c r="Q1079" s="52" t="str">
        <f t="shared" si="52"/>
        <v/>
      </c>
      <c r="R1079" s="54" t="str">
        <f>IF(COUNTIFS(adapt!J:J,"yes",adapt!A:A,A1079)&gt;1,"problem",IF(COUNTIFS(adapt!J:J,"yes",adapt!A:A,A1079)=0,"","ok"))</f>
        <v/>
      </c>
    </row>
    <row r="1080" spans="1:18">
      <c r="A1080" s="48" t="str">
        <f t="shared" si="50"/>
        <v/>
      </c>
      <c r="B1080" s="55"/>
      <c r="C1080" s="55"/>
      <c r="D1080" s="55"/>
      <c r="E1080" s="24"/>
      <c r="F1080" s="55"/>
      <c r="G1080" s="55"/>
      <c r="H1080" s="55"/>
      <c r="I1080" s="55"/>
      <c r="J1080" s="55"/>
      <c r="K1080" s="51" t="str">
        <f t="array" ref="K1080">IF(A1080="","",MAX(IF(adapt!A$2:A$974=A1080,adapt!G$2:G$974)))</f>
        <v/>
      </c>
      <c r="L1080" s="41" t="str">
        <f t="array" ref="L1080">IF(ISBLANK(B1080),"",INDEX(adapt!E$78:E$1976,MATCH(A1080,IF(adapt!G$2:G$1976=K1080,adapt!A$2:A$1976),0)))</f>
        <v/>
      </c>
      <c r="M1080" s="41" t="str">
        <f t="array" ref="M1080">IF(ISBLANK(B1080),"",INDEX(adapt!F$78:F$1976,MATCH(A1080,IF(adapt!G$2:G$1976=K1080,adapt!A$2:A$1976),0)))</f>
        <v/>
      </c>
      <c r="N1080" s="52" t="str">
        <f t="array" ref="N1080">IF(ISBLANK(B1080),"",INDEX(adapt!J$2:J$1976,MATCH(B1080,IF(adapt!G$2:G$1976=K1080,adapt!B$2:B$1976),0)))</f>
        <v/>
      </c>
      <c r="O1080" s="53" t="str">
        <f t="array" ref="O1080">IF(A1080="","",IF(ISNA(N1080),"no",IF(N1080=0,"no",IF(N1080="","no", "yes"))))</f>
        <v/>
      </c>
      <c r="P1080" s="52" t="str">
        <f t="shared" si="51"/>
        <v/>
      </c>
      <c r="Q1080" s="52" t="str">
        <f t="shared" si="52"/>
        <v/>
      </c>
      <c r="R1080" s="54" t="str">
        <f>IF(COUNTIFS(adapt!J:J,"yes",adapt!A:A,A1080)&gt;1,"problem",IF(COUNTIFS(adapt!J:J,"yes",adapt!A:A,A1080)=0,"","ok"))</f>
        <v/>
      </c>
    </row>
    <row r="1081" spans="1:18">
      <c r="A1081" s="48" t="str">
        <f t="shared" si="50"/>
        <v/>
      </c>
      <c r="B1081" s="55"/>
      <c r="C1081" s="55"/>
      <c r="D1081" s="55"/>
      <c r="E1081" s="24"/>
      <c r="F1081" s="55"/>
      <c r="G1081" s="55"/>
      <c r="H1081" s="55"/>
      <c r="I1081" s="55"/>
      <c r="J1081" s="55"/>
      <c r="K1081" s="51" t="str">
        <f t="array" ref="K1081">IF(A1081="","",MAX(IF(adapt!A$2:A$974=A1081,adapt!G$2:G$974)))</f>
        <v/>
      </c>
      <c r="L1081" s="41" t="str">
        <f t="array" ref="L1081">IF(ISBLANK(B1081),"",INDEX(adapt!E$78:E$1976,MATCH(A1081,IF(adapt!G$2:G$1976=K1081,adapt!A$2:A$1976),0)))</f>
        <v/>
      </c>
      <c r="M1081" s="41" t="str">
        <f t="array" ref="M1081">IF(ISBLANK(B1081),"",INDEX(adapt!F$78:F$1976,MATCH(A1081,IF(adapt!G$2:G$1976=K1081,adapt!A$2:A$1976),0)))</f>
        <v/>
      </c>
      <c r="N1081" s="52" t="str">
        <f t="array" ref="N1081">IF(ISBLANK(B1081),"",INDEX(adapt!J$2:J$1976,MATCH(B1081,IF(adapt!G$2:G$1976=K1081,adapt!B$2:B$1976),0)))</f>
        <v/>
      </c>
      <c r="O1081" s="53" t="str">
        <f t="array" ref="O1081">IF(A1081="","",IF(ISNA(N1081),"no",IF(N1081=0,"no",IF(N1081="","no", "yes"))))</f>
        <v/>
      </c>
      <c r="P1081" s="52" t="str">
        <f t="shared" si="51"/>
        <v/>
      </c>
      <c r="Q1081" s="52" t="str">
        <f t="shared" si="52"/>
        <v/>
      </c>
      <c r="R1081" s="54" t="str">
        <f>IF(COUNTIFS(adapt!J:J,"yes",adapt!A:A,A1081)&gt;1,"problem",IF(COUNTIFS(adapt!J:J,"yes",adapt!A:A,A1081)=0,"","ok"))</f>
        <v/>
      </c>
    </row>
    <row r="1082" spans="1:18">
      <c r="A1082" s="48" t="str">
        <f t="shared" si="50"/>
        <v/>
      </c>
      <c r="B1082" s="55"/>
      <c r="C1082" s="9"/>
      <c r="D1082" s="55"/>
      <c r="E1082" s="24"/>
      <c r="F1082" s="55"/>
      <c r="G1082" s="55"/>
      <c r="H1082" s="55"/>
      <c r="I1082" s="55"/>
      <c r="J1082" s="55"/>
      <c r="K1082" s="51" t="str">
        <f t="array" ref="K1082">IF(A1082="","",MAX(IF(adapt!A$2:A$974=A1082,adapt!G$2:G$974)))</f>
        <v/>
      </c>
      <c r="L1082" s="41" t="str">
        <f t="array" ref="L1082">IF(ISBLANK(B1082),"",INDEX(adapt!E$78:E$1976,MATCH(A1082,IF(adapt!G$2:G$1976=K1082,adapt!A$2:A$1976),0)))</f>
        <v/>
      </c>
      <c r="M1082" s="41" t="str">
        <f t="array" ref="M1082">IF(ISBLANK(B1082),"",INDEX(adapt!F$78:F$1976,MATCH(A1082,IF(adapt!G$2:G$1976=K1082,adapt!A$2:A$1976),0)))</f>
        <v/>
      </c>
      <c r="N1082" s="52" t="str">
        <f t="array" ref="N1082">IF(ISBLANK(B1082),"",INDEX(adapt!J$2:J$1976,MATCH(B1082,IF(adapt!G$2:G$1976=K1082,adapt!B$2:B$1976),0)))</f>
        <v/>
      </c>
      <c r="O1082" s="53" t="str">
        <f t="array" ref="O1082">IF(A1082="","",IF(ISNA(N1082),"no",IF(N1082=0,"no",IF(N1082="","no", "yes"))))</f>
        <v/>
      </c>
      <c r="P1082" s="52" t="str">
        <f t="shared" si="51"/>
        <v/>
      </c>
      <c r="Q1082" s="52" t="str">
        <f t="shared" si="52"/>
        <v/>
      </c>
      <c r="R1082" s="54" t="str">
        <f>IF(COUNTIFS(adapt!J:J,"yes",adapt!A:A,A1082)&gt;1,"problem",IF(COUNTIFS(adapt!J:J,"yes",adapt!A:A,A1082)=0,"","ok"))</f>
        <v/>
      </c>
    </row>
    <row r="1083" spans="1:18">
      <c r="A1083" s="48" t="str">
        <f t="shared" si="50"/>
        <v/>
      </c>
      <c r="B1083" s="55"/>
      <c r="C1083" s="55"/>
      <c r="D1083" s="55"/>
      <c r="E1083" s="24"/>
      <c r="F1083" s="55"/>
      <c r="G1083" s="55"/>
      <c r="H1083" s="55"/>
      <c r="I1083" s="55"/>
      <c r="J1083" s="55"/>
      <c r="K1083" s="51" t="str">
        <f t="array" ref="K1083">IF(A1083="","",MAX(IF(adapt!A$2:A$974=A1083,adapt!G$2:G$974)))</f>
        <v/>
      </c>
      <c r="L1083" s="41" t="str">
        <f t="array" ref="L1083">IF(ISBLANK(B1083),"",INDEX(adapt!E$78:E$1976,MATCH(A1083,IF(adapt!G$2:G$1976=K1083,adapt!A$2:A$1976),0)))</f>
        <v/>
      </c>
      <c r="M1083" s="41" t="str">
        <f t="array" ref="M1083">IF(ISBLANK(B1083),"",INDEX(adapt!F$78:F$1976,MATCH(A1083,IF(adapt!G$2:G$1976=K1083,adapt!A$2:A$1976),0)))</f>
        <v/>
      </c>
      <c r="N1083" s="52" t="str">
        <f t="array" ref="N1083">IF(ISBLANK(B1083),"",INDEX(adapt!J$2:J$1976,MATCH(B1083,IF(adapt!G$2:G$1976=K1083,adapt!B$2:B$1976),0)))</f>
        <v/>
      </c>
      <c r="O1083" s="53" t="str">
        <f t="array" ref="O1083">IF(A1083="","",IF(ISNA(N1083),"no",IF(N1083=0,"no",IF(N1083="","no", "yes"))))</f>
        <v/>
      </c>
      <c r="P1083" s="52" t="str">
        <f t="shared" si="51"/>
        <v/>
      </c>
      <c r="Q1083" s="52" t="str">
        <f t="shared" si="52"/>
        <v/>
      </c>
      <c r="R1083" s="54" t="str">
        <f>IF(COUNTIFS(adapt!J:J,"yes",adapt!A:A,A1083)&gt;1,"problem",IF(COUNTIFS(adapt!J:J,"yes",adapt!A:A,A1083)=0,"","ok"))</f>
        <v/>
      </c>
    </row>
    <row r="1084" spans="1:18">
      <c r="A1084" s="48" t="str">
        <f t="shared" si="50"/>
        <v/>
      </c>
      <c r="B1084" s="55"/>
      <c r="C1084" s="55"/>
      <c r="D1084" s="55"/>
      <c r="E1084" s="24"/>
      <c r="F1084" s="55"/>
      <c r="G1084" s="55"/>
      <c r="H1084" s="55"/>
      <c r="I1084" s="55"/>
      <c r="J1084" s="55"/>
      <c r="K1084" s="51" t="str">
        <f t="array" ref="K1084">IF(A1084="","",MAX(IF(adapt!A$2:A$974=A1084,adapt!G$2:G$974)))</f>
        <v/>
      </c>
      <c r="L1084" s="41" t="str">
        <f t="array" ref="L1084">IF(ISBLANK(B1084),"",INDEX(adapt!E$78:E$1976,MATCH(A1084,IF(adapt!G$2:G$1976=K1084,adapt!A$2:A$1976),0)))</f>
        <v/>
      </c>
      <c r="M1084" s="41" t="str">
        <f t="array" ref="M1084">IF(ISBLANK(B1084),"",INDEX(adapt!F$78:F$1976,MATCH(A1084,IF(adapt!G$2:G$1976=K1084,adapt!A$2:A$1976),0)))</f>
        <v/>
      </c>
      <c r="N1084" s="52" t="str">
        <f t="array" ref="N1084">IF(ISBLANK(B1084),"",INDEX(adapt!J$2:J$1976,MATCH(B1084,IF(adapt!G$2:G$1976=K1084,adapt!B$2:B$1976),0)))</f>
        <v/>
      </c>
      <c r="O1084" s="53" t="str">
        <f t="array" ref="O1084">IF(A1084="","",IF(ISNA(N1084),"no",IF(N1084=0,"no",IF(N1084="","no", "yes"))))</f>
        <v/>
      </c>
      <c r="P1084" s="52" t="str">
        <f t="shared" si="51"/>
        <v/>
      </c>
      <c r="Q1084" s="52" t="str">
        <f t="shared" si="52"/>
        <v/>
      </c>
      <c r="R1084" s="54" t="str">
        <f>IF(COUNTIFS(adapt!J:J,"yes",adapt!A:A,A1084)&gt;1,"problem",IF(COUNTIFS(adapt!J:J,"yes",adapt!A:A,A1084)=0,"","ok"))</f>
        <v/>
      </c>
    </row>
    <row r="1085" spans="1:18">
      <c r="A1085" s="48" t="str">
        <f t="shared" si="50"/>
        <v/>
      </c>
      <c r="B1085" s="55"/>
      <c r="C1085" s="55"/>
      <c r="D1085" s="55"/>
      <c r="E1085" s="24"/>
      <c r="F1085" s="55"/>
      <c r="G1085" s="55"/>
      <c r="H1085" s="55"/>
      <c r="I1085" s="55"/>
      <c r="J1085" s="55"/>
      <c r="K1085" s="51" t="str">
        <f t="array" ref="K1085">IF(A1085="","",MAX(IF(adapt!A$2:A$974=A1085,adapt!G$2:G$974)))</f>
        <v/>
      </c>
      <c r="L1085" s="41" t="str">
        <f t="array" ref="L1085">IF(ISBLANK(B1085),"",INDEX(adapt!E$78:E$1976,MATCH(A1085,IF(adapt!G$2:G$1976=K1085,adapt!A$2:A$1976),0)))</f>
        <v/>
      </c>
      <c r="M1085" s="41" t="str">
        <f t="array" ref="M1085">IF(ISBLANK(B1085),"",INDEX(adapt!F$78:F$1976,MATCH(A1085,IF(adapt!G$2:G$1976=K1085,adapt!A$2:A$1976),0)))</f>
        <v/>
      </c>
      <c r="N1085" s="52" t="str">
        <f t="array" ref="N1085">IF(ISBLANK(B1085),"",INDEX(adapt!J$2:J$1976,MATCH(B1085,IF(adapt!G$2:G$1976=K1085,adapt!B$2:B$1976),0)))</f>
        <v/>
      </c>
      <c r="O1085" s="53" t="str">
        <f t="array" ref="O1085">IF(A1085="","",IF(ISNA(N1085),"no",IF(N1085=0,"no",IF(N1085="","no", "yes"))))</f>
        <v/>
      </c>
      <c r="P1085" s="52" t="str">
        <f t="shared" si="51"/>
        <v/>
      </c>
      <c r="Q1085" s="52" t="str">
        <f t="shared" si="52"/>
        <v/>
      </c>
      <c r="R1085" s="54" t="str">
        <f>IF(COUNTIFS(adapt!J:J,"yes",adapt!A:A,A1085)&gt;1,"problem",IF(COUNTIFS(adapt!J:J,"yes",adapt!A:A,A1085)=0,"","ok"))</f>
        <v/>
      </c>
    </row>
    <row r="1086" spans="1:18">
      <c r="A1086" s="48" t="str">
        <f t="shared" si="50"/>
        <v/>
      </c>
      <c r="B1086" s="55"/>
      <c r="C1086" s="55"/>
      <c r="D1086" s="55"/>
      <c r="E1086" s="24"/>
      <c r="F1086" s="55"/>
      <c r="G1086" s="55"/>
      <c r="H1086" s="55"/>
      <c r="I1086" s="55"/>
      <c r="J1086" s="55"/>
      <c r="K1086" s="51" t="str">
        <f t="array" ref="K1086">IF(A1086="","",MAX(IF(adapt!A$2:A$974=A1086,adapt!G$2:G$974)))</f>
        <v/>
      </c>
      <c r="L1086" s="41" t="str">
        <f t="array" ref="L1086">IF(ISBLANK(B1086),"",INDEX(adapt!E$78:E$1976,MATCH(A1086,IF(adapt!G$2:G$1976=K1086,adapt!A$2:A$1976),0)))</f>
        <v/>
      </c>
      <c r="M1086" s="41" t="str">
        <f t="array" ref="M1086">IF(ISBLANK(B1086),"",INDEX(adapt!F$78:F$1976,MATCH(A1086,IF(adapt!G$2:G$1976=K1086,adapt!A$2:A$1976),0)))</f>
        <v/>
      </c>
      <c r="N1086" s="52" t="str">
        <f t="array" ref="N1086">IF(ISBLANK(B1086),"",INDEX(adapt!J$2:J$1976,MATCH(B1086,IF(adapt!G$2:G$1976=K1086,adapt!B$2:B$1976),0)))</f>
        <v/>
      </c>
      <c r="O1086" s="53" t="str">
        <f t="array" ref="O1086">IF(A1086="","",IF(ISNA(N1086),"no",IF(N1086=0,"no",IF(N1086="","no", "yes"))))</f>
        <v/>
      </c>
      <c r="P1086" s="52" t="str">
        <f t="shared" si="51"/>
        <v/>
      </c>
      <c r="Q1086" s="52" t="str">
        <f t="shared" si="52"/>
        <v/>
      </c>
      <c r="R1086" s="54" t="str">
        <f>IF(COUNTIFS(adapt!J:J,"yes",adapt!A:A,A1086)&gt;1,"problem",IF(COUNTIFS(adapt!J:J,"yes",adapt!A:A,A1086)=0,"","ok"))</f>
        <v/>
      </c>
    </row>
    <row r="1087" spans="1:18">
      <c r="A1087" s="48" t="str">
        <f t="shared" si="50"/>
        <v/>
      </c>
      <c r="B1087" s="55"/>
      <c r="C1087" s="55"/>
      <c r="D1087" s="55"/>
      <c r="E1087" s="24"/>
      <c r="F1087" s="55"/>
      <c r="G1087" s="55"/>
      <c r="H1087" s="55"/>
      <c r="I1087" s="55"/>
      <c r="J1087" s="55"/>
      <c r="K1087" s="51" t="str">
        <f t="array" ref="K1087">IF(A1087="","",MAX(IF(adapt!A$2:A$974=A1087,adapt!G$2:G$974)))</f>
        <v/>
      </c>
      <c r="L1087" s="41" t="str">
        <f t="array" ref="L1087">IF(ISBLANK(B1087),"",INDEX(adapt!E$78:E$1976,MATCH(A1087,IF(adapt!G$2:G$1976=K1087,adapt!A$2:A$1976),0)))</f>
        <v/>
      </c>
      <c r="M1087" s="41" t="str">
        <f t="array" ref="M1087">IF(ISBLANK(B1087),"",INDEX(adapt!F$78:F$1976,MATCH(A1087,IF(adapt!G$2:G$1976=K1087,adapt!A$2:A$1976),0)))</f>
        <v/>
      </c>
      <c r="N1087" s="52" t="str">
        <f t="array" ref="N1087">IF(ISBLANK(B1087),"",INDEX(adapt!J$2:J$1976,MATCH(B1087,IF(adapt!G$2:G$1976=K1087,adapt!B$2:B$1976),0)))</f>
        <v/>
      </c>
      <c r="O1087" s="53" t="str">
        <f t="array" ref="O1087">IF(A1087="","",IF(ISNA(N1087),"no",IF(N1087=0,"no",IF(N1087="","no", "yes"))))</f>
        <v/>
      </c>
      <c r="P1087" s="52" t="str">
        <f t="shared" si="51"/>
        <v/>
      </c>
      <c r="Q1087" s="52" t="str">
        <f t="shared" si="52"/>
        <v/>
      </c>
      <c r="R1087" s="54" t="str">
        <f>IF(COUNTIFS(adapt!J:J,"yes",adapt!A:A,A1087)&gt;1,"problem",IF(COUNTIFS(adapt!J:J,"yes",adapt!A:A,A1087)=0,"","ok"))</f>
        <v/>
      </c>
    </row>
    <row r="1088" spans="1:18">
      <c r="A1088" s="48" t="str">
        <f t="shared" ref="A1088:A1141" si="53">CONCATENATE(D1088,E1088)</f>
        <v/>
      </c>
      <c r="B1088" s="55"/>
      <c r="C1088" s="55"/>
      <c r="D1088" s="55"/>
      <c r="E1088" s="24"/>
      <c r="F1088" s="55"/>
      <c r="G1088" s="55"/>
      <c r="H1088" s="55"/>
      <c r="I1088" s="55"/>
      <c r="J1088" s="55"/>
      <c r="K1088" s="51" t="str">
        <f t="array" ref="K1088">IF(A1088="","",MAX(IF(adapt!A$2:A$974=A1088,adapt!G$2:G$974)))</f>
        <v/>
      </c>
      <c r="L1088" s="41" t="str">
        <f t="array" ref="L1088">IF(ISBLANK(B1088),"",INDEX(adapt!E$78:E$1976,MATCH(A1088,IF(adapt!G$2:G$1976=K1088,adapt!A$2:A$1976),0)))</f>
        <v/>
      </c>
      <c r="M1088" s="41" t="str">
        <f t="array" ref="M1088">IF(ISBLANK(B1088),"",INDEX(adapt!F$78:F$1976,MATCH(A1088,IF(adapt!G$2:G$1976=K1088,adapt!A$2:A$1976),0)))</f>
        <v/>
      </c>
      <c r="N1088" s="52" t="str">
        <f t="array" ref="N1088">IF(ISBLANK(B1088),"",INDEX(adapt!J$2:J$1976,MATCH(B1088,IF(adapt!G$2:G$1976=K1088,adapt!B$2:B$1976),0)))</f>
        <v/>
      </c>
      <c r="O1088" s="53" t="str">
        <f t="array" ref="O1088">IF(A1088="","",IF(ISNA(N1088),"no",IF(N1088=0,"no",IF(N1088="","no", "yes"))))</f>
        <v/>
      </c>
      <c r="P1088" s="52" t="str">
        <f t="shared" si="51"/>
        <v/>
      </c>
      <c r="Q1088" s="52" t="str">
        <f t="shared" si="52"/>
        <v/>
      </c>
      <c r="R1088" s="54" t="str">
        <f>IF(COUNTIFS(adapt!J:J,"yes",adapt!A:A,A1088)&gt;1,"problem",IF(COUNTIFS(adapt!J:J,"yes",adapt!A:A,A1088)=0,"","ok"))</f>
        <v/>
      </c>
    </row>
    <row r="1089" spans="1:18">
      <c r="A1089" s="48" t="str">
        <f t="shared" si="53"/>
        <v/>
      </c>
      <c r="B1089" s="55"/>
      <c r="C1089" s="55"/>
      <c r="D1089" s="55"/>
      <c r="E1089" s="24"/>
      <c r="F1089" s="55"/>
      <c r="G1089" s="55"/>
      <c r="H1089" s="55"/>
      <c r="I1089" s="55"/>
      <c r="J1089" s="55"/>
      <c r="K1089" s="51" t="str">
        <f t="array" ref="K1089">IF(A1089="","",MAX(IF(adapt!A$2:A$974=A1089,adapt!G$2:G$974)))</f>
        <v/>
      </c>
      <c r="L1089" s="41" t="str">
        <f t="array" ref="L1089">IF(ISBLANK(B1089),"",INDEX(adapt!E$78:E$1976,MATCH(A1089,IF(adapt!G$2:G$1976=K1089,adapt!A$2:A$1976),0)))</f>
        <v/>
      </c>
      <c r="M1089" s="41" t="str">
        <f t="array" ref="M1089">IF(ISBLANK(B1089),"",INDEX(adapt!F$78:F$1976,MATCH(A1089,IF(adapt!G$2:G$1976=K1089,adapt!A$2:A$1976),0)))</f>
        <v/>
      </c>
      <c r="N1089" s="52" t="str">
        <f t="array" ref="N1089">IF(ISBLANK(B1089),"",INDEX(adapt!J$2:J$1976,MATCH(B1089,IF(adapt!G$2:G$1976=K1089,adapt!B$2:B$1976),0)))</f>
        <v/>
      </c>
      <c r="O1089" s="53" t="str">
        <f t="array" ref="O1089">IF(A1089="","",IF(ISNA(N1089),"no",IF(N1089=0,"no",IF(N1089="","no", "yes"))))</f>
        <v/>
      </c>
      <c r="P1089" s="52" t="str">
        <f t="shared" si="51"/>
        <v/>
      </c>
      <c r="Q1089" s="52" t="str">
        <f t="shared" si="52"/>
        <v/>
      </c>
      <c r="R1089" s="54" t="str">
        <f>IF(COUNTIFS(adapt!J:J,"yes",adapt!A:A,A1089)&gt;1,"problem",IF(COUNTIFS(adapt!J:J,"yes",adapt!A:A,A1089)=0,"","ok"))</f>
        <v/>
      </c>
    </row>
    <row r="1090" spans="1:18">
      <c r="A1090" s="48" t="str">
        <f t="shared" si="53"/>
        <v/>
      </c>
      <c r="B1090" s="55"/>
      <c r="C1090" s="55"/>
      <c r="D1090" s="55"/>
      <c r="E1090" s="24"/>
      <c r="F1090" s="55"/>
      <c r="G1090" s="55"/>
      <c r="H1090" s="55"/>
      <c r="I1090" s="55"/>
      <c r="J1090" s="55"/>
      <c r="K1090" s="51" t="str">
        <f t="array" ref="K1090">IF(A1090="","",MAX(IF(adapt!A$2:A$974=A1090,adapt!G$2:G$974)))</f>
        <v/>
      </c>
      <c r="L1090" s="41" t="str">
        <f t="array" ref="L1090">IF(ISBLANK(B1090),"",INDEX(adapt!E$78:E$1976,MATCH(A1090,IF(adapt!G$2:G$1976=K1090,adapt!A$2:A$1976),0)))</f>
        <v/>
      </c>
      <c r="M1090" s="41" t="str">
        <f t="array" ref="M1090">IF(ISBLANK(B1090),"",INDEX(adapt!F$78:F$1976,MATCH(A1090,IF(adapt!G$2:G$1976=K1090,adapt!A$2:A$1976),0)))</f>
        <v/>
      </c>
      <c r="N1090" s="52" t="str">
        <f t="array" ref="N1090">IF(ISBLANK(B1090),"",INDEX(adapt!J$2:J$1976,MATCH(B1090,IF(adapt!G$2:G$1976=K1090,adapt!B$2:B$1976),0)))</f>
        <v/>
      </c>
      <c r="O1090" s="53" t="str">
        <f t="array" ref="O1090">IF(A1090="","",IF(ISNA(N1090),"no",IF(N1090=0,"no",IF(N1090="","no", "yes"))))</f>
        <v/>
      </c>
      <c r="P1090" s="52" t="str">
        <f t="shared" si="51"/>
        <v/>
      </c>
      <c r="Q1090" s="52" t="str">
        <f t="shared" si="52"/>
        <v/>
      </c>
      <c r="R1090" s="54" t="str">
        <f>IF(COUNTIFS(adapt!J:J,"yes",adapt!A:A,A1090)&gt;1,"problem",IF(COUNTIFS(adapt!J:J,"yes",adapt!A:A,A1090)=0,"","ok"))</f>
        <v/>
      </c>
    </row>
    <row r="1091" spans="1:18">
      <c r="A1091" s="48" t="str">
        <f t="shared" si="53"/>
        <v/>
      </c>
      <c r="B1091" s="55"/>
      <c r="C1091" s="55"/>
      <c r="D1091" s="55"/>
      <c r="E1091" s="24"/>
      <c r="F1091" s="55"/>
      <c r="G1091" s="55"/>
      <c r="H1091" s="55"/>
      <c r="I1091" s="55"/>
      <c r="J1091" s="55"/>
      <c r="K1091" s="51" t="str">
        <f t="array" ref="K1091">IF(A1091="","",MAX(IF(adapt!A$2:A$974=A1091,adapt!G$2:G$974)))</f>
        <v/>
      </c>
      <c r="L1091" s="41" t="str">
        <f t="array" ref="L1091">IF(ISBLANK(B1091),"",INDEX(adapt!E$78:E$1976,MATCH(A1091,IF(adapt!G$2:G$1976=K1091,adapt!A$2:A$1976),0)))</f>
        <v/>
      </c>
      <c r="M1091" s="41" t="str">
        <f t="array" ref="M1091">IF(ISBLANK(B1091),"",INDEX(adapt!F$78:F$1976,MATCH(A1091,IF(adapt!G$2:G$1976=K1091,adapt!A$2:A$1976),0)))</f>
        <v/>
      </c>
      <c r="N1091" s="52" t="str">
        <f t="array" ref="N1091">IF(ISBLANK(B1091),"",INDEX(adapt!J$2:J$1976,MATCH(B1091,IF(adapt!G$2:G$1976=K1091,adapt!B$2:B$1976),0)))</f>
        <v/>
      </c>
      <c r="O1091" s="53" t="str">
        <f t="array" ref="O1091">IF(A1091="","",IF(ISNA(N1091),"no",IF(N1091=0,"no",IF(N1091="","no", "yes"))))</f>
        <v/>
      </c>
      <c r="P1091" s="52" t="str">
        <f t="shared" si="51"/>
        <v/>
      </c>
      <c r="Q1091" s="52" t="str">
        <f t="shared" si="52"/>
        <v/>
      </c>
      <c r="R1091" s="54" t="str">
        <f>IF(COUNTIFS(adapt!J:J,"yes",adapt!A:A,A1091)&gt;1,"problem",IF(COUNTIFS(adapt!J:J,"yes",adapt!A:A,A1091)=0,"","ok"))</f>
        <v/>
      </c>
    </row>
    <row r="1092" spans="1:18">
      <c r="A1092" s="48" t="str">
        <f t="shared" si="53"/>
        <v/>
      </c>
      <c r="B1092" s="55"/>
      <c r="C1092" s="55"/>
      <c r="D1092" s="55"/>
      <c r="E1092" s="24"/>
      <c r="F1092" s="55"/>
      <c r="G1092" s="55"/>
      <c r="H1092" s="55"/>
      <c r="I1092" s="55"/>
      <c r="J1092" s="55"/>
      <c r="K1092" s="51" t="str">
        <f t="array" ref="K1092">IF(A1092="","",MAX(IF(adapt!A$2:A$974=A1092,adapt!G$2:G$974)))</f>
        <v/>
      </c>
      <c r="L1092" s="41" t="str">
        <f t="array" ref="L1092">IF(ISBLANK(B1092),"",INDEX(adapt!E$78:E$1976,MATCH(A1092,IF(adapt!G$2:G$1976=K1092,adapt!A$2:A$1976),0)))</f>
        <v/>
      </c>
      <c r="M1092" s="41" t="str">
        <f t="array" ref="M1092">IF(ISBLANK(B1092),"",INDEX(adapt!F$78:F$1976,MATCH(A1092,IF(adapt!G$2:G$1976=K1092,adapt!A$2:A$1976),0)))</f>
        <v/>
      </c>
      <c r="N1092" s="52" t="str">
        <f t="array" ref="N1092">IF(ISBLANK(B1092),"",INDEX(adapt!J$2:J$1976,MATCH(B1092,IF(adapt!G$2:G$1976=K1092,adapt!B$2:B$1976),0)))</f>
        <v/>
      </c>
      <c r="O1092" s="53" t="str">
        <f t="array" ref="O1092">IF(A1092="","",IF(ISNA(N1092),"no",IF(N1092=0,"no",IF(N1092="","no", "yes"))))</f>
        <v/>
      </c>
      <c r="P1092" s="52" t="str">
        <f t="shared" si="51"/>
        <v/>
      </c>
      <c r="Q1092" s="52" t="str">
        <f t="shared" si="52"/>
        <v/>
      </c>
      <c r="R1092" s="54" t="str">
        <f>IF(COUNTIFS(adapt!J:J,"yes",adapt!A:A,A1092)&gt;1,"problem",IF(COUNTIFS(adapt!J:J,"yes",adapt!A:A,A1092)=0,"","ok"))</f>
        <v/>
      </c>
    </row>
    <row r="1093" spans="1:18">
      <c r="A1093" s="48" t="str">
        <f t="shared" si="53"/>
        <v/>
      </c>
      <c r="B1093" s="55"/>
      <c r="C1093" s="55"/>
      <c r="D1093" s="55"/>
      <c r="E1093" s="24"/>
      <c r="F1093" s="55"/>
      <c r="G1093" s="55"/>
      <c r="H1093" s="55"/>
      <c r="I1093" s="55"/>
      <c r="J1093" s="55"/>
      <c r="K1093" s="51" t="str">
        <f t="array" ref="K1093">IF(A1093="","",MAX(IF(adapt!A$2:A$974=A1093,adapt!G$2:G$974)))</f>
        <v/>
      </c>
      <c r="L1093" s="41" t="str">
        <f t="array" ref="L1093">IF(ISBLANK(B1093),"",INDEX(adapt!E$78:E$1976,MATCH(A1093,IF(adapt!G$2:G$1976=K1093,adapt!A$2:A$1976),0)))</f>
        <v/>
      </c>
      <c r="M1093" s="41" t="str">
        <f t="array" ref="M1093">IF(ISBLANK(B1093),"",INDEX(adapt!F$78:F$1976,MATCH(A1093,IF(adapt!G$2:G$1976=K1093,adapt!A$2:A$1976),0)))</f>
        <v/>
      </c>
      <c r="N1093" s="52" t="str">
        <f t="array" ref="N1093">IF(ISBLANK(B1093),"",INDEX(adapt!J$2:J$1976,MATCH(B1093,IF(adapt!G$2:G$1976=K1093,adapt!B$2:B$1976),0)))</f>
        <v/>
      </c>
      <c r="O1093" s="53" t="str">
        <f t="array" ref="O1093">IF(A1093="","",IF(ISNA(N1093),"no",IF(N1093=0,"no",IF(N1093="","no", "yes"))))</f>
        <v/>
      </c>
      <c r="P1093" s="52" t="str">
        <f t="shared" si="51"/>
        <v/>
      </c>
      <c r="Q1093" s="52" t="str">
        <f t="shared" si="52"/>
        <v/>
      </c>
      <c r="R1093" s="54" t="str">
        <f>IF(COUNTIFS(adapt!J:J,"yes",adapt!A:A,A1093)&gt;1,"problem",IF(COUNTIFS(adapt!J:J,"yes",adapt!A:A,A1093)=0,"","ok"))</f>
        <v/>
      </c>
    </row>
    <row r="1094" spans="1:18">
      <c r="A1094" s="48" t="str">
        <f t="shared" si="53"/>
        <v/>
      </c>
      <c r="B1094" s="55"/>
      <c r="C1094" s="55"/>
      <c r="D1094" s="55"/>
      <c r="E1094" s="24"/>
      <c r="F1094" s="55"/>
      <c r="G1094" s="55"/>
      <c r="H1094" s="55"/>
      <c r="I1094" s="55"/>
      <c r="J1094" s="55"/>
      <c r="K1094" s="51" t="str">
        <f t="array" ref="K1094">IF(A1094="","",MAX(IF(adapt!A$2:A$974=A1094,adapt!G$2:G$974)))</f>
        <v/>
      </c>
      <c r="L1094" s="41" t="str">
        <f t="array" ref="L1094">IF(ISBLANK(B1094),"",INDEX(adapt!E$78:E$1976,MATCH(A1094,IF(adapt!G$2:G$1976=K1094,adapt!A$2:A$1976),0)))</f>
        <v/>
      </c>
      <c r="M1094" s="41" t="str">
        <f t="array" ref="M1094">IF(ISBLANK(B1094),"",INDEX(adapt!F$78:F$1976,MATCH(A1094,IF(adapt!G$2:G$1976=K1094,adapt!A$2:A$1976),0)))</f>
        <v/>
      </c>
      <c r="N1094" s="52" t="str">
        <f t="array" ref="N1094">IF(ISBLANK(B1094),"",INDEX(adapt!J$2:J$1976,MATCH(B1094,IF(adapt!G$2:G$1976=K1094,adapt!B$2:B$1976),0)))</f>
        <v/>
      </c>
      <c r="O1094" s="53" t="str">
        <f t="array" ref="O1094">IF(A1094="","",IF(ISNA(N1094),"no",IF(N1094=0,"no",IF(N1094="","no", "yes"))))</f>
        <v/>
      </c>
      <c r="P1094" s="52" t="str">
        <f t="shared" si="51"/>
        <v/>
      </c>
      <c r="Q1094" s="52" t="str">
        <f t="shared" si="52"/>
        <v/>
      </c>
      <c r="R1094" s="54" t="str">
        <f>IF(COUNTIFS(adapt!J:J,"yes",adapt!A:A,A1094)&gt;1,"problem",IF(COUNTIFS(adapt!J:J,"yes",adapt!A:A,A1094)=0,"","ok"))</f>
        <v/>
      </c>
    </row>
    <row r="1095" spans="1:18">
      <c r="A1095" s="48" t="str">
        <f t="shared" si="53"/>
        <v/>
      </c>
      <c r="B1095" s="55"/>
      <c r="C1095" s="55"/>
      <c r="D1095" s="55"/>
      <c r="E1095" s="24"/>
      <c r="F1095" s="55"/>
      <c r="G1095" s="55"/>
      <c r="H1095" s="55"/>
      <c r="I1095" s="55"/>
      <c r="J1095" s="55"/>
      <c r="K1095" s="51" t="str">
        <f t="array" ref="K1095">IF(A1095="","",MAX(IF(adapt!A$2:A$974=A1095,adapt!G$2:G$974)))</f>
        <v/>
      </c>
      <c r="L1095" s="41" t="str">
        <f t="array" ref="L1095">IF(ISBLANK(B1095),"",INDEX(adapt!E$78:E$1976,MATCH(A1095,IF(adapt!G$2:G$1976=K1095,adapt!A$2:A$1976),0)))</f>
        <v/>
      </c>
      <c r="M1095" s="41" t="str">
        <f t="array" ref="M1095">IF(ISBLANK(B1095),"",INDEX(adapt!F$78:F$1976,MATCH(A1095,IF(adapt!G$2:G$1976=K1095,adapt!A$2:A$1976),0)))</f>
        <v/>
      </c>
      <c r="N1095" s="52" t="str">
        <f t="array" ref="N1095">IF(ISBLANK(B1095),"",INDEX(adapt!J$2:J$1976,MATCH(B1095,IF(adapt!G$2:G$1976=K1095,adapt!B$2:B$1976),0)))</f>
        <v/>
      </c>
      <c r="O1095" s="53" t="str">
        <f t="array" ref="O1095">IF(A1095="","",IF(ISNA(N1095),"no",IF(N1095=0,"no",IF(N1095="","no", "yes"))))</f>
        <v/>
      </c>
      <c r="P1095" s="52" t="str">
        <f t="shared" si="51"/>
        <v/>
      </c>
      <c r="Q1095" s="52" t="str">
        <f t="shared" si="52"/>
        <v/>
      </c>
      <c r="R1095" s="54" t="str">
        <f>IF(COUNTIFS(adapt!J:J,"yes",adapt!A:A,A1095)&gt;1,"problem",IF(COUNTIFS(adapt!J:J,"yes",adapt!A:A,A1095)=0,"","ok"))</f>
        <v/>
      </c>
    </row>
    <row r="1096" spans="1:18">
      <c r="A1096" s="48" t="str">
        <f t="shared" si="53"/>
        <v/>
      </c>
      <c r="B1096" s="55"/>
      <c r="C1096" s="55"/>
      <c r="D1096" s="55"/>
      <c r="E1096" s="24"/>
      <c r="F1096" s="55"/>
      <c r="G1096" s="55"/>
      <c r="H1096" s="55"/>
      <c r="I1096" s="55"/>
      <c r="J1096" s="55"/>
      <c r="K1096" s="51" t="str">
        <f t="array" ref="K1096">IF(A1096="","",MAX(IF(adapt!A$2:A$974=A1096,adapt!G$2:G$974)))</f>
        <v/>
      </c>
      <c r="L1096" s="41" t="str">
        <f t="array" ref="L1096">IF(ISBLANK(B1096),"",INDEX(adapt!E$78:E$1976,MATCH(A1096,IF(adapt!G$2:G$1976=K1096,adapt!A$2:A$1976),0)))</f>
        <v/>
      </c>
      <c r="M1096" s="41" t="str">
        <f t="array" ref="M1096">IF(ISBLANK(B1096),"",INDEX(adapt!F$78:F$1976,MATCH(A1096,IF(adapt!G$2:G$1976=K1096,adapt!A$2:A$1976),0)))</f>
        <v/>
      </c>
      <c r="N1096" s="52" t="str">
        <f t="array" ref="N1096">IF(ISBLANK(B1096),"",INDEX(adapt!J$2:J$1976,MATCH(B1096,IF(adapt!G$2:G$1976=K1096,adapt!B$2:B$1976),0)))</f>
        <v/>
      </c>
      <c r="O1096" s="53" t="str">
        <f t="array" ref="O1096">IF(A1096="","",IF(ISNA(N1096),"no",IF(N1096=0,"no",IF(N1096="","no", "yes"))))</f>
        <v/>
      </c>
      <c r="P1096" s="52" t="str">
        <f t="shared" si="51"/>
        <v/>
      </c>
      <c r="Q1096" s="52" t="str">
        <f t="shared" si="52"/>
        <v/>
      </c>
      <c r="R1096" s="54" t="str">
        <f>IF(COUNTIFS(adapt!J:J,"yes",adapt!A:A,A1096)&gt;1,"problem",IF(COUNTIFS(adapt!J:J,"yes",adapt!A:A,A1096)=0,"","ok"))</f>
        <v/>
      </c>
    </row>
    <row r="1097" spans="1:18">
      <c r="A1097" s="48" t="str">
        <f t="shared" si="53"/>
        <v/>
      </c>
      <c r="B1097" s="55"/>
      <c r="C1097" s="55"/>
      <c r="D1097" s="55"/>
      <c r="E1097" s="24"/>
      <c r="F1097" s="55"/>
      <c r="G1097" s="55"/>
      <c r="H1097" s="55"/>
      <c r="I1097" s="55"/>
      <c r="J1097" s="55"/>
      <c r="K1097" s="51" t="str">
        <f t="array" ref="K1097">IF(A1097="","",MAX(IF(adapt!A$2:A$974=A1097,adapt!G$2:G$974)))</f>
        <v/>
      </c>
      <c r="L1097" s="41" t="str">
        <f t="array" ref="L1097">IF(ISBLANK(B1097),"",INDEX(adapt!E$78:E$1976,MATCH(A1097,IF(adapt!G$2:G$1976=K1097,adapt!A$2:A$1976),0)))</f>
        <v/>
      </c>
      <c r="M1097" s="41" t="str">
        <f t="array" ref="M1097">IF(ISBLANK(B1097),"",INDEX(adapt!F$78:F$1976,MATCH(A1097,IF(adapt!G$2:G$1976=K1097,adapt!A$2:A$1976),0)))</f>
        <v/>
      </c>
      <c r="N1097" s="52" t="str">
        <f t="array" ref="N1097">IF(ISBLANK(B1097),"",INDEX(adapt!J$2:J$1976,MATCH(B1097,IF(adapt!G$2:G$1976=K1097,adapt!B$2:B$1976),0)))</f>
        <v/>
      </c>
      <c r="O1097" s="53" t="str">
        <f t="array" ref="O1097">IF(A1097="","",IF(ISNA(N1097),"no",IF(N1097=0,"no",IF(N1097="","no", "yes"))))</f>
        <v/>
      </c>
      <c r="P1097" s="52" t="str">
        <f t="shared" si="51"/>
        <v/>
      </c>
      <c r="Q1097" s="52" t="str">
        <f t="shared" si="52"/>
        <v/>
      </c>
      <c r="R1097" s="54" t="str">
        <f>IF(COUNTIFS(adapt!J:J,"yes",adapt!A:A,A1097)&gt;1,"problem",IF(COUNTIFS(adapt!J:J,"yes",adapt!A:A,A1097)=0,"","ok"))</f>
        <v/>
      </c>
    </row>
    <row r="1098" spans="1:18">
      <c r="A1098" s="48" t="str">
        <f t="shared" si="53"/>
        <v/>
      </c>
      <c r="B1098" s="55"/>
      <c r="C1098" s="55"/>
      <c r="D1098" s="55"/>
      <c r="E1098" s="24"/>
      <c r="F1098" s="55"/>
      <c r="G1098" s="55"/>
      <c r="H1098" s="55"/>
      <c r="I1098" s="55"/>
      <c r="J1098" s="55"/>
      <c r="K1098" s="51" t="str">
        <f t="array" ref="K1098">IF(A1098="","",MAX(IF(adapt!A$2:A$974=A1098,adapt!G$2:G$974)))</f>
        <v/>
      </c>
      <c r="L1098" s="41" t="str">
        <f t="array" ref="L1098">IF(ISBLANK(B1098),"",INDEX(adapt!E$78:E$1976,MATCH(A1098,IF(adapt!G$2:G$1976=K1098,adapt!A$2:A$1976),0)))</f>
        <v/>
      </c>
      <c r="M1098" s="41" t="str">
        <f t="array" ref="M1098">IF(ISBLANK(B1098),"",INDEX(adapt!F$78:F$1976,MATCH(A1098,IF(adapt!G$2:G$1976=K1098,adapt!A$2:A$1976),0)))</f>
        <v/>
      </c>
      <c r="N1098" s="52" t="str">
        <f t="array" ref="N1098">IF(ISBLANK(B1098),"",INDEX(adapt!J$2:J$1976,MATCH(B1098,IF(adapt!G$2:G$1976=K1098,adapt!B$2:B$1976),0)))</f>
        <v/>
      </c>
      <c r="O1098" s="53" t="str">
        <f t="array" ref="O1098">IF(A1098="","",IF(ISNA(N1098),"no",IF(N1098=0,"no",IF(N1098="","no", "yes"))))</f>
        <v/>
      </c>
      <c r="P1098" s="52" t="str">
        <f t="shared" si="51"/>
        <v/>
      </c>
      <c r="Q1098" s="52" t="str">
        <f t="shared" si="52"/>
        <v/>
      </c>
      <c r="R1098" s="54" t="str">
        <f>IF(COUNTIFS(adapt!J:J,"yes",adapt!A:A,A1098)&gt;1,"problem",IF(COUNTIFS(adapt!J:J,"yes",adapt!A:A,A1098)=0,"","ok"))</f>
        <v/>
      </c>
    </row>
    <row r="1099" spans="1:18">
      <c r="A1099" s="48" t="str">
        <f t="shared" si="53"/>
        <v/>
      </c>
      <c r="B1099" s="55"/>
      <c r="C1099" s="55"/>
      <c r="D1099" s="55"/>
      <c r="E1099" s="24"/>
      <c r="F1099" s="55"/>
      <c r="G1099" s="55"/>
      <c r="H1099" s="55"/>
      <c r="I1099" s="55"/>
      <c r="J1099" s="55"/>
      <c r="K1099" s="51" t="str">
        <f t="array" ref="K1099">IF(A1099="","",MAX(IF(adapt!A$2:A$974=A1099,adapt!G$2:G$974)))</f>
        <v/>
      </c>
      <c r="L1099" s="41" t="str">
        <f t="array" ref="L1099">IF(ISBLANK(B1099),"",INDEX(adapt!E$78:E$1976,MATCH(A1099,IF(adapt!G$2:G$1976=K1099,adapt!A$2:A$1976),0)))</f>
        <v/>
      </c>
      <c r="M1099" s="41" t="str">
        <f t="array" ref="M1099">IF(ISBLANK(B1099),"",INDEX(adapt!F$78:F$1976,MATCH(A1099,IF(adapt!G$2:G$1976=K1099,adapt!A$2:A$1976),0)))</f>
        <v/>
      </c>
      <c r="N1099" s="52" t="str">
        <f t="array" ref="N1099">IF(ISBLANK(B1099),"",INDEX(adapt!J$2:J$1976,MATCH(B1099,IF(adapt!G$2:G$1976=K1099,adapt!B$2:B$1976),0)))</f>
        <v/>
      </c>
      <c r="O1099" s="53" t="str">
        <f t="array" ref="O1099">IF(A1099="","",IF(ISNA(N1099),"no",IF(N1099=0,"no",IF(N1099="","no", "yes"))))</f>
        <v/>
      </c>
      <c r="P1099" s="52" t="str">
        <f t="shared" si="51"/>
        <v/>
      </c>
      <c r="Q1099" s="52" t="str">
        <f t="shared" si="52"/>
        <v/>
      </c>
      <c r="R1099" s="54" t="str">
        <f>IF(COUNTIFS(adapt!J:J,"yes",adapt!A:A,A1099)&gt;1,"problem",IF(COUNTIFS(adapt!J:J,"yes",adapt!A:A,A1099)=0,"","ok"))</f>
        <v/>
      </c>
    </row>
    <row r="1100" spans="1:18">
      <c r="A1100" s="48" t="str">
        <f t="shared" si="53"/>
        <v/>
      </c>
      <c r="B1100" s="55"/>
      <c r="C1100" s="55"/>
      <c r="D1100" s="55"/>
      <c r="E1100" s="24"/>
      <c r="F1100" s="55"/>
      <c r="G1100" s="55"/>
      <c r="H1100" s="55"/>
      <c r="I1100" s="55"/>
      <c r="J1100" s="55"/>
      <c r="K1100" s="51" t="str">
        <f t="array" ref="K1100">IF(A1100="","",MAX(IF(adapt!A$2:A$974=A1100,adapt!G$2:G$974)))</f>
        <v/>
      </c>
      <c r="L1100" s="41" t="str">
        <f t="array" ref="L1100">IF(ISBLANK(B1100),"",INDEX(adapt!E$78:E$1976,MATCH(A1100,IF(adapt!G$2:G$1976=K1100,adapt!A$2:A$1976),0)))</f>
        <v/>
      </c>
      <c r="M1100" s="41" t="str">
        <f t="array" ref="M1100">IF(ISBLANK(B1100),"",INDEX(adapt!F$78:F$1976,MATCH(A1100,IF(adapt!G$2:G$1976=K1100,adapt!A$2:A$1976),0)))</f>
        <v/>
      </c>
      <c r="N1100" s="52" t="str">
        <f t="array" ref="N1100">IF(ISBLANK(B1100),"",INDEX(adapt!J$2:J$1976,MATCH(B1100,IF(adapt!G$2:G$1976=K1100,adapt!B$2:B$1976),0)))</f>
        <v/>
      </c>
      <c r="O1100" s="53" t="str">
        <f t="array" ref="O1100">IF(A1100="","",IF(ISNA(N1100),"no",IF(N1100=0,"no",IF(N1100="","no", "yes"))))</f>
        <v/>
      </c>
      <c r="P1100" s="52" t="str">
        <f t="shared" si="51"/>
        <v/>
      </c>
      <c r="Q1100" s="52" t="str">
        <f t="shared" si="52"/>
        <v/>
      </c>
      <c r="R1100" s="54" t="str">
        <f>IF(COUNTIFS(adapt!J:J,"yes",adapt!A:A,A1100)&gt;1,"problem",IF(COUNTIFS(adapt!J:J,"yes",adapt!A:A,A1100)=0,"","ok"))</f>
        <v/>
      </c>
    </row>
    <row r="1101" spans="1:18">
      <c r="A1101" s="48" t="str">
        <f t="shared" si="53"/>
        <v/>
      </c>
      <c r="B1101" s="55"/>
      <c r="C1101" s="55"/>
      <c r="D1101" s="55"/>
      <c r="F1101" s="39"/>
      <c r="G1101" s="39"/>
      <c r="H1101" s="39"/>
      <c r="I1101" s="39"/>
      <c r="J1101" s="39"/>
      <c r="K1101" s="51" t="str">
        <f t="array" ref="K1101">IF(A1101="","",MAX(IF(adapt!A$2:A$974=A1101,adapt!G$2:G$974)))</f>
        <v/>
      </c>
      <c r="L1101" s="41" t="str">
        <f t="array" ref="L1101">IF(ISBLANK(B1101),"",INDEX(adapt!E$78:E$1976,MATCH(A1101,IF(adapt!G$2:G$1976=K1101,adapt!A$2:A$1976),0)))</f>
        <v/>
      </c>
      <c r="M1101" s="41" t="str">
        <f t="array" ref="M1101">IF(ISBLANK(B1101),"",INDEX(adapt!F$78:F$1976,MATCH(A1101,IF(adapt!G$2:G$1976=K1101,adapt!A$2:A$1976),0)))</f>
        <v/>
      </c>
      <c r="N1101" s="52" t="str">
        <f t="array" ref="N1101">IF(ISBLANK(B1101),"",INDEX(adapt!J$2:J$1976,MATCH(B1101,IF(adapt!G$2:G$1976=K1101,adapt!B$2:B$1976),0)))</f>
        <v/>
      </c>
      <c r="O1101" s="53" t="str">
        <f t="array" ref="O1101">IF(A1101="","",IF(ISNA(N1101),"no",IF(N1101=0,"no",IF(N1101="","no", "yes"))))</f>
        <v/>
      </c>
      <c r="P1101" s="52" t="str">
        <f t="shared" si="51"/>
        <v/>
      </c>
      <c r="Q1101" s="52" t="str">
        <f t="shared" si="52"/>
        <v/>
      </c>
      <c r="R1101" s="54" t="str">
        <f>IF(COUNTIFS(adapt!J:J,"yes",adapt!A:A,A1101)&gt;1,"problem",IF(COUNTIFS(adapt!J:J,"yes",adapt!A:A,A1101)=0,"","ok"))</f>
        <v/>
      </c>
    </row>
    <row r="1102" spans="1:18">
      <c r="A1102" s="48" t="str">
        <f t="shared" si="53"/>
        <v/>
      </c>
      <c r="B1102" s="55"/>
      <c r="C1102" s="55"/>
      <c r="D1102" s="55"/>
      <c r="F1102" s="39"/>
      <c r="G1102" s="39"/>
      <c r="H1102" s="39"/>
      <c r="I1102" s="39"/>
      <c r="J1102" s="39"/>
      <c r="K1102" s="51" t="str">
        <f t="array" ref="K1102">IF(A1102="","",MAX(IF(adapt!A$2:A$974=A1102,adapt!G$2:G$974)))</f>
        <v/>
      </c>
      <c r="L1102" s="41" t="str">
        <f t="array" ref="L1102">IF(ISBLANK(B1102),"",INDEX(adapt!E$78:E$1976,MATCH(A1102,IF(adapt!G$2:G$1976=K1102,adapt!A$2:A$1976),0)))</f>
        <v/>
      </c>
      <c r="M1102" s="41" t="str">
        <f t="array" ref="M1102">IF(ISBLANK(B1102),"",INDEX(adapt!F$78:F$1976,MATCH(A1102,IF(adapt!G$2:G$1976=K1102,adapt!A$2:A$1976),0)))</f>
        <v/>
      </c>
      <c r="N1102" s="52" t="str">
        <f t="array" ref="N1102">IF(ISBLANK(B1102),"",INDEX(adapt!J$2:J$1976,MATCH(B1102,IF(adapt!G$2:G$1976=K1102,adapt!B$2:B$1976),0)))</f>
        <v/>
      </c>
      <c r="O1102" s="53" t="str">
        <f t="array" ref="O1102">IF(A1102="","",IF(ISNA(N1102),"no",IF(N1102=0,"no",IF(N1102="","no", "yes"))))</f>
        <v/>
      </c>
      <c r="P1102" s="52" t="str">
        <f t="shared" si="51"/>
        <v/>
      </c>
      <c r="Q1102" s="52" t="str">
        <f t="shared" si="52"/>
        <v/>
      </c>
      <c r="R1102" s="54" t="str">
        <f>IF(COUNTIFS(adapt!J:J,"yes",adapt!A:A,A1102)&gt;1,"problem",IF(COUNTIFS(adapt!J:J,"yes",adapt!A:A,A1102)=0,"","ok"))</f>
        <v/>
      </c>
    </row>
    <row r="1103" spans="1:18">
      <c r="A1103" s="48" t="str">
        <f t="shared" si="53"/>
        <v/>
      </c>
      <c r="B1103" s="55"/>
      <c r="C1103" s="55"/>
      <c r="D1103" s="55"/>
      <c r="F1103" s="39"/>
      <c r="G1103" s="39"/>
      <c r="H1103" s="39"/>
      <c r="I1103" s="39"/>
      <c r="J1103" s="39"/>
      <c r="K1103" s="51" t="str">
        <f t="array" ref="K1103">IF(A1103="","",MAX(IF(adapt!A$2:A$974=A1103,adapt!G$2:G$974)))</f>
        <v/>
      </c>
      <c r="L1103" s="41" t="str">
        <f t="array" ref="L1103">IF(ISBLANK(B1103),"",INDEX(adapt!E$78:E$1976,MATCH(A1103,IF(adapt!G$2:G$1976=K1103,adapt!A$2:A$1976),0)))</f>
        <v/>
      </c>
      <c r="M1103" s="41" t="str">
        <f t="array" ref="M1103">IF(ISBLANK(B1103),"",INDEX(adapt!F$78:F$1976,MATCH(A1103,IF(adapt!G$2:G$1976=K1103,adapt!A$2:A$1976),0)))</f>
        <v/>
      </c>
      <c r="N1103" s="52" t="str">
        <f t="array" ref="N1103">IF(ISBLANK(B1103),"",INDEX(adapt!J$2:J$1976,MATCH(B1103,IF(adapt!G$2:G$1976=K1103,adapt!B$2:B$1976),0)))</f>
        <v/>
      </c>
      <c r="O1103" s="53" t="str">
        <f t="array" ref="O1103">IF(A1103="","",IF(ISNA(N1103),"no",IF(N1103=0,"no",IF(N1103="","no", "yes"))))</f>
        <v/>
      </c>
      <c r="P1103" s="52" t="str">
        <f t="shared" si="51"/>
        <v/>
      </c>
      <c r="Q1103" s="52" t="str">
        <f t="shared" si="52"/>
        <v/>
      </c>
      <c r="R1103" s="54" t="str">
        <f>IF(COUNTIFS(adapt!J:J,"yes",adapt!A:A,A1103)&gt;1,"problem",IF(COUNTIFS(adapt!J:J,"yes",adapt!A:A,A1103)=0,"","ok"))</f>
        <v/>
      </c>
    </row>
    <row r="1104" spans="1:18">
      <c r="A1104" s="48" t="str">
        <f t="shared" si="53"/>
        <v/>
      </c>
      <c r="B1104" s="55"/>
      <c r="C1104" s="55"/>
      <c r="D1104" s="55"/>
      <c r="F1104" s="39"/>
      <c r="G1104" s="39"/>
      <c r="H1104" s="39"/>
      <c r="I1104" s="39"/>
      <c r="J1104" s="39"/>
      <c r="K1104" s="51" t="str">
        <f t="array" ref="K1104">IF(A1104="","",MAX(IF(adapt!A$2:A$974=A1104,adapt!G$2:G$974)))</f>
        <v/>
      </c>
      <c r="L1104" s="41" t="str">
        <f t="array" ref="L1104">IF(ISBLANK(B1104),"",INDEX(adapt!E$78:E$1976,MATCH(A1104,IF(adapt!G$2:G$1976=K1104,adapt!A$2:A$1976),0)))</f>
        <v/>
      </c>
      <c r="M1104" s="41" t="str">
        <f t="array" ref="M1104">IF(ISBLANK(B1104),"",INDEX(adapt!F$78:F$1976,MATCH(A1104,IF(adapt!G$2:G$1976=K1104,adapt!A$2:A$1976),0)))</f>
        <v/>
      </c>
      <c r="N1104" s="52" t="str">
        <f t="array" ref="N1104">IF(ISBLANK(B1104),"",INDEX(adapt!J$2:J$1976,MATCH(B1104,IF(adapt!G$2:G$1976=K1104,adapt!B$2:B$1976),0)))</f>
        <v/>
      </c>
      <c r="O1104" s="53" t="str">
        <f t="array" ref="O1104">IF(A1104="","",IF(ISNA(N1104),"no",IF(N1104=0,"no",IF(N1104="","no", "yes"))))</f>
        <v/>
      </c>
      <c r="P1104" s="52" t="str">
        <f t="shared" si="51"/>
        <v/>
      </c>
      <c r="Q1104" s="52" t="str">
        <f t="shared" si="52"/>
        <v/>
      </c>
      <c r="R1104" s="54" t="str">
        <f>IF(COUNTIFS(adapt!J:J,"yes",adapt!A:A,A1104)&gt;1,"problem",IF(COUNTIFS(adapt!J:J,"yes",adapt!A:A,A1104)=0,"","ok"))</f>
        <v/>
      </c>
    </row>
    <row r="1105" spans="1:18">
      <c r="A1105" s="48" t="str">
        <f t="shared" si="53"/>
        <v/>
      </c>
      <c r="B1105" s="55"/>
      <c r="C1105" s="55"/>
      <c r="D1105" s="55"/>
      <c r="F1105" s="39"/>
      <c r="G1105" s="39"/>
      <c r="H1105" s="39"/>
      <c r="I1105" s="39"/>
      <c r="J1105" s="39"/>
      <c r="K1105" s="51" t="str">
        <f t="array" ref="K1105">IF(A1105="","",MAX(IF(adapt!A$2:A$974=A1105,adapt!G$2:G$974)))</f>
        <v/>
      </c>
      <c r="L1105" s="41" t="str">
        <f t="array" ref="L1105">IF(ISBLANK(B1105),"",INDEX(adapt!E$78:E$1976,MATCH(A1105,IF(adapt!G$2:G$1976=K1105,adapt!A$2:A$1976),0)))</f>
        <v/>
      </c>
      <c r="M1105" s="41" t="str">
        <f t="array" ref="M1105">IF(ISBLANK(B1105),"",INDEX(adapt!F$78:F$1976,MATCH(A1105,IF(adapt!G$2:G$1976=K1105,adapt!A$2:A$1976),0)))</f>
        <v/>
      </c>
      <c r="N1105" s="52" t="str">
        <f t="array" ref="N1105">IF(ISBLANK(B1105),"",INDEX(adapt!J$2:J$1976,MATCH(B1105,IF(adapt!G$2:G$1976=K1105,adapt!B$2:B$1976),0)))</f>
        <v/>
      </c>
      <c r="O1105" s="53" t="str">
        <f t="array" ref="O1105">IF(A1105="","",IF(ISNA(N1105),"no",IF(N1105=0,"no",IF(N1105="","no", "yes"))))</f>
        <v/>
      </c>
      <c r="P1105" s="52" t="str">
        <f t="shared" si="51"/>
        <v/>
      </c>
      <c r="Q1105" s="52" t="str">
        <f t="shared" si="52"/>
        <v/>
      </c>
      <c r="R1105" s="54" t="str">
        <f>IF(COUNTIFS(adapt!J:J,"yes",adapt!A:A,A1105)&gt;1,"problem",IF(COUNTIFS(adapt!J:J,"yes",adapt!A:A,A1105)=0,"","ok"))</f>
        <v/>
      </c>
    </row>
    <row r="1106" spans="1:18">
      <c r="A1106" s="48" t="str">
        <f t="shared" si="53"/>
        <v/>
      </c>
      <c r="B1106" s="55"/>
      <c r="C1106" s="55"/>
      <c r="D1106" s="55"/>
      <c r="F1106" s="39"/>
      <c r="G1106" s="39"/>
      <c r="H1106" s="39"/>
      <c r="I1106" s="39"/>
      <c r="J1106" s="39"/>
      <c r="K1106" s="51" t="str">
        <f t="array" ref="K1106">IF(A1106="","",MAX(IF(adapt!A$2:A$974=A1106,adapt!G$2:G$974)))</f>
        <v/>
      </c>
      <c r="L1106" s="41" t="str">
        <f t="array" ref="L1106">IF(ISBLANK(B1106),"",INDEX(adapt!E$78:E$1976,MATCH(A1106,IF(adapt!G$2:G$1976=K1106,adapt!A$2:A$1976),0)))</f>
        <v/>
      </c>
      <c r="M1106" s="41" t="str">
        <f t="array" ref="M1106">IF(ISBLANK(B1106),"",INDEX(adapt!F$78:F$1976,MATCH(A1106,IF(adapt!G$2:G$1976=K1106,adapt!A$2:A$1976),0)))</f>
        <v/>
      </c>
      <c r="N1106" s="52" t="str">
        <f t="array" ref="N1106">IF(ISBLANK(B1106),"",INDEX(adapt!J$2:J$1976,MATCH(B1106,IF(adapt!G$2:G$1976=K1106,adapt!B$2:B$1976),0)))</f>
        <v/>
      </c>
      <c r="O1106" s="53" t="str">
        <f t="array" ref="O1106">IF(A1106="","",IF(ISNA(N1106),"no",IF(N1106=0,"no",IF(N1106="","no", "yes"))))</f>
        <v/>
      </c>
      <c r="P1106" s="52" t="str">
        <f t="shared" si="51"/>
        <v/>
      </c>
      <c r="Q1106" s="52" t="str">
        <f t="shared" si="52"/>
        <v/>
      </c>
      <c r="R1106" s="54" t="str">
        <f>IF(COUNTIFS(adapt!J:J,"yes",adapt!A:A,A1106)&gt;1,"problem",IF(COUNTIFS(adapt!J:J,"yes",adapt!A:A,A1106)=0,"","ok"))</f>
        <v/>
      </c>
    </row>
    <row r="1107" spans="1:18">
      <c r="A1107" s="48" t="str">
        <f t="shared" si="53"/>
        <v/>
      </c>
      <c r="B1107" s="55"/>
      <c r="C1107" s="55"/>
      <c r="D1107" s="55"/>
      <c r="F1107" s="39"/>
      <c r="G1107" s="39"/>
      <c r="H1107" s="39"/>
      <c r="I1107" s="39"/>
      <c r="J1107" s="39"/>
      <c r="K1107" s="51" t="str">
        <f t="array" ref="K1107">IF(A1107="","",MAX(IF(adapt!A$2:A$974=A1107,adapt!G$2:G$974)))</f>
        <v/>
      </c>
      <c r="L1107" s="41" t="str">
        <f t="array" ref="L1107">IF(ISBLANK(B1107),"",INDEX(adapt!E$78:E$1976,MATCH(A1107,IF(adapt!G$2:G$1976=K1107,adapt!A$2:A$1976),0)))</f>
        <v/>
      </c>
      <c r="M1107" s="41" t="str">
        <f t="array" ref="M1107">IF(ISBLANK(B1107),"",INDEX(adapt!F$78:F$1976,MATCH(A1107,IF(adapt!G$2:G$1976=K1107,adapt!A$2:A$1976),0)))</f>
        <v/>
      </c>
      <c r="N1107" s="52" t="str">
        <f t="array" ref="N1107">IF(ISBLANK(B1107),"",INDEX(adapt!J$2:J$1976,MATCH(B1107,IF(adapt!G$2:G$1976=K1107,adapt!B$2:B$1976),0)))</f>
        <v/>
      </c>
      <c r="O1107" s="53" t="str">
        <f t="array" ref="O1107">IF(A1107="","",IF(ISNA(N1107),"no",IF(N1107=0,"no",IF(N1107="","no", "yes"))))</f>
        <v/>
      </c>
      <c r="P1107" s="52" t="str">
        <f t="shared" si="51"/>
        <v/>
      </c>
      <c r="Q1107" s="52" t="str">
        <f t="shared" si="52"/>
        <v/>
      </c>
      <c r="R1107" s="54" t="str">
        <f>IF(COUNTIFS(adapt!J:J,"yes",adapt!A:A,A1107)&gt;1,"problem",IF(COUNTIFS(adapt!J:J,"yes",adapt!A:A,A1107)=0,"","ok"))</f>
        <v/>
      </c>
    </row>
    <row r="1108" spans="1:18">
      <c r="A1108" s="48" t="str">
        <f t="shared" si="53"/>
        <v/>
      </c>
      <c r="B1108" s="55"/>
      <c r="C1108" s="55"/>
      <c r="D1108" s="55"/>
      <c r="F1108" s="39"/>
      <c r="G1108" s="39"/>
      <c r="H1108" s="39"/>
      <c r="I1108" s="39"/>
      <c r="J1108" s="39"/>
      <c r="K1108" s="51" t="str">
        <f t="array" ref="K1108">IF(A1108="","",MAX(IF(adapt!A$2:A$974=A1108,adapt!G$2:G$974)))</f>
        <v/>
      </c>
      <c r="L1108" s="41" t="str">
        <f t="array" ref="L1108">IF(ISBLANK(B1108),"",INDEX(adapt!E$78:E$1976,MATCH(A1108,IF(adapt!G$2:G$1976=K1108,adapt!A$2:A$1976),0)))</f>
        <v/>
      </c>
      <c r="M1108" s="41" t="str">
        <f t="array" ref="M1108">IF(ISBLANK(B1108),"",INDEX(adapt!F$78:F$1976,MATCH(A1108,IF(adapt!G$2:G$1976=K1108,adapt!A$2:A$1976),0)))</f>
        <v/>
      </c>
      <c r="N1108" s="52" t="str">
        <f t="array" ref="N1108">IF(ISBLANK(B1108),"",INDEX(adapt!J$2:J$1976,MATCH(B1108,IF(adapt!G$2:G$1976=K1108,adapt!B$2:B$1976),0)))</f>
        <v/>
      </c>
      <c r="O1108" s="53" t="str">
        <f t="array" ref="O1108">IF(A1108="","",IF(ISNA(N1108),"no",IF(N1108=0,"no",IF(N1108="","no", "yes"))))</f>
        <v/>
      </c>
      <c r="P1108" s="52" t="str">
        <f t="shared" si="51"/>
        <v/>
      </c>
      <c r="Q1108" s="52" t="str">
        <f t="shared" si="52"/>
        <v/>
      </c>
      <c r="R1108" s="54" t="str">
        <f>IF(COUNTIFS(adapt!J:J,"yes",adapt!A:A,A1108)&gt;1,"problem",IF(COUNTIFS(adapt!J:J,"yes",adapt!A:A,A1108)=0,"","ok"))</f>
        <v/>
      </c>
    </row>
    <row r="1109" spans="1:18">
      <c r="A1109" s="48" t="str">
        <f t="shared" si="53"/>
        <v/>
      </c>
      <c r="B1109" s="55"/>
      <c r="C1109" s="55"/>
      <c r="D1109" s="55"/>
      <c r="F1109" s="39"/>
      <c r="G1109" s="39"/>
      <c r="H1109" s="39"/>
      <c r="I1109" s="39"/>
      <c r="J1109" s="39"/>
      <c r="K1109" s="51" t="str">
        <f t="array" ref="K1109">IF(A1109="","",MAX(IF(adapt!A$2:A$974=A1109,adapt!G$2:G$974)))</f>
        <v/>
      </c>
      <c r="L1109" s="41" t="str">
        <f t="array" ref="L1109">IF(ISBLANK(B1109),"",INDEX(adapt!E$78:E$1976,MATCH(A1109,IF(adapt!G$2:G$1976=K1109,adapt!A$2:A$1976),0)))</f>
        <v/>
      </c>
      <c r="M1109" s="41" t="str">
        <f t="array" ref="M1109">IF(ISBLANK(B1109),"",INDEX(adapt!F$78:F$1976,MATCH(A1109,IF(adapt!G$2:G$1976=K1109,adapt!A$2:A$1976),0)))</f>
        <v/>
      </c>
      <c r="N1109" s="52" t="str">
        <f t="array" ref="N1109">IF(ISBLANK(B1109),"",INDEX(adapt!J$2:J$1976,MATCH(B1109,IF(adapt!G$2:G$1976=K1109,adapt!B$2:B$1976),0)))</f>
        <v/>
      </c>
      <c r="O1109" s="53" t="str">
        <f t="array" ref="O1109">IF(A1109="","",IF(ISNA(N1109),"no",IF(N1109=0,"no",IF(N1109="","no", "yes"))))</f>
        <v/>
      </c>
      <c r="P1109" s="52" t="str">
        <f t="shared" si="51"/>
        <v/>
      </c>
      <c r="Q1109" s="52" t="str">
        <f t="shared" si="52"/>
        <v/>
      </c>
      <c r="R1109" s="54" t="str">
        <f>IF(COUNTIFS(adapt!J:J,"yes",adapt!A:A,A1109)&gt;1,"problem",IF(COUNTIFS(adapt!J:J,"yes",adapt!A:A,A1109)=0,"","ok"))</f>
        <v/>
      </c>
    </row>
    <row r="1110" spans="1:18">
      <c r="A1110" s="48" t="str">
        <f t="shared" si="53"/>
        <v/>
      </c>
      <c r="B1110" s="55"/>
      <c r="C1110" s="55"/>
      <c r="D1110" s="55"/>
      <c r="F1110" s="39"/>
      <c r="G1110" s="39"/>
      <c r="H1110" s="39"/>
      <c r="I1110" s="39"/>
      <c r="J1110" s="39"/>
      <c r="K1110" s="51" t="str">
        <f t="array" ref="K1110">IF(A1110="","",MAX(IF(adapt!A$2:A$974=A1110,adapt!G$2:G$974)))</f>
        <v/>
      </c>
      <c r="L1110" s="41" t="str">
        <f t="array" ref="L1110">IF(ISBLANK(B1110),"",INDEX(adapt!E$78:E$1976,MATCH(A1110,IF(adapt!G$2:G$1976=K1110,adapt!A$2:A$1976),0)))</f>
        <v/>
      </c>
      <c r="M1110" s="41" t="str">
        <f t="array" ref="M1110">IF(ISBLANK(B1110),"",INDEX(adapt!F$78:F$1976,MATCH(A1110,IF(adapt!G$2:G$1976=K1110,adapt!A$2:A$1976),0)))</f>
        <v/>
      </c>
      <c r="N1110" s="52" t="str">
        <f t="array" ref="N1110">IF(ISBLANK(B1110),"",INDEX(adapt!J$2:J$1976,MATCH(B1110,IF(adapt!G$2:G$1976=K1110,adapt!B$2:B$1976),0)))</f>
        <v/>
      </c>
      <c r="O1110" s="53" t="str">
        <f t="array" ref="O1110">IF(A1110="","",IF(ISNA(N1110),"no",IF(N1110=0,"no",IF(N1110="","no", "yes"))))</f>
        <v/>
      </c>
      <c r="P1110" s="52" t="str">
        <f t="shared" si="51"/>
        <v/>
      </c>
      <c r="Q1110" s="52" t="str">
        <f t="shared" si="52"/>
        <v/>
      </c>
      <c r="R1110" s="54" t="str">
        <f>IF(COUNTIFS(adapt!J:J,"yes",adapt!A:A,A1110)&gt;1,"problem",IF(COUNTIFS(adapt!J:J,"yes",adapt!A:A,A1110)=0,"","ok"))</f>
        <v/>
      </c>
    </row>
    <row r="1111" spans="1:18">
      <c r="A1111" s="48" t="str">
        <f t="shared" si="53"/>
        <v/>
      </c>
      <c r="B1111" s="55"/>
      <c r="C1111" s="55"/>
      <c r="D1111" s="55"/>
      <c r="F1111" s="39"/>
      <c r="G1111" s="39"/>
      <c r="H1111" s="39"/>
      <c r="I1111" s="39"/>
      <c r="J1111" s="39"/>
      <c r="K1111" s="51" t="str">
        <f t="array" ref="K1111">IF(A1111="","",MAX(IF(adapt!A$2:A$974=A1111,adapt!G$2:G$974)))</f>
        <v/>
      </c>
      <c r="L1111" s="41" t="str">
        <f t="array" ref="L1111">IF(ISBLANK(B1111),"",INDEX(adapt!E$78:E$1976,MATCH(A1111,IF(adapt!G$2:G$1976=K1111,adapt!A$2:A$1976),0)))</f>
        <v/>
      </c>
      <c r="M1111" s="41" t="str">
        <f t="array" ref="M1111">IF(ISBLANK(B1111),"",INDEX(adapt!F$78:F$1976,MATCH(A1111,IF(adapt!G$2:G$1976=K1111,adapt!A$2:A$1976),0)))</f>
        <v/>
      </c>
      <c r="N1111" s="52" t="str">
        <f t="array" ref="N1111">IF(ISBLANK(B1111),"",INDEX(adapt!J$2:J$1976,MATCH(B1111,IF(adapt!G$2:G$1976=K1111,adapt!B$2:B$1976),0)))</f>
        <v/>
      </c>
      <c r="O1111" s="53" t="str">
        <f t="array" ref="O1111">IF(A1111="","",IF(ISNA(N1111),"no",IF(N1111=0,"no",IF(N1111="","no", "yes"))))</f>
        <v/>
      </c>
      <c r="P1111" s="52" t="str">
        <f t="shared" si="51"/>
        <v/>
      </c>
      <c r="Q1111" s="52" t="str">
        <f t="shared" si="52"/>
        <v/>
      </c>
      <c r="R1111" s="54" t="str">
        <f>IF(COUNTIFS(adapt!J:J,"yes",adapt!A:A,A1111)&gt;1,"problem",IF(COUNTIFS(adapt!J:J,"yes",adapt!A:A,A1111)=0,"","ok"))</f>
        <v/>
      </c>
    </row>
    <row r="1112" spans="1:18">
      <c r="A1112" s="48" t="str">
        <f t="shared" si="53"/>
        <v/>
      </c>
      <c r="B1112" s="55"/>
      <c r="C1112" s="55"/>
      <c r="D1112" s="55"/>
      <c r="F1112" s="39"/>
      <c r="G1112" s="39"/>
      <c r="H1112" s="39"/>
      <c r="I1112" s="39"/>
      <c r="J1112" s="39"/>
      <c r="K1112" s="51" t="str">
        <f t="array" ref="K1112">IF(A1112="","",MAX(IF(adapt!A$2:A$974=A1112,adapt!G$2:G$974)))</f>
        <v/>
      </c>
      <c r="L1112" s="41" t="str">
        <f t="array" ref="L1112">IF(ISBLANK(B1112),"",INDEX(adapt!E$78:E$1976,MATCH(A1112,IF(adapt!G$2:G$1976=K1112,adapt!A$2:A$1976),0)))</f>
        <v/>
      </c>
      <c r="M1112" s="41" t="str">
        <f t="array" ref="M1112">IF(ISBLANK(B1112),"",INDEX(adapt!F$78:F$1976,MATCH(A1112,IF(adapt!G$2:G$1976=K1112,adapt!A$2:A$1976),0)))</f>
        <v/>
      </c>
      <c r="N1112" s="52" t="str">
        <f t="array" ref="N1112">IF(ISBLANK(B1112),"",INDEX(adapt!J$2:J$1976,MATCH(B1112,IF(adapt!G$2:G$1976=K1112,adapt!B$2:B$1976),0)))</f>
        <v/>
      </c>
      <c r="O1112" s="53" t="str">
        <f t="array" ref="O1112">IF(A1112="","",IF(ISNA(N1112),"no",IF(N1112=0,"no",IF(N1112="","no", "yes"))))</f>
        <v/>
      </c>
      <c r="P1112" s="52" t="str">
        <f t="shared" si="51"/>
        <v/>
      </c>
      <c r="Q1112" s="52" t="str">
        <f t="shared" si="52"/>
        <v/>
      </c>
      <c r="R1112" s="54" t="str">
        <f>IF(COUNTIFS(adapt!J:J,"yes",adapt!A:A,A1112)&gt;1,"problem",IF(COUNTIFS(adapt!J:J,"yes",adapt!A:A,A1112)=0,"","ok"))</f>
        <v/>
      </c>
    </row>
    <row r="1113" spans="1:18">
      <c r="A1113" s="48" t="str">
        <f t="shared" si="53"/>
        <v/>
      </c>
      <c r="B1113" s="55"/>
      <c r="C1113" s="55"/>
      <c r="D1113" s="55"/>
      <c r="F1113" s="39"/>
      <c r="G1113" s="39"/>
      <c r="H1113" s="39"/>
      <c r="I1113" s="39"/>
      <c r="J1113" s="39"/>
      <c r="K1113" s="51" t="str">
        <f t="array" ref="K1113">IF(A1113="","",MAX(IF(adapt!A$2:A$974=A1113,adapt!G$2:G$974)))</f>
        <v/>
      </c>
      <c r="L1113" s="41" t="str">
        <f t="array" ref="L1113">IF(ISBLANK(B1113),"",INDEX(adapt!E$78:E$1976,MATCH(A1113,IF(adapt!G$2:G$1976=K1113,adapt!A$2:A$1976),0)))</f>
        <v/>
      </c>
      <c r="M1113" s="41" t="str">
        <f t="array" ref="M1113">IF(ISBLANK(B1113),"",INDEX(adapt!F$78:F$1976,MATCH(A1113,IF(adapt!G$2:G$1976=K1113,adapt!A$2:A$1976),0)))</f>
        <v/>
      </c>
      <c r="N1113" s="52" t="str">
        <f t="array" ref="N1113">IF(ISBLANK(B1113),"",INDEX(adapt!J$2:J$1976,MATCH(B1113,IF(adapt!G$2:G$1976=K1113,adapt!B$2:B$1976),0)))</f>
        <v/>
      </c>
      <c r="O1113" s="53" t="str">
        <f t="array" ref="O1113">IF(A1113="","",IF(ISNA(N1113),"no",IF(N1113=0,"no",IF(N1113="","no", "yes"))))</f>
        <v/>
      </c>
      <c r="P1113" s="52" t="str">
        <f t="shared" si="51"/>
        <v/>
      </c>
      <c r="Q1113" s="52" t="str">
        <f t="shared" si="52"/>
        <v/>
      </c>
      <c r="R1113" s="54" t="str">
        <f>IF(COUNTIFS(adapt!J:J,"yes",adapt!A:A,A1113)&gt;1,"problem",IF(COUNTIFS(adapt!J:J,"yes",adapt!A:A,A1113)=0,"","ok"))</f>
        <v/>
      </c>
    </row>
    <row r="1114" spans="1:18">
      <c r="A1114" s="48" t="str">
        <f t="shared" si="53"/>
        <v/>
      </c>
      <c r="B1114" s="55"/>
      <c r="C1114" s="55"/>
      <c r="D1114" s="55"/>
      <c r="F1114" s="39"/>
      <c r="G1114" s="39"/>
      <c r="H1114" s="39"/>
      <c r="I1114" s="39"/>
      <c r="J1114" s="39"/>
      <c r="K1114" s="51" t="str">
        <f t="array" ref="K1114">IF(A1114="","",MAX(IF(adapt!A$2:A$974=A1114,adapt!G$2:G$974)))</f>
        <v/>
      </c>
      <c r="L1114" s="41" t="str">
        <f t="array" ref="L1114">IF(ISBLANK(B1114),"",INDEX(adapt!E$78:E$1976,MATCH(A1114,IF(adapt!G$2:G$1976=K1114,adapt!A$2:A$1976),0)))</f>
        <v/>
      </c>
      <c r="M1114" s="41" t="str">
        <f t="array" ref="M1114">IF(ISBLANK(B1114),"",INDEX(adapt!F$78:F$1976,MATCH(A1114,IF(adapt!G$2:G$1976=K1114,adapt!A$2:A$1976),0)))</f>
        <v/>
      </c>
      <c r="N1114" s="52" t="str">
        <f t="array" ref="N1114">IF(ISBLANK(B1114),"",INDEX(adapt!J$2:J$1976,MATCH(B1114,IF(adapt!G$2:G$1976=K1114,adapt!B$2:B$1976),0)))</f>
        <v/>
      </c>
      <c r="O1114" s="53" t="str">
        <f t="array" ref="O1114">IF(A1114="","",IF(ISNA(N1114),"no",IF(N1114=0,"no",IF(N1114="","no", "yes"))))</f>
        <v/>
      </c>
      <c r="P1114" s="52" t="str">
        <f t="shared" si="51"/>
        <v/>
      </c>
      <c r="Q1114" s="52" t="str">
        <f t="shared" si="52"/>
        <v/>
      </c>
      <c r="R1114" s="54" t="str">
        <f>IF(COUNTIFS(adapt!J:J,"yes",adapt!A:A,A1114)&gt;1,"problem",IF(COUNTIFS(adapt!J:J,"yes",adapt!A:A,A1114)=0,"","ok"))</f>
        <v/>
      </c>
    </row>
    <row r="1115" spans="1:18">
      <c r="A1115" s="48" t="str">
        <f t="shared" si="53"/>
        <v/>
      </c>
      <c r="B1115" s="55"/>
      <c r="C1115" s="55"/>
      <c r="D1115" s="55"/>
      <c r="F1115" s="39"/>
      <c r="G1115" s="39"/>
      <c r="H1115" s="39"/>
      <c r="I1115" s="39"/>
      <c r="J1115" s="39"/>
      <c r="K1115" s="51" t="str">
        <f t="array" ref="K1115">IF(A1115="","",MAX(IF(adapt!A$2:A$974=A1115,adapt!G$2:G$974)))</f>
        <v/>
      </c>
      <c r="L1115" s="41" t="str">
        <f t="array" ref="L1115">IF(ISBLANK(B1115),"",INDEX(adapt!E$78:E$1976,MATCH(A1115,IF(adapt!G$2:G$1976=K1115,adapt!A$2:A$1976),0)))</f>
        <v/>
      </c>
      <c r="M1115" s="41" t="str">
        <f t="array" ref="M1115">IF(ISBLANK(B1115),"",INDEX(adapt!F$78:F$1976,MATCH(A1115,IF(adapt!G$2:G$1976=K1115,adapt!A$2:A$1976),0)))</f>
        <v/>
      </c>
      <c r="N1115" s="52" t="str">
        <f t="array" ref="N1115">IF(ISBLANK(B1115),"",INDEX(adapt!J$2:J$1976,MATCH(B1115,IF(adapt!G$2:G$1976=K1115,adapt!B$2:B$1976),0)))</f>
        <v/>
      </c>
      <c r="O1115" s="53" t="str">
        <f t="array" ref="O1115">IF(A1115="","",IF(ISNA(N1115),"no",IF(N1115=0,"no",IF(N1115="","no", "yes"))))</f>
        <v/>
      </c>
      <c r="P1115" s="52" t="str">
        <f t="shared" si="51"/>
        <v/>
      </c>
      <c r="Q1115" s="52" t="str">
        <f t="shared" si="52"/>
        <v/>
      </c>
      <c r="R1115" s="54" t="str">
        <f>IF(COUNTIFS(adapt!J:J,"yes",adapt!A:A,A1115)&gt;1,"problem",IF(COUNTIFS(adapt!J:J,"yes",adapt!A:A,A1115)=0,"","ok"))</f>
        <v/>
      </c>
    </row>
    <row r="1116" spans="1:18">
      <c r="A1116" s="48" t="str">
        <f t="shared" si="53"/>
        <v/>
      </c>
      <c r="B1116" s="55"/>
      <c r="C1116" s="55"/>
      <c r="D1116" s="55"/>
      <c r="F1116" s="39"/>
      <c r="G1116" s="39"/>
      <c r="H1116" s="39"/>
      <c r="I1116" s="39"/>
      <c r="J1116" s="39"/>
      <c r="K1116" s="51" t="str">
        <f t="array" ref="K1116">IF(A1116="","",MAX(IF(adapt!A$2:A$974=A1116,adapt!G$2:G$974)))</f>
        <v/>
      </c>
      <c r="L1116" s="41" t="str">
        <f t="array" ref="L1116">IF(ISBLANK(B1116),"",INDEX(adapt!E$78:E$1976,MATCH(A1116,IF(adapt!G$2:G$1976=K1116,adapt!A$2:A$1976),0)))</f>
        <v/>
      </c>
      <c r="M1116" s="41" t="str">
        <f t="array" ref="M1116">IF(ISBLANK(B1116),"",INDEX(adapt!F$78:F$1976,MATCH(A1116,IF(adapt!G$2:G$1976=K1116,adapt!A$2:A$1976),0)))</f>
        <v/>
      </c>
      <c r="N1116" s="52" t="str">
        <f t="array" ref="N1116">IF(ISBLANK(B1116),"",INDEX(adapt!J$2:J$1976,MATCH(B1116,IF(adapt!G$2:G$1976=K1116,adapt!B$2:B$1976),0)))</f>
        <v/>
      </c>
      <c r="O1116" s="53" t="str">
        <f t="array" ref="O1116">IF(A1116="","",IF(ISNA(N1116),"no",IF(N1116=0,"no",IF(N1116="","no", "yes"))))</f>
        <v/>
      </c>
      <c r="P1116" s="52" t="str">
        <f t="shared" si="51"/>
        <v/>
      </c>
      <c r="Q1116" s="52" t="str">
        <f t="shared" si="52"/>
        <v/>
      </c>
      <c r="R1116" s="54" t="str">
        <f>IF(COUNTIFS(adapt!J:J,"yes",adapt!A:A,A1116)&gt;1,"problem",IF(COUNTIFS(adapt!J:J,"yes",adapt!A:A,A1116)=0,"","ok"))</f>
        <v/>
      </c>
    </row>
    <row r="1117" spans="1:18">
      <c r="A1117" s="48" t="str">
        <f t="shared" si="53"/>
        <v/>
      </c>
      <c r="B1117" s="55"/>
      <c r="C1117" s="55"/>
      <c r="D1117" s="55"/>
      <c r="F1117" s="39"/>
      <c r="G1117" s="39"/>
      <c r="H1117" s="39"/>
      <c r="I1117" s="39"/>
      <c r="J1117" s="39"/>
      <c r="K1117" s="51" t="str">
        <f t="array" ref="K1117">IF(A1117="","",MAX(IF(adapt!A$2:A$974=A1117,adapt!G$2:G$974)))</f>
        <v/>
      </c>
      <c r="L1117" s="41" t="str">
        <f t="array" ref="L1117">IF(ISBLANK(B1117),"",INDEX(adapt!E$78:E$1976,MATCH(A1117,IF(adapt!G$2:G$1976=K1117,adapt!A$2:A$1976),0)))</f>
        <v/>
      </c>
      <c r="M1117" s="41" t="str">
        <f t="array" ref="M1117">IF(ISBLANK(B1117),"",INDEX(adapt!F$78:F$1976,MATCH(A1117,IF(adapt!G$2:G$1976=K1117,adapt!A$2:A$1976),0)))</f>
        <v/>
      </c>
      <c r="N1117" s="52" t="str">
        <f t="array" ref="N1117">IF(ISBLANK(B1117),"",INDEX(adapt!J$2:J$1976,MATCH(B1117,IF(adapt!G$2:G$1976=K1117,adapt!B$2:B$1976),0)))</f>
        <v/>
      </c>
      <c r="O1117" s="53" t="str">
        <f t="array" ref="O1117">IF(A1117="","",IF(ISNA(N1117),"no",IF(N1117=0,"no",IF(N1117="","no", "yes"))))</f>
        <v/>
      </c>
      <c r="P1117" s="52" t="str">
        <f t="shared" si="51"/>
        <v/>
      </c>
      <c r="Q1117" s="52" t="str">
        <f t="shared" si="52"/>
        <v/>
      </c>
      <c r="R1117" s="54" t="str">
        <f>IF(COUNTIFS(adapt!J:J,"yes",adapt!A:A,A1117)&gt;1,"problem",IF(COUNTIFS(adapt!J:J,"yes",adapt!A:A,A1117)=0,"","ok"))</f>
        <v/>
      </c>
    </row>
    <row r="1118" spans="1:18">
      <c r="A1118" s="48" t="str">
        <f t="shared" si="53"/>
        <v/>
      </c>
      <c r="B1118" s="55"/>
      <c r="C1118" s="55"/>
      <c r="D1118" s="55"/>
      <c r="F1118" s="39"/>
      <c r="G1118" s="39"/>
      <c r="H1118" s="39"/>
      <c r="I1118" s="39"/>
      <c r="J1118" s="39"/>
      <c r="K1118" s="51" t="str">
        <f t="array" ref="K1118">IF(A1118="","",MAX(IF(adapt!A$2:A$974=A1118,adapt!G$2:G$974)))</f>
        <v/>
      </c>
      <c r="L1118" s="41" t="str">
        <f t="array" ref="L1118">IF(ISBLANK(B1118),"",INDEX(adapt!E$78:E$1976,MATCH(A1118,IF(adapt!G$2:G$1976=K1118,adapt!A$2:A$1976),0)))</f>
        <v/>
      </c>
      <c r="M1118" s="41" t="str">
        <f t="array" ref="M1118">IF(ISBLANK(B1118),"",INDEX(adapt!F$78:F$1976,MATCH(A1118,IF(adapt!G$2:G$1976=K1118,adapt!A$2:A$1976),0)))</f>
        <v/>
      </c>
      <c r="N1118" s="52" t="str">
        <f t="array" ref="N1118">IF(ISBLANK(B1118),"",INDEX(adapt!J$2:J$1976,MATCH(B1118,IF(adapt!G$2:G$1976=K1118,adapt!B$2:B$1976),0)))</f>
        <v/>
      </c>
      <c r="O1118" s="53" t="str">
        <f t="array" ref="O1118">IF(A1118="","",IF(ISNA(N1118),"no",IF(N1118=0,"no",IF(N1118="","no", "yes"))))</f>
        <v/>
      </c>
      <c r="P1118" s="52" t="str">
        <f t="shared" si="51"/>
        <v/>
      </c>
      <c r="Q1118" s="52" t="str">
        <f t="shared" si="52"/>
        <v/>
      </c>
      <c r="R1118" s="54" t="str">
        <f>IF(COUNTIFS(adapt!J:J,"yes",adapt!A:A,A1118)&gt;1,"problem",IF(COUNTIFS(adapt!J:J,"yes",adapt!A:A,A1118)=0,"","ok"))</f>
        <v/>
      </c>
    </row>
    <row r="1119" spans="1:18">
      <c r="A1119" s="48" t="str">
        <f t="shared" si="53"/>
        <v/>
      </c>
      <c r="B1119" s="55"/>
      <c r="C1119" s="55"/>
      <c r="D1119" s="55"/>
      <c r="F1119" s="39"/>
      <c r="G1119" s="39"/>
      <c r="H1119" s="39"/>
      <c r="I1119" s="39"/>
      <c r="J1119" s="39"/>
      <c r="K1119" s="51" t="str">
        <f t="array" ref="K1119">IF(A1119="","",MAX(IF(adapt!A$2:A$974=A1119,adapt!G$2:G$974)))</f>
        <v/>
      </c>
      <c r="L1119" s="41" t="str">
        <f t="array" ref="L1119">IF(ISBLANK(B1119),"",INDEX(adapt!E$78:E$1976,MATCH(A1119,IF(adapt!G$2:G$1976=K1119,adapt!A$2:A$1976),0)))</f>
        <v/>
      </c>
      <c r="M1119" s="41" t="str">
        <f t="array" ref="M1119">IF(ISBLANK(B1119),"",INDEX(adapt!F$78:F$1976,MATCH(A1119,IF(adapt!G$2:G$1976=K1119,adapt!A$2:A$1976),0)))</f>
        <v/>
      </c>
      <c r="N1119" s="52" t="str">
        <f t="array" ref="N1119">IF(ISBLANK(B1119),"",INDEX(adapt!J$2:J$1976,MATCH(B1119,IF(adapt!G$2:G$1976=K1119,adapt!B$2:B$1976),0)))</f>
        <v/>
      </c>
      <c r="O1119" s="53" t="str">
        <f t="array" ref="O1119">IF(A1119="","",IF(ISNA(N1119),"no",IF(N1119=0,"no",IF(N1119="","no", "yes"))))</f>
        <v/>
      </c>
      <c r="P1119" s="52" t="str">
        <f t="shared" si="51"/>
        <v/>
      </c>
      <c r="Q1119" s="52" t="str">
        <f t="shared" si="52"/>
        <v/>
      </c>
      <c r="R1119" s="54" t="str">
        <f>IF(COUNTIFS(adapt!J:J,"yes",adapt!A:A,A1119)&gt;1,"problem",IF(COUNTIFS(adapt!J:J,"yes",adapt!A:A,A1119)=0,"","ok"))</f>
        <v/>
      </c>
    </row>
    <row r="1120" spans="1:18">
      <c r="A1120" s="48" t="str">
        <f t="shared" si="53"/>
        <v/>
      </c>
      <c r="B1120" s="55"/>
      <c r="C1120" s="55"/>
      <c r="D1120" s="55"/>
      <c r="F1120" s="39"/>
      <c r="G1120" s="39"/>
      <c r="H1120" s="39"/>
      <c r="I1120" s="39"/>
      <c r="J1120" s="39"/>
      <c r="K1120" s="51" t="str">
        <f t="array" ref="K1120">IF(A1120="","",MAX(IF(adapt!A$2:A$974=A1120,adapt!G$2:G$974)))</f>
        <v/>
      </c>
      <c r="L1120" s="41" t="str">
        <f t="array" ref="L1120">IF(ISBLANK(B1120),"",INDEX(adapt!E$78:E$1976,MATCH(A1120,IF(adapt!G$2:G$1976=K1120,adapt!A$2:A$1976),0)))</f>
        <v/>
      </c>
      <c r="M1120" s="41" t="str">
        <f t="array" ref="M1120">IF(ISBLANK(B1120),"",INDEX(adapt!F$78:F$1976,MATCH(A1120,IF(adapt!G$2:G$1976=K1120,adapt!A$2:A$1976),0)))</f>
        <v/>
      </c>
      <c r="N1120" s="52" t="str">
        <f t="array" ref="N1120">IF(ISBLANK(B1120),"",INDEX(adapt!J$2:J$1976,MATCH(B1120,IF(adapt!G$2:G$1976=K1120,adapt!B$2:B$1976),0)))</f>
        <v/>
      </c>
      <c r="O1120" s="53" t="str">
        <f t="array" ref="O1120">IF(A1120="","",IF(ISNA(N1120),"no",IF(N1120=0,"no",IF(N1120="","no", "yes"))))</f>
        <v/>
      </c>
      <c r="P1120" s="52" t="str">
        <f t="shared" si="51"/>
        <v/>
      </c>
      <c r="Q1120" s="52" t="str">
        <f t="shared" si="52"/>
        <v/>
      </c>
      <c r="R1120" s="54" t="str">
        <f>IF(COUNTIFS(adapt!J:J,"yes",adapt!A:A,A1120)&gt;1,"problem",IF(COUNTIFS(adapt!J:J,"yes",adapt!A:A,A1120)=0,"","ok"))</f>
        <v/>
      </c>
    </row>
    <row r="1121" spans="1:18">
      <c r="A1121" s="48" t="str">
        <f t="shared" si="53"/>
        <v/>
      </c>
      <c r="B1121" s="55"/>
      <c r="C1121" s="55"/>
      <c r="D1121" s="55"/>
      <c r="F1121" s="39"/>
      <c r="G1121" s="39"/>
      <c r="H1121" s="39"/>
      <c r="I1121" s="39"/>
      <c r="J1121" s="39"/>
      <c r="K1121" s="51" t="str">
        <f t="array" ref="K1121">IF(A1121="","",MAX(IF(adapt!A$2:A$974=A1121,adapt!G$2:G$974)))</f>
        <v/>
      </c>
      <c r="L1121" s="41" t="str">
        <f t="array" ref="L1121">IF(ISBLANK(B1121),"",INDEX(adapt!E$78:E$1976,MATCH(A1121,IF(adapt!G$2:G$1976=K1121,adapt!A$2:A$1976),0)))</f>
        <v/>
      </c>
      <c r="M1121" s="41" t="str">
        <f t="array" ref="M1121">IF(ISBLANK(B1121),"",INDEX(adapt!F$78:F$1976,MATCH(A1121,IF(adapt!G$2:G$1976=K1121,adapt!A$2:A$1976),0)))</f>
        <v/>
      </c>
      <c r="N1121" s="52" t="str">
        <f t="array" ref="N1121">IF(ISBLANK(B1121),"",INDEX(adapt!J$2:J$1976,MATCH(B1121,IF(adapt!G$2:G$1976=K1121,adapt!B$2:B$1976),0)))</f>
        <v/>
      </c>
      <c r="O1121" s="53" t="str">
        <f t="array" ref="O1121">IF(A1121="","",IF(ISNA(N1121),"no",IF(N1121=0,"no",IF(N1121="","no", "yes"))))</f>
        <v/>
      </c>
      <c r="P1121" s="52" t="str">
        <f t="shared" si="51"/>
        <v/>
      </c>
      <c r="Q1121" s="52" t="str">
        <f t="shared" si="52"/>
        <v/>
      </c>
      <c r="R1121" s="54" t="str">
        <f>IF(COUNTIFS(adapt!J:J,"yes",adapt!A:A,A1121)&gt;1,"problem",IF(COUNTIFS(adapt!J:J,"yes",adapt!A:A,A1121)=0,"","ok"))</f>
        <v/>
      </c>
    </row>
    <row r="1122" spans="1:18">
      <c r="A1122" s="48" t="str">
        <f t="shared" si="53"/>
        <v/>
      </c>
      <c r="B1122" s="55"/>
      <c r="C1122" s="9"/>
      <c r="D1122" s="39"/>
      <c r="F1122" s="39"/>
      <c r="G1122" s="39"/>
      <c r="H1122" s="39"/>
      <c r="I1122" s="39"/>
      <c r="J1122" s="39"/>
      <c r="K1122" s="51" t="str">
        <f t="array" ref="K1122">IF(A1122="","",MAX(IF(adapt!A$2:A$974=A1122,adapt!G$2:G$974)))</f>
        <v/>
      </c>
      <c r="L1122" s="41" t="str">
        <f t="array" ref="L1122">IF(ISBLANK(B1122),"",INDEX(adapt!E$78:E$1976,MATCH(A1122,IF(adapt!G$2:G$1976=K1122,adapt!A$2:A$1976),0)))</f>
        <v/>
      </c>
      <c r="M1122" s="41" t="str">
        <f t="array" ref="M1122">IF(ISBLANK(B1122),"",INDEX(adapt!F$78:F$1976,MATCH(A1122,IF(adapt!G$2:G$1976=K1122,adapt!A$2:A$1976),0)))</f>
        <v/>
      </c>
      <c r="N1122" s="52" t="str">
        <f t="array" ref="N1122">IF(ISBLANK(B1122),"",INDEX(adapt!J$2:J$1976,MATCH(B1122,IF(adapt!G$2:G$1976=K1122,adapt!B$2:B$1976),0)))</f>
        <v/>
      </c>
      <c r="O1122" s="53" t="str">
        <f t="array" ref="O1122">IF(A1122="","",IF(ISNA(N1122),"no",IF(N1122=0,"no",IF(N1122="","no", "yes"))))</f>
        <v/>
      </c>
      <c r="P1122" s="52" t="str">
        <f t="shared" si="51"/>
        <v/>
      </c>
      <c r="Q1122" s="52" t="str">
        <f t="shared" si="52"/>
        <v/>
      </c>
      <c r="R1122" s="54" t="str">
        <f>IF(COUNTIFS(adapt!J:J,"yes",adapt!A:A,A1122)&gt;1,"problem",IF(COUNTIFS(adapt!J:J,"yes",adapt!A:A,A1122)=0,"","ok"))</f>
        <v/>
      </c>
    </row>
    <row r="1123" spans="1:18">
      <c r="A1123" s="48" t="str">
        <f t="shared" si="53"/>
        <v/>
      </c>
      <c r="B1123" s="55"/>
      <c r="C1123" s="9"/>
      <c r="D1123" s="39"/>
      <c r="F1123" s="39"/>
      <c r="G1123" s="39"/>
      <c r="H1123" s="39"/>
      <c r="I1123" s="39"/>
      <c r="J1123" s="39"/>
      <c r="K1123" s="51" t="str">
        <f t="array" ref="K1123">IF(A1123="","",MAX(IF(adapt!A$2:A$974=A1123,adapt!G$2:G$974)))</f>
        <v/>
      </c>
      <c r="L1123" s="41" t="str">
        <f t="array" ref="L1123">IF(ISBLANK(B1123),"",INDEX(adapt!E$78:E$1976,MATCH(A1123,IF(adapt!G$2:G$1976=K1123,adapt!A$2:A$1976),0)))</f>
        <v/>
      </c>
      <c r="M1123" s="41" t="str">
        <f t="array" ref="M1123">IF(ISBLANK(B1123),"",INDEX(adapt!F$78:F$1976,MATCH(A1123,IF(adapt!G$2:G$1976=K1123,adapt!A$2:A$1976),0)))</f>
        <v/>
      </c>
      <c r="N1123" s="52" t="str">
        <f t="array" ref="N1123">IF(ISBLANK(B1123),"",INDEX(adapt!J$2:J$1976,MATCH(B1123,IF(adapt!G$2:G$1976=K1123,adapt!B$2:B$1976),0)))</f>
        <v/>
      </c>
      <c r="O1123" s="53" t="str">
        <f t="array" ref="O1123">IF(A1123="","",IF(ISNA(N1123),"no",IF(N1123=0,"no",IF(N1123="","no", "yes"))))</f>
        <v/>
      </c>
      <c r="P1123" s="52" t="str">
        <f t="shared" si="51"/>
        <v/>
      </c>
      <c r="Q1123" s="52" t="str">
        <f t="shared" si="52"/>
        <v/>
      </c>
      <c r="R1123" s="54" t="str">
        <f>IF(COUNTIFS(adapt!J:J,"yes",adapt!A:A,A1123)&gt;1,"problem",IF(COUNTIFS(adapt!J:J,"yes",adapt!A:A,A1123)=0,"","ok"))</f>
        <v/>
      </c>
    </row>
    <row r="1124" spans="1:18">
      <c r="A1124" s="48" t="str">
        <f t="shared" si="53"/>
        <v/>
      </c>
      <c r="B1124" s="55"/>
      <c r="C1124" s="9"/>
      <c r="D1124" s="39"/>
      <c r="F1124" s="39"/>
      <c r="G1124" s="39"/>
      <c r="H1124" s="39"/>
      <c r="I1124" s="39"/>
      <c r="J1124" s="39"/>
      <c r="K1124" s="51" t="str">
        <f t="array" ref="K1124">IF(A1124="","",MAX(IF(adapt!A$2:A$974=A1124,adapt!G$2:G$974)))</f>
        <v/>
      </c>
      <c r="L1124" s="41" t="str">
        <f t="array" ref="L1124">IF(ISBLANK(B1124),"",INDEX(adapt!E$78:E$1976,MATCH(A1124,IF(adapt!G$2:G$1976=K1124,adapt!A$2:A$1976),0)))</f>
        <v/>
      </c>
      <c r="M1124" s="41" t="str">
        <f t="array" ref="M1124">IF(ISBLANK(B1124),"",INDEX(adapt!F$78:F$1976,MATCH(A1124,IF(adapt!G$2:G$1976=K1124,adapt!A$2:A$1976),0)))</f>
        <v/>
      </c>
      <c r="N1124" s="52" t="str">
        <f t="array" ref="N1124">IF(ISBLANK(B1124),"",INDEX(adapt!J$2:J$1976,MATCH(B1124,IF(adapt!G$2:G$1976=K1124,adapt!B$2:B$1976),0)))</f>
        <v/>
      </c>
      <c r="O1124" s="53" t="str">
        <f t="array" ref="O1124">IF(A1124="","",IF(ISNA(N1124),"no",IF(N1124=0,"no",IF(N1124="","no", "yes"))))</f>
        <v/>
      </c>
      <c r="P1124" s="52" t="str">
        <f t="shared" si="51"/>
        <v/>
      </c>
      <c r="Q1124" s="52" t="str">
        <f t="shared" si="52"/>
        <v/>
      </c>
      <c r="R1124" s="54" t="str">
        <f>IF(COUNTIFS(adapt!J:J,"yes",adapt!A:A,A1124)&gt;1,"problem",IF(COUNTIFS(adapt!J:J,"yes",adapt!A:A,A1124)=0,"","ok"))</f>
        <v/>
      </c>
    </row>
    <row r="1125" spans="1:18">
      <c r="A1125" s="48" t="str">
        <f t="shared" si="53"/>
        <v/>
      </c>
      <c r="B1125" s="55"/>
      <c r="C1125" s="9"/>
      <c r="D1125" s="39"/>
      <c r="F1125" s="39"/>
      <c r="G1125" s="39"/>
      <c r="H1125" s="39"/>
      <c r="I1125" s="39"/>
      <c r="J1125" s="39"/>
      <c r="K1125" s="51" t="str">
        <f t="array" ref="K1125">IF(A1125="","",MAX(IF(adapt!A$2:A$974=A1125,adapt!G$2:G$974)))</f>
        <v/>
      </c>
      <c r="L1125" s="41" t="str">
        <f t="array" ref="L1125">IF(ISBLANK(B1125),"",INDEX(adapt!E$78:E$1976,MATCH(A1125,IF(adapt!G$2:G$1976=K1125,adapt!A$2:A$1976),0)))</f>
        <v/>
      </c>
      <c r="M1125" s="41" t="str">
        <f t="array" ref="M1125">IF(ISBLANK(B1125),"",INDEX(adapt!F$78:F$1976,MATCH(A1125,IF(adapt!G$2:G$1976=K1125,adapt!A$2:A$1976),0)))</f>
        <v/>
      </c>
      <c r="N1125" s="52" t="str">
        <f t="array" ref="N1125">IF(ISBLANK(B1125),"",INDEX(adapt!J$2:J$1976,MATCH(B1125,IF(adapt!G$2:G$1976=K1125,adapt!B$2:B$1976),0)))</f>
        <v/>
      </c>
      <c r="O1125" s="53" t="str">
        <f t="array" ref="O1125">IF(A1125="","",IF(ISNA(N1125),"no",IF(N1125=0,"no",IF(N1125="","no", "yes"))))</f>
        <v/>
      </c>
      <c r="P1125" s="52" t="str">
        <f t="shared" si="51"/>
        <v/>
      </c>
      <c r="Q1125" s="52" t="str">
        <f t="shared" si="52"/>
        <v/>
      </c>
      <c r="R1125" s="54" t="str">
        <f>IF(COUNTIFS(adapt!J:J,"yes",adapt!A:A,A1125)&gt;1,"problem",IF(COUNTIFS(adapt!J:J,"yes",adapt!A:A,A1125)=0,"","ok"))</f>
        <v/>
      </c>
    </row>
    <row r="1126" spans="1:18">
      <c r="A1126" s="48" t="str">
        <f t="shared" si="53"/>
        <v/>
      </c>
      <c r="B1126" s="55"/>
      <c r="C1126" s="9"/>
      <c r="D1126" s="39"/>
      <c r="F1126" s="39"/>
      <c r="G1126" s="39"/>
      <c r="H1126" s="39"/>
      <c r="I1126" s="39"/>
      <c r="J1126" s="39"/>
      <c r="K1126" s="51" t="str">
        <f t="array" ref="K1126">IF(A1126="","",MAX(IF(adapt!A$2:A$974=A1126,adapt!G$2:G$974)))</f>
        <v/>
      </c>
      <c r="L1126" s="41" t="str">
        <f t="array" ref="L1126">IF(ISBLANK(B1126),"",INDEX(adapt!E$78:E$1976,MATCH(A1126,IF(adapt!G$2:G$1976=K1126,adapt!A$2:A$1976),0)))</f>
        <v/>
      </c>
      <c r="M1126" s="41" t="str">
        <f t="array" ref="M1126">IF(ISBLANK(B1126),"",INDEX(adapt!F$78:F$1976,MATCH(A1126,IF(adapt!G$2:G$1976=K1126,adapt!A$2:A$1976),0)))</f>
        <v/>
      </c>
      <c r="N1126" s="52" t="str">
        <f t="array" ref="N1126">IF(ISBLANK(B1126),"",INDEX(adapt!J$2:J$1976,MATCH(B1126,IF(adapt!G$2:G$1976=K1126,adapt!B$2:B$1976),0)))</f>
        <v/>
      </c>
      <c r="O1126" s="53" t="str">
        <f t="array" ref="O1126">IF(A1126="","",IF(ISNA(N1126),"no",IF(N1126=0,"no",IF(N1126="","no", "yes"))))</f>
        <v/>
      </c>
      <c r="P1126" s="52" t="str">
        <f t="shared" si="51"/>
        <v/>
      </c>
      <c r="Q1126" s="52" t="str">
        <f t="shared" si="52"/>
        <v/>
      </c>
      <c r="R1126" s="54" t="str">
        <f>IF(COUNTIFS(adapt!J:J,"yes",adapt!A:A,A1126)&gt;1,"problem",IF(COUNTIFS(adapt!J:J,"yes",adapt!A:A,A1126)=0,"","ok"))</f>
        <v/>
      </c>
    </row>
    <row r="1127" spans="1:18">
      <c r="A1127" s="48" t="str">
        <f t="shared" si="53"/>
        <v/>
      </c>
      <c r="B1127" s="55"/>
      <c r="C1127" s="9"/>
      <c r="D1127" s="39"/>
      <c r="F1127" s="39"/>
      <c r="G1127" s="39"/>
      <c r="H1127" s="39"/>
      <c r="I1127" s="39"/>
      <c r="J1127" s="39"/>
      <c r="K1127" s="51" t="str">
        <f t="array" ref="K1127">IF(A1127="","",MAX(IF(adapt!A$2:A$974=A1127,adapt!G$2:G$974)))</f>
        <v/>
      </c>
      <c r="L1127" s="41" t="str">
        <f t="array" ref="L1127">IF(ISBLANK(B1127),"",INDEX(adapt!E$78:E$1976,MATCH(A1127,IF(adapt!G$2:G$1976=K1127,adapt!A$2:A$1976),0)))</f>
        <v/>
      </c>
      <c r="M1127" s="41" t="str">
        <f t="array" ref="M1127">IF(ISBLANK(B1127),"",INDEX(adapt!F$78:F$1976,MATCH(A1127,IF(adapt!G$2:G$1976=K1127,adapt!A$2:A$1976),0)))</f>
        <v/>
      </c>
      <c r="N1127" s="52" t="str">
        <f t="array" ref="N1127">IF(ISBLANK(B1127),"",INDEX(adapt!J$2:J$1976,MATCH(B1127,IF(adapt!G$2:G$1976=K1127,adapt!B$2:B$1976),0)))</f>
        <v/>
      </c>
      <c r="O1127" s="53" t="str">
        <f t="array" ref="O1127">IF(A1127="","",IF(ISNA(N1127),"no",IF(N1127=0,"no",IF(N1127="","no", "yes"))))</f>
        <v/>
      </c>
      <c r="P1127" s="52" t="str">
        <f t="shared" ref="P1127:P1190" si="54">IF(ISBLANK(B1126),"",IF(O1127="no",B1126,L1127))</f>
        <v/>
      </c>
      <c r="Q1127" s="52" t="str">
        <f t="shared" ref="Q1127:Q1190" si="55">IF(ISBLANK(B1126),"",IF(O1127="no",C1127,M1127))</f>
        <v/>
      </c>
      <c r="R1127" s="54" t="str">
        <f>IF(COUNTIFS(adapt!J:J,"yes",adapt!A:A,A1127)&gt;1,"problem",IF(COUNTIFS(adapt!J:J,"yes",adapt!A:A,A1127)=0,"","ok"))</f>
        <v/>
      </c>
    </row>
    <row r="1128" spans="1:18">
      <c r="A1128" s="48" t="str">
        <f t="shared" si="53"/>
        <v/>
      </c>
      <c r="B1128" s="55"/>
      <c r="C1128" s="55"/>
      <c r="D1128" s="39"/>
      <c r="F1128" s="39"/>
      <c r="G1128" s="39"/>
      <c r="H1128" s="39"/>
      <c r="I1128" s="39"/>
      <c r="J1128" s="39"/>
      <c r="K1128" s="51" t="str">
        <f t="array" ref="K1128">IF(A1128="","",MAX(IF(adapt!A$2:A$974=A1128,adapt!G$2:G$974)))</f>
        <v/>
      </c>
      <c r="L1128" s="41" t="str">
        <f t="array" ref="L1128">IF(ISBLANK(B1128),"",INDEX(adapt!E$78:E$1976,MATCH(A1128,IF(adapt!G$2:G$1976=K1128,adapt!A$2:A$1976),0)))</f>
        <v/>
      </c>
      <c r="M1128" s="41" t="str">
        <f t="array" ref="M1128">IF(ISBLANK(B1128),"",INDEX(adapt!F$78:F$1976,MATCH(A1128,IF(adapt!G$2:G$1976=K1128,adapt!A$2:A$1976),0)))</f>
        <v/>
      </c>
      <c r="N1128" s="52" t="str">
        <f t="array" ref="N1128">IF(ISBLANK(B1128),"",INDEX(adapt!J$2:J$1976,MATCH(B1128,IF(adapt!G$2:G$1976=K1128,adapt!B$2:B$1976),0)))</f>
        <v/>
      </c>
      <c r="O1128" s="53" t="str">
        <f t="array" ref="O1128">IF(A1128="","",IF(ISNA(N1128),"no",IF(N1128=0,"no",IF(N1128="","no", "yes"))))</f>
        <v/>
      </c>
      <c r="P1128" s="52" t="str">
        <f t="shared" si="54"/>
        <v/>
      </c>
      <c r="Q1128" s="52" t="str">
        <f t="shared" si="55"/>
        <v/>
      </c>
      <c r="R1128" s="54" t="str">
        <f>IF(COUNTIFS(adapt!J:J,"yes",adapt!A:A,A1128)&gt;1,"problem",IF(COUNTIFS(adapt!J:J,"yes",adapt!A:A,A1128)=0,"","ok"))</f>
        <v/>
      </c>
    </row>
    <row r="1129" spans="1:18">
      <c r="A1129" s="48" t="str">
        <f t="shared" si="53"/>
        <v/>
      </c>
      <c r="B1129" s="55"/>
      <c r="C1129" s="55"/>
      <c r="D1129" s="39"/>
      <c r="F1129" s="39"/>
      <c r="G1129" s="39"/>
      <c r="H1129" s="39"/>
      <c r="I1129" s="39"/>
      <c r="J1129" s="39"/>
      <c r="K1129" s="51" t="str">
        <f t="array" ref="K1129">IF(A1129="","",MAX(IF(adapt!A$2:A$974=A1129,adapt!G$2:G$974)))</f>
        <v/>
      </c>
      <c r="L1129" s="41" t="str">
        <f t="array" ref="L1129">IF(ISBLANK(B1129),"",INDEX(adapt!E$78:E$1976,MATCH(A1129,IF(adapt!G$2:G$1976=K1129,adapt!A$2:A$1976),0)))</f>
        <v/>
      </c>
      <c r="M1129" s="41" t="str">
        <f t="array" ref="M1129">IF(ISBLANK(B1129),"",INDEX(adapt!F$78:F$1976,MATCH(A1129,IF(adapt!G$2:G$1976=K1129,adapt!A$2:A$1976),0)))</f>
        <v/>
      </c>
      <c r="N1129" s="52" t="str">
        <f t="array" ref="N1129">IF(ISBLANK(B1129),"",INDEX(adapt!J$2:J$1976,MATCH(B1129,IF(adapt!G$2:G$1976=K1129,adapt!B$2:B$1976),0)))</f>
        <v/>
      </c>
      <c r="O1129" s="53" t="str">
        <f t="array" ref="O1129">IF(A1129="","",IF(ISNA(N1129),"no",IF(N1129=0,"no",IF(N1129="","no", "yes"))))</f>
        <v/>
      </c>
      <c r="P1129" s="52" t="str">
        <f t="shared" si="54"/>
        <v/>
      </c>
      <c r="Q1129" s="52" t="str">
        <f t="shared" si="55"/>
        <v/>
      </c>
      <c r="R1129" s="54" t="str">
        <f>IF(COUNTIFS(adapt!J:J,"yes",adapt!A:A,A1129)&gt;1,"problem",IF(COUNTIFS(adapt!J:J,"yes",adapt!A:A,A1129)=0,"","ok"))</f>
        <v/>
      </c>
    </row>
    <row r="1130" spans="1:18">
      <c r="A1130" s="48" t="str">
        <f t="shared" si="53"/>
        <v/>
      </c>
      <c r="B1130" s="55"/>
      <c r="C1130" s="55"/>
      <c r="D1130" s="39"/>
      <c r="F1130" s="39"/>
      <c r="G1130" s="39"/>
      <c r="H1130" s="39"/>
      <c r="I1130" s="39"/>
      <c r="J1130" s="39"/>
      <c r="K1130" s="51" t="str">
        <f t="array" ref="K1130">IF(A1130="","",MAX(IF(adapt!A$2:A$974=A1130,adapt!G$2:G$974)))</f>
        <v/>
      </c>
      <c r="L1130" s="41" t="str">
        <f t="array" ref="L1130">IF(ISBLANK(B1130),"",INDEX(adapt!E$78:E$1976,MATCH(A1130,IF(adapt!G$2:G$1976=K1130,adapt!A$2:A$1976),0)))</f>
        <v/>
      </c>
      <c r="M1130" s="41" t="str">
        <f t="array" ref="M1130">IF(ISBLANK(B1130),"",INDEX(adapt!F$78:F$1976,MATCH(A1130,IF(adapt!G$2:G$1976=K1130,adapt!A$2:A$1976),0)))</f>
        <v/>
      </c>
      <c r="N1130" s="52" t="str">
        <f t="array" ref="N1130">IF(ISBLANK(B1130),"",INDEX(adapt!J$2:J$1976,MATCH(B1130,IF(adapt!G$2:G$1976=K1130,adapt!B$2:B$1976),0)))</f>
        <v/>
      </c>
      <c r="O1130" s="53" t="str">
        <f t="array" ref="O1130">IF(A1130="","",IF(ISNA(N1130),"no",IF(N1130=0,"no",IF(N1130="","no", "yes"))))</f>
        <v/>
      </c>
      <c r="P1130" s="52" t="str">
        <f t="shared" si="54"/>
        <v/>
      </c>
      <c r="Q1130" s="52" t="str">
        <f t="shared" si="55"/>
        <v/>
      </c>
      <c r="R1130" s="54" t="str">
        <f>IF(COUNTIFS(adapt!J:J,"yes",adapt!A:A,A1130)&gt;1,"problem",IF(COUNTIFS(adapt!J:J,"yes",adapt!A:A,A1130)=0,"","ok"))</f>
        <v/>
      </c>
    </row>
    <row r="1131" spans="1:18">
      <c r="A1131" s="48" t="str">
        <f t="shared" si="53"/>
        <v/>
      </c>
      <c r="B1131" s="55"/>
      <c r="C1131" s="55"/>
      <c r="D1131" s="39"/>
      <c r="F1131" s="39"/>
      <c r="G1131" s="39"/>
      <c r="H1131" s="39"/>
      <c r="I1131" s="39"/>
      <c r="J1131" s="39"/>
      <c r="K1131" s="51" t="str">
        <f t="array" ref="K1131">IF(A1131="","",MAX(IF(adapt!A$2:A$974=A1131,adapt!G$2:G$974)))</f>
        <v/>
      </c>
      <c r="L1131" s="41" t="str">
        <f t="array" ref="L1131">IF(ISBLANK(B1131),"",INDEX(adapt!E$78:E$1976,MATCH(A1131,IF(adapt!G$2:G$1976=K1131,adapt!A$2:A$1976),0)))</f>
        <v/>
      </c>
      <c r="M1131" s="41" t="str">
        <f t="array" ref="M1131">IF(ISBLANK(B1131),"",INDEX(adapt!F$78:F$1976,MATCH(A1131,IF(adapt!G$2:G$1976=K1131,adapt!A$2:A$1976),0)))</f>
        <v/>
      </c>
      <c r="N1131" s="52" t="str">
        <f t="array" ref="N1131">IF(ISBLANK(B1131),"",INDEX(adapt!J$2:J$1976,MATCH(B1131,IF(adapt!G$2:G$1976=K1131,adapt!B$2:B$1976),0)))</f>
        <v/>
      </c>
      <c r="O1131" s="53" t="str">
        <f t="array" ref="O1131">IF(A1131="","",IF(ISNA(N1131),"no",IF(N1131=0,"no",IF(N1131="","no", "yes"))))</f>
        <v/>
      </c>
      <c r="P1131" s="52" t="str">
        <f t="shared" si="54"/>
        <v/>
      </c>
      <c r="Q1131" s="52" t="str">
        <f t="shared" si="55"/>
        <v/>
      </c>
      <c r="R1131" s="54" t="str">
        <f>IF(COUNTIFS(adapt!J:J,"yes",adapt!A:A,A1131)&gt;1,"problem",IF(COUNTIFS(adapt!J:J,"yes",adapt!A:A,A1131)=0,"","ok"))</f>
        <v/>
      </c>
    </row>
    <row r="1132" spans="1:18">
      <c r="A1132" s="48" t="str">
        <f t="shared" si="53"/>
        <v/>
      </c>
      <c r="B1132" s="55"/>
      <c r="C1132" s="55"/>
      <c r="D1132" s="39"/>
      <c r="F1132" s="39"/>
      <c r="G1132" s="39"/>
      <c r="H1132" s="39"/>
      <c r="I1132" s="39"/>
      <c r="J1132" s="39"/>
      <c r="K1132" s="51" t="str">
        <f t="array" ref="K1132">IF(A1132="","",MAX(IF(adapt!A$2:A$974=A1132,adapt!G$2:G$974)))</f>
        <v/>
      </c>
      <c r="L1132" s="41" t="str">
        <f t="array" ref="L1132">IF(ISBLANK(B1132),"",INDEX(adapt!E$78:E$1976,MATCH(A1132,IF(adapt!G$2:G$1976=K1132,adapt!A$2:A$1976),0)))</f>
        <v/>
      </c>
      <c r="M1132" s="41" t="str">
        <f t="array" ref="M1132">IF(ISBLANK(B1132),"",INDEX(adapt!F$78:F$1976,MATCH(A1132,IF(adapt!G$2:G$1976=K1132,adapt!A$2:A$1976),0)))</f>
        <v/>
      </c>
      <c r="N1132" s="52" t="str">
        <f t="array" ref="N1132">IF(ISBLANK(B1132),"",INDEX(adapt!J$2:J$1976,MATCH(B1132,IF(adapt!G$2:G$1976=K1132,adapt!B$2:B$1976),0)))</f>
        <v/>
      </c>
      <c r="O1132" s="53" t="str">
        <f t="array" ref="O1132">IF(A1132="","",IF(ISNA(N1132),"no",IF(N1132=0,"no",IF(N1132="","no", "yes"))))</f>
        <v/>
      </c>
      <c r="P1132" s="52" t="str">
        <f t="shared" si="54"/>
        <v/>
      </c>
      <c r="Q1132" s="52" t="str">
        <f t="shared" si="55"/>
        <v/>
      </c>
      <c r="R1132" s="54" t="str">
        <f>IF(COUNTIFS(adapt!J:J,"yes",adapt!A:A,A1132)&gt;1,"problem",IF(COUNTIFS(adapt!J:J,"yes",adapt!A:A,A1132)=0,"","ok"))</f>
        <v/>
      </c>
    </row>
    <row r="1133" spans="1:18">
      <c r="A1133" s="48" t="str">
        <f t="shared" si="53"/>
        <v/>
      </c>
      <c r="B1133" s="55"/>
      <c r="C1133" s="55"/>
      <c r="D1133" s="39"/>
      <c r="F1133" s="39"/>
      <c r="G1133" s="39"/>
      <c r="H1133" s="39"/>
      <c r="I1133" s="39"/>
      <c r="J1133" s="39"/>
      <c r="K1133" s="51" t="str">
        <f t="array" ref="K1133">IF(A1133="","",MAX(IF(adapt!A$2:A$974=A1133,adapt!G$2:G$974)))</f>
        <v/>
      </c>
      <c r="L1133" s="41" t="str">
        <f t="array" ref="L1133">IF(ISBLANK(B1133),"",INDEX(adapt!E$78:E$1976,MATCH(A1133,IF(adapt!G$2:G$1976=K1133,adapt!A$2:A$1976),0)))</f>
        <v/>
      </c>
      <c r="M1133" s="41" t="str">
        <f t="array" ref="M1133">IF(ISBLANK(B1133),"",INDEX(adapt!F$78:F$1976,MATCH(A1133,IF(adapt!G$2:G$1976=K1133,adapt!A$2:A$1976),0)))</f>
        <v/>
      </c>
      <c r="N1133" s="52" t="str">
        <f t="array" ref="N1133">IF(ISBLANK(B1133),"",INDEX(adapt!J$2:J$1976,MATCH(B1133,IF(adapt!G$2:G$1976=K1133,adapt!B$2:B$1976),0)))</f>
        <v/>
      </c>
      <c r="O1133" s="53" t="str">
        <f t="array" ref="O1133">IF(A1133="","",IF(ISNA(N1133),"no",IF(N1133=0,"no",IF(N1133="","no", "yes"))))</f>
        <v/>
      </c>
      <c r="P1133" s="52" t="str">
        <f t="shared" si="54"/>
        <v/>
      </c>
      <c r="Q1133" s="52" t="str">
        <f t="shared" si="55"/>
        <v/>
      </c>
      <c r="R1133" s="54" t="str">
        <f>IF(COUNTIFS(adapt!J:J,"yes",adapt!A:A,A1133)&gt;1,"problem",IF(COUNTIFS(adapt!J:J,"yes",adapt!A:A,A1133)=0,"","ok"))</f>
        <v/>
      </c>
    </row>
    <row r="1134" spans="1:18">
      <c r="A1134" s="48" t="str">
        <f t="shared" si="53"/>
        <v/>
      </c>
      <c r="B1134" s="55"/>
      <c r="C1134" s="55"/>
      <c r="D1134" s="39"/>
      <c r="F1134" s="39"/>
      <c r="G1134" s="39"/>
      <c r="H1134" s="39"/>
      <c r="I1134" s="39"/>
      <c r="J1134" s="39"/>
      <c r="K1134" s="51" t="str">
        <f t="array" ref="K1134">IF(A1134="","",MAX(IF(adapt!A$2:A$974=A1134,adapt!G$2:G$974)))</f>
        <v/>
      </c>
      <c r="L1134" s="41" t="str">
        <f t="array" ref="L1134">IF(ISBLANK(B1134),"",INDEX(adapt!E$78:E$1976,MATCH(A1134,IF(adapt!G$2:G$1976=K1134,adapt!A$2:A$1976),0)))</f>
        <v/>
      </c>
      <c r="M1134" s="41" t="str">
        <f t="array" ref="M1134">IF(ISBLANK(B1134),"",INDEX(adapt!F$78:F$1976,MATCH(A1134,IF(adapt!G$2:G$1976=K1134,adapt!A$2:A$1976),0)))</f>
        <v/>
      </c>
      <c r="N1134" s="52" t="str">
        <f t="array" ref="N1134">IF(ISBLANK(B1134),"",INDEX(adapt!J$2:J$1976,MATCH(B1134,IF(adapt!G$2:G$1976=K1134,adapt!B$2:B$1976),0)))</f>
        <v/>
      </c>
      <c r="O1134" s="53" t="str">
        <f t="array" ref="O1134">IF(A1134="","",IF(ISNA(N1134),"no",IF(N1134=0,"no",IF(N1134="","no", "yes"))))</f>
        <v/>
      </c>
      <c r="P1134" s="52" t="str">
        <f t="shared" si="54"/>
        <v/>
      </c>
      <c r="Q1134" s="52" t="str">
        <f t="shared" si="55"/>
        <v/>
      </c>
      <c r="R1134" s="54" t="str">
        <f>IF(COUNTIFS(adapt!J:J,"yes",adapt!A:A,A1134)&gt;1,"problem",IF(COUNTIFS(adapt!J:J,"yes",adapt!A:A,A1134)=0,"","ok"))</f>
        <v/>
      </c>
    </row>
    <row r="1135" spans="1:18">
      <c r="A1135" s="48" t="str">
        <f t="shared" si="53"/>
        <v/>
      </c>
      <c r="B1135" s="55"/>
      <c r="C1135" s="55"/>
      <c r="D1135" s="39"/>
      <c r="F1135" s="39"/>
      <c r="G1135" s="39"/>
      <c r="H1135" s="39"/>
      <c r="I1135" s="39"/>
      <c r="J1135" s="39"/>
      <c r="K1135" s="51" t="str">
        <f t="array" ref="K1135">IF(A1135="","",MAX(IF(adapt!A$2:A$974=A1135,adapt!G$2:G$974)))</f>
        <v/>
      </c>
      <c r="L1135" s="41" t="str">
        <f t="array" ref="L1135">IF(ISBLANK(B1135),"",INDEX(adapt!E$78:E$1976,MATCH(A1135,IF(adapt!G$2:G$1976=K1135,adapt!A$2:A$1976),0)))</f>
        <v/>
      </c>
      <c r="M1135" s="41" t="str">
        <f t="array" ref="M1135">IF(ISBLANK(B1135),"",INDEX(adapt!F$78:F$1976,MATCH(A1135,IF(adapt!G$2:G$1976=K1135,adapt!A$2:A$1976),0)))</f>
        <v/>
      </c>
      <c r="N1135" s="52" t="str">
        <f t="array" ref="N1135">IF(ISBLANK(B1135),"",INDEX(adapt!J$2:J$1976,MATCH(B1135,IF(adapt!G$2:G$1976=K1135,adapt!B$2:B$1976),0)))</f>
        <v/>
      </c>
      <c r="O1135" s="53" t="str">
        <f t="array" ref="O1135">IF(A1135="","",IF(ISNA(N1135),"no",IF(N1135=0,"no",IF(N1135="","no", "yes"))))</f>
        <v/>
      </c>
      <c r="P1135" s="52" t="str">
        <f t="shared" si="54"/>
        <v/>
      </c>
      <c r="Q1135" s="52" t="str">
        <f t="shared" si="55"/>
        <v/>
      </c>
      <c r="R1135" s="54" t="str">
        <f>IF(COUNTIFS(adapt!J:J,"yes",adapt!A:A,A1135)&gt;1,"problem",IF(COUNTIFS(adapt!J:J,"yes",adapt!A:A,A1135)=0,"","ok"))</f>
        <v/>
      </c>
    </row>
    <row r="1136" spans="1:18">
      <c r="A1136" s="48" t="str">
        <f t="shared" si="53"/>
        <v/>
      </c>
      <c r="B1136" s="55"/>
      <c r="C1136" s="55"/>
      <c r="D1136" s="39"/>
      <c r="F1136" s="39"/>
      <c r="G1136" s="39"/>
      <c r="H1136" s="39"/>
      <c r="I1136" s="39"/>
      <c r="J1136" s="39"/>
      <c r="K1136" s="51" t="str">
        <f t="array" ref="K1136">IF(A1136="","",MAX(IF(adapt!A$2:A$974=A1136,adapt!G$2:G$974)))</f>
        <v/>
      </c>
      <c r="L1136" s="41" t="str">
        <f t="array" ref="L1136">IF(ISBLANK(B1136),"",INDEX(adapt!E$78:E$1976,MATCH(A1136,IF(adapt!G$2:G$1976=K1136,adapt!A$2:A$1976),0)))</f>
        <v/>
      </c>
      <c r="M1136" s="41" t="str">
        <f t="array" ref="M1136">IF(ISBLANK(B1136),"",INDEX(adapt!F$78:F$1976,MATCH(A1136,IF(adapt!G$2:G$1976=K1136,adapt!A$2:A$1976),0)))</f>
        <v/>
      </c>
      <c r="N1136" s="52" t="str">
        <f t="array" ref="N1136">IF(ISBLANK(B1136),"",INDEX(adapt!J$2:J$1976,MATCH(B1136,IF(adapt!G$2:G$1976=K1136,adapt!B$2:B$1976),0)))</f>
        <v/>
      </c>
      <c r="O1136" s="53" t="str">
        <f t="array" ref="O1136">IF(A1136="","",IF(ISNA(N1136),"no",IF(N1136=0,"no",IF(N1136="","no", "yes"))))</f>
        <v/>
      </c>
      <c r="P1136" s="52" t="str">
        <f t="shared" si="54"/>
        <v/>
      </c>
      <c r="Q1136" s="52" t="str">
        <f t="shared" si="55"/>
        <v/>
      </c>
      <c r="R1136" s="54" t="str">
        <f>IF(COUNTIFS(adapt!J:J,"yes",adapt!A:A,A1136)&gt;1,"problem",IF(COUNTIFS(adapt!J:J,"yes",adapt!A:A,A1136)=0,"","ok"))</f>
        <v/>
      </c>
    </row>
    <row r="1137" spans="1:18">
      <c r="A1137" s="48" t="str">
        <f t="shared" si="53"/>
        <v/>
      </c>
      <c r="B1137" s="55"/>
      <c r="C1137" s="55"/>
      <c r="D1137" s="39"/>
      <c r="F1137" s="39"/>
      <c r="G1137" s="39"/>
      <c r="H1137" s="39"/>
      <c r="I1137" s="39"/>
      <c r="J1137" s="39"/>
      <c r="K1137" s="51" t="str">
        <f t="array" ref="K1137">IF(A1137="","",MAX(IF(adapt!A$2:A$974=A1137,adapt!G$2:G$974)))</f>
        <v/>
      </c>
      <c r="L1137" s="41" t="str">
        <f t="array" ref="L1137">IF(ISBLANK(B1137),"",INDEX(adapt!E$78:E$1976,MATCH(A1137,IF(adapt!G$2:G$1976=K1137,adapt!A$2:A$1976),0)))</f>
        <v/>
      </c>
      <c r="M1137" s="41" t="str">
        <f t="array" ref="M1137">IF(ISBLANK(B1137),"",INDEX(adapt!F$78:F$1976,MATCH(A1137,IF(adapt!G$2:G$1976=K1137,adapt!A$2:A$1976),0)))</f>
        <v/>
      </c>
      <c r="N1137" s="52" t="str">
        <f t="array" ref="N1137">IF(ISBLANK(B1137),"",INDEX(adapt!J$2:J$1976,MATCH(B1137,IF(adapt!G$2:G$1976=K1137,adapt!B$2:B$1976),0)))</f>
        <v/>
      </c>
      <c r="O1137" s="53" t="str">
        <f t="array" ref="O1137">IF(A1137="","",IF(ISNA(N1137),"no",IF(N1137=0,"no",IF(N1137="","no", "yes"))))</f>
        <v/>
      </c>
      <c r="P1137" s="52" t="str">
        <f t="shared" si="54"/>
        <v/>
      </c>
      <c r="Q1137" s="52" t="str">
        <f t="shared" si="55"/>
        <v/>
      </c>
      <c r="R1137" s="54" t="str">
        <f>IF(COUNTIFS(adapt!J:J,"yes",adapt!A:A,A1137)&gt;1,"problem",IF(COUNTIFS(adapt!J:J,"yes",adapt!A:A,A1137)=0,"","ok"))</f>
        <v/>
      </c>
    </row>
    <row r="1138" spans="1:18">
      <c r="A1138" s="48" t="str">
        <f t="shared" si="53"/>
        <v/>
      </c>
      <c r="B1138" s="55"/>
      <c r="C1138" s="55"/>
      <c r="D1138" s="39"/>
      <c r="F1138" s="39"/>
      <c r="G1138" s="39"/>
      <c r="H1138" s="39"/>
      <c r="I1138" s="39"/>
      <c r="J1138" s="39"/>
      <c r="K1138" s="51" t="str">
        <f t="array" ref="K1138">IF(A1138="","",MAX(IF(adapt!A$2:A$974=A1138,adapt!G$2:G$974)))</f>
        <v/>
      </c>
      <c r="L1138" s="41" t="str">
        <f t="array" ref="L1138">IF(ISBLANK(B1138),"",INDEX(adapt!E$78:E$1976,MATCH(A1138,IF(adapt!G$2:G$1976=K1138,adapt!A$2:A$1976),0)))</f>
        <v/>
      </c>
      <c r="M1138" s="41" t="str">
        <f t="array" ref="M1138">IF(ISBLANK(B1138),"",INDEX(adapt!F$78:F$1976,MATCH(A1138,IF(adapt!G$2:G$1976=K1138,adapt!A$2:A$1976),0)))</f>
        <v/>
      </c>
      <c r="N1138" s="52" t="str">
        <f t="array" ref="N1138">IF(ISBLANK(B1138),"",INDEX(adapt!J$2:J$1976,MATCH(B1138,IF(adapt!G$2:G$1976=K1138,adapt!B$2:B$1976),0)))</f>
        <v/>
      </c>
      <c r="O1138" s="53" t="str">
        <f t="array" ref="O1138">IF(A1138="","",IF(ISNA(N1138),"no",IF(N1138=0,"no",IF(N1138="","no", "yes"))))</f>
        <v/>
      </c>
      <c r="P1138" s="52" t="str">
        <f t="shared" si="54"/>
        <v/>
      </c>
      <c r="Q1138" s="52" t="str">
        <f t="shared" si="55"/>
        <v/>
      </c>
      <c r="R1138" s="54" t="str">
        <f>IF(COUNTIFS(adapt!J:J,"yes",adapt!A:A,A1138)&gt;1,"problem",IF(COUNTIFS(adapt!J:J,"yes",adapt!A:A,A1138)=0,"","ok"))</f>
        <v/>
      </c>
    </row>
    <row r="1139" spans="1:18">
      <c r="A1139" s="48" t="str">
        <f t="shared" si="53"/>
        <v/>
      </c>
      <c r="B1139" s="55"/>
      <c r="C1139" s="55"/>
      <c r="D1139" s="39"/>
      <c r="F1139" s="39"/>
      <c r="G1139" s="39"/>
      <c r="H1139" s="39"/>
      <c r="I1139" s="39"/>
      <c r="J1139" s="39"/>
      <c r="K1139" s="51" t="str">
        <f t="array" ref="K1139">IF(A1139="","",MAX(IF(adapt!A$2:A$974=A1139,adapt!G$2:G$974)))</f>
        <v/>
      </c>
      <c r="L1139" s="41" t="str">
        <f t="array" ref="L1139">IF(ISBLANK(B1139),"",INDEX(adapt!E$78:E$1976,MATCH(A1139,IF(adapt!G$2:G$1976=K1139,adapt!A$2:A$1976),0)))</f>
        <v/>
      </c>
      <c r="M1139" s="41" t="str">
        <f t="array" ref="M1139">IF(ISBLANK(B1139),"",INDEX(adapt!F$78:F$1976,MATCH(A1139,IF(adapt!G$2:G$1976=K1139,adapt!A$2:A$1976),0)))</f>
        <v/>
      </c>
      <c r="N1139" s="52" t="str">
        <f t="array" ref="N1139">IF(ISBLANK(B1139),"",INDEX(adapt!J$2:J$1976,MATCH(B1139,IF(adapt!G$2:G$1976=K1139,adapt!B$2:B$1976),0)))</f>
        <v/>
      </c>
      <c r="O1139" s="53" t="str">
        <f t="array" ref="O1139">IF(A1139="","",IF(ISNA(N1139),"no",IF(N1139=0,"no",IF(N1139="","no", "yes"))))</f>
        <v/>
      </c>
      <c r="P1139" s="52" t="str">
        <f t="shared" si="54"/>
        <v/>
      </c>
      <c r="Q1139" s="52" t="str">
        <f t="shared" si="55"/>
        <v/>
      </c>
      <c r="R1139" s="54" t="str">
        <f>IF(COUNTIFS(adapt!J:J,"yes",adapt!A:A,A1139)&gt;1,"problem",IF(COUNTIFS(adapt!J:J,"yes",adapt!A:A,A1139)=0,"","ok"))</f>
        <v/>
      </c>
    </row>
    <row r="1140" spans="1:18">
      <c r="A1140" s="48" t="str">
        <f t="shared" si="53"/>
        <v/>
      </c>
      <c r="B1140" s="55"/>
      <c r="C1140" s="55"/>
      <c r="D1140" s="39"/>
      <c r="F1140" s="39"/>
      <c r="G1140" s="39"/>
      <c r="H1140" s="39"/>
      <c r="I1140" s="39"/>
      <c r="J1140" s="39"/>
      <c r="K1140" s="51" t="str">
        <f t="array" ref="K1140">IF(A1140="","",MAX(IF(adapt!A$2:A$974=A1140,adapt!G$2:G$974)))</f>
        <v/>
      </c>
      <c r="L1140" s="41" t="str">
        <f t="array" ref="L1140">IF(ISBLANK(B1140),"",INDEX(adapt!E$78:E$1976,MATCH(A1140,IF(adapt!G$2:G$1976=K1140,adapt!A$2:A$1976),0)))</f>
        <v/>
      </c>
      <c r="M1140" s="41" t="str">
        <f t="array" ref="M1140">IF(ISBLANK(B1140),"",INDEX(adapt!F$78:F$1976,MATCH(A1140,IF(adapt!G$2:G$1976=K1140,adapt!A$2:A$1976),0)))</f>
        <v/>
      </c>
      <c r="N1140" s="52" t="str">
        <f t="array" ref="N1140">IF(ISBLANK(B1140),"",INDEX(adapt!J$2:J$1976,MATCH(B1140,IF(adapt!G$2:G$1976=K1140,adapt!B$2:B$1976),0)))</f>
        <v/>
      </c>
      <c r="O1140" s="53" t="str">
        <f t="array" ref="O1140">IF(A1140="","",IF(ISNA(N1140),"no",IF(N1140=0,"no",IF(N1140="","no", "yes"))))</f>
        <v/>
      </c>
      <c r="P1140" s="52" t="str">
        <f t="shared" si="54"/>
        <v/>
      </c>
      <c r="Q1140" s="52" t="str">
        <f t="shared" si="55"/>
        <v/>
      </c>
      <c r="R1140" s="54" t="str">
        <f>IF(COUNTIFS(adapt!J:J,"yes",adapt!A:A,A1140)&gt;1,"problem",IF(COUNTIFS(adapt!J:J,"yes",adapt!A:A,A1140)=0,"","ok"))</f>
        <v/>
      </c>
    </row>
    <row r="1141" spans="1:18">
      <c r="A1141" s="48" t="str">
        <f t="shared" si="53"/>
        <v/>
      </c>
      <c r="C1141" s="55"/>
      <c r="D1141" s="39"/>
      <c r="F1141" s="39"/>
      <c r="G1141" s="39"/>
      <c r="H1141" s="39"/>
      <c r="I1141" s="39"/>
      <c r="J1141" s="39"/>
      <c r="K1141" s="51" t="str">
        <f t="array" ref="K1141">IF(A1141="","",MAX(IF(adapt!A$2:A$974=A1141,adapt!G$2:G$974)))</f>
        <v/>
      </c>
      <c r="L1141" s="41" t="str">
        <f t="array" ref="L1141">IF(ISBLANK(B1141),"",INDEX(adapt!E$78:E$1976,MATCH(A1141,IF(adapt!G$2:G$1976=K1141,adapt!A$2:A$1976),0)))</f>
        <v/>
      </c>
      <c r="M1141" s="41" t="str">
        <f t="array" ref="M1141">IF(ISBLANK(B1141),"",INDEX(adapt!F$78:F$1976,MATCH(A1141,IF(adapt!G$2:G$1976=K1141,adapt!A$2:A$1976),0)))</f>
        <v/>
      </c>
      <c r="N1141" s="52" t="str">
        <f t="array" ref="N1141">IF(ISBLANK(B1141),"",INDEX(adapt!J$2:J$1976,MATCH(B1141,IF(adapt!G$2:G$1976=K1141,adapt!B$2:B$1976),0)))</f>
        <v/>
      </c>
      <c r="O1141" s="53" t="str">
        <f t="array" ref="O1141">IF(A1141="","",IF(ISNA(N1141),"no",IF(N1141=0,"no",IF(N1141="","no", "yes"))))</f>
        <v/>
      </c>
      <c r="P1141" s="52" t="str">
        <f t="shared" si="54"/>
        <v/>
      </c>
      <c r="Q1141" s="52" t="str">
        <f t="shared" si="55"/>
        <v/>
      </c>
      <c r="R1141" s="54" t="str">
        <f>IF(COUNTIFS(adapt!J:J,"yes",adapt!A:A,A1141)&gt;1,"problem",IF(COUNTIFS(adapt!J:J,"yes",adapt!A:A,A1141)=0,"","ok"))</f>
        <v/>
      </c>
    </row>
    <row r="1142" spans="1:18">
      <c r="K1142" s="51" t="str">
        <f t="array" ref="K1142">IF(A1142="","",MAX(IF(adapt!A$2:A$974=A1142,adapt!G$2:G$974)))</f>
        <v/>
      </c>
      <c r="L1142" s="41" t="str">
        <f t="array" ref="L1142">IF(ISBLANK(B1142),"",INDEX(adapt!E$78:E$1976,MATCH(A1142,IF(adapt!G$2:G$1976=K1142,adapt!A$2:A$1976),0)))</f>
        <v/>
      </c>
      <c r="M1142" s="41" t="str">
        <f t="array" ref="M1142">IF(ISBLANK(B1142),"",INDEX(adapt!F$78:F$1976,MATCH(A1142,IF(adapt!G$2:G$1976=K1142,adapt!A$2:A$1976),0)))</f>
        <v/>
      </c>
      <c r="N1142" s="52" t="str">
        <f t="array" ref="N1142">IF(ISBLANK(B1142),"",INDEX(adapt!J$2:J$1976,MATCH(B1142,IF(adapt!G$2:G$1976=K1142,adapt!B$2:B$1976),0)))</f>
        <v/>
      </c>
      <c r="O1142" s="53" t="str">
        <f t="array" ref="O1142">IF(A1142="","",IF(ISNA(N1142),"no",IF(N1142=0,"no",IF(N1142="","no", "yes"))))</f>
        <v/>
      </c>
      <c r="P1142" s="52" t="str">
        <f t="shared" si="54"/>
        <v/>
      </c>
      <c r="Q1142" s="52" t="str">
        <f t="shared" si="55"/>
        <v/>
      </c>
      <c r="R1142" s="54" t="str">
        <f>IF(COUNTIFS(adapt!J:J,"yes",adapt!A:A,A1142)&gt;1,"problem",IF(COUNTIFS(adapt!J:J,"yes",adapt!A:A,A1142)=0,"","ok"))</f>
        <v/>
      </c>
    </row>
    <row r="1143" spans="1:18">
      <c r="K1143" s="51" t="str">
        <f t="array" ref="K1143">IF(A1143="","",MAX(IF(adapt!A$2:A$974=A1143,adapt!G$2:G$974)))</f>
        <v/>
      </c>
      <c r="L1143" s="41" t="str">
        <f t="array" ref="L1143">IF(ISBLANK(B1143),"",INDEX(adapt!E$78:E$1976,MATCH(A1143,IF(adapt!G$2:G$1976=K1143,adapt!A$2:A$1976),0)))</f>
        <v/>
      </c>
      <c r="M1143" s="41" t="str">
        <f t="array" ref="M1143">IF(ISBLANK(B1143),"",INDEX(adapt!F$78:F$1976,MATCH(A1143,IF(adapt!G$2:G$1976=K1143,adapt!A$2:A$1976),0)))</f>
        <v/>
      </c>
      <c r="N1143" s="52" t="str">
        <f t="array" ref="N1143">IF(ISBLANK(B1143),"",INDEX(adapt!J$2:J$1976,MATCH(B1143,IF(adapt!G$2:G$1976=K1143,adapt!B$2:B$1976),0)))</f>
        <v/>
      </c>
      <c r="O1143" s="53" t="str">
        <f t="array" ref="O1143">IF(A1143="","",IF(ISNA(N1143),"no",IF(N1143=0,"no",IF(N1143="","no", "yes"))))</f>
        <v/>
      </c>
      <c r="P1143" s="52" t="str">
        <f t="shared" si="54"/>
        <v/>
      </c>
      <c r="Q1143" s="52" t="str">
        <f t="shared" si="55"/>
        <v/>
      </c>
      <c r="R1143" s="54" t="str">
        <f>IF(COUNTIFS(adapt!J:J,"yes",adapt!A:A,A1143)&gt;1,"problem",IF(COUNTIFS(adapt!J:J,"yes",adapt!A:A,A1143)=0,"","ok"))</f>
        <v/>
      </c>
    </row>
    <row r="1144" spans="1:18">
      <c r="K1144" s="51" t="str">
        <f t="array" ref="K1144">IF(A1144="","",MAX(IF(adapt!A$2:A$974=A1144,adapt!G$2:G$974)))</f>
        <v/>
      </c>
      <c r="L1144" s="41" t="str">
        <f t="array" ref="L1144">IF(ISBLANK(B1144),"",INDEX(adapt!E$78:E$1976,MATCH(A1144,IF(adapt!G$2:G$1976=K1144,adapt!A$2:A$1976),0)))</f>
        <v/>
      </c>
      <c r="M1144" s="41" t="str">
        <f t="array" ref="M1144">IF(ISBLANK(B1144),"",INDEX(adapt!F$78:F$1976,MATCH(A1144,IF(adapt!G$2:G$1976=K1144,adapt!A$2:A$1976),0)))</f>
        <v/>
      </c>
      <c r="N1144" s="52" t="str">
        <f t="array" ref="N1144">IF(ISBLANK(B1144),"",INDEX(adapt!J$2:J$1976,MATCH(B1144,IF(adapt!G$2:G$1976=K1144,adapt!B$2:B$1976),0)))</f>
        <v/>
      </c>
      <c r="O1144" s="53" t="str">
        <f t="array" ref="O1144">IF(A1144="","",IF(ISNA(N1144),"no",IF(N1144=0,"no",IF(N1144="","no", "yes"))))</f>
        <v/>
      </c>
      <c r="P1144" s="52" t="str">
        <f t="shared" si="54"/>
        <v/>
      </c>
      <c r="Q1144" s="52" t="str">
        <f t="shared" si="55"/>
        <v/>
      </c>
      <c r="R1144" s="54" t="str">
        <f>IF(COUNTIFS(adapt!J:J,"yes",adapt!A:A,A1144)&gt;1,"problem",IF(COUNTIFS(adapt!J:J,"yes",adapt!A:A,A1144)=0,"","ok"))</f>
        <v/>
      </c>
    </row>
    <row r="1145" spans="1:18">
      <c r="K1145" s="51" t="str">
        <f t="array" ref="K1145">IF(A1145="","",MAX(IF(adapt!A$2:A$974=A1145,adapt!G$2:G$974)))</f>
        <v/>
      </c>
      <c r="L1145" s="41" t="str">
        <f t="array" ref="L1145">IF(ISBLANK(B1145),"",INDEX(adapt!E$78:E$1976,MATCH(A1145,IF(adapt!G$2:G$1976=K1145,adapt!A$2:A$1976),0)))</f>
        <v/>
      </c>
      <c r="M1145" s="41" t="str">
        <f t="array" ref="M1145">IF(ISBLANK(B1145),"",INDEX(adapt!F$78:F$1976,MATCH(A1145,IF(adapt!G$2:G$1976=K1145,adapt!A$2:A$1976),0)))</f>
        <v/>
      </c>
      <c r="N1145" s="52" t="str">
        <f t="array" ref="N1145">IF(ISBLANK(B1145),"",INDEX(adapt!J$2:J$1976,MATCH(B1145,IF(adapt!G$2:G$1976=K1145,adapt!B$2:B$1976),0)))</f>
        <v/>
      </c>
      <c r="O1145" s="53" t="str">
        <f t="array" ref="O1145">IF(A1145="","",IF(ISNA(N1145),"no",IF(N1145=0,"no",IF(N1145="","no", "yes"))))</f>
        <v/>
      </c>
      <c r="P1145" s="52" t="str">
        <f t="shared" si="54"/>
        <v/>
      </c>
      <c r="Q1145" s="52" t="str">
        <f t="shared" si="55"/>
        <v/>
      </c>
      <c r="R1145" s="54" t="str">
        <f>IF(COUNTIFS(adapt!J:J,"yes",adapt!A:A,A1145)&gt;1,"problem",IF(COUNTIFS(adapt!J:J,"yes",adapt!A:A,A1145)=0,"","ok"))</f>
        <v/>
      </c>
    </row>
    <row r="1146" spans="1:18">
      <c r="K1146" s="51" t="str">
        <f t="array" ref="K1146">IF(A1146="","",MAX(IF(adapt!A$2:A$974=A1146,adapt!G$2:G$974)))</f>
        <v/>
      </c>
      <c r="L1146" s="41" t="str">
        <f t="array" ref="L1146">IF(ISBLANK(B1146),"",INDEX(adapt!E$78:E$1976,MATCH(A1146,IF(adapt!G$2:G$1976=K1146,adapt!A$2:A$1976),0)))</f>
        <v/>
      </c>
      <c r="M1146" s="41" t="str">
        <f t="array" ref="M1146">IF(ISBLANK(B1146),"",INDEX(adapt!F$78:F$1976,MATCH(A1146,IF(adapt!G$2:G$1976=K1146,adapt!A$2:A$1976),0)))</f>
        <v/>
      </c>
      <c r="N1146" s="52" t="str">
        <f t="array" ref="N1146">IF(ISBLANK(B1146),"",INDEX(adapt!J$2:J$1976,MATCH(B1146,IF(adapt!G$2:G$1976=K1146,adapt!B$2:B$1976),0)))</f>
        <v/>
      </c>
      <c r="O1146" s="53" t="str">
        <f t="array" ref="O1146">IF(A1146="","",IF(ISNA(N1146),"no",IF(N1146=0,"no",IF(N1146="","no", "yes"))))</f>
        <v/>
      </c>
      <c r="P1146" s="52" t="str">
        <f t="shared" si="54"/>
        <v/>
      </c>
      <c r="Q1146" s="52" t="str">
        <f t="shared" si="55"/>
        <v/>
      </c>
      <c r="R1146" s="54" t="str">
        <f>IF(COUNTIFS(adapt!J:J,"yes",adapt!A:A,A1146)&gt;1,"problem",IF(COUNTIFS(adapt!J:J,"yes",adapt!A:A,A1146)=0,"","ok"))</f>
        <v/>
      </c>
    </row>
    <row r="1147" spans="1:18">
      <c r="K1147" s="51" t="str">
        <f t="array" ref="K1147">IF(A1147="","",MAX(IF(adapt!A$2:A$974=A1147,adapt!G$2:G$974)))</f>
        <v/>
      </c>
      <c r="L1147" s="41" t="str">
        <f t="array" ref="L1147">IF(ISBLANK(B1147),"",INDEX(adapt!E$78:E$1976,MATCH(A1147,IF(adapt!G$2:G$1976=K1147,adapt!A$2:A$1976),0)))</f>
        <v/>
      </c>
      <c r="M1147" s="41" t="str">
        <f t="array" ref="M1147">IF(ISBLANK(B1147),"",INDEX(adapt!F$78:F$1976,MATCH(A1147,IF(adapt!G$2:G$1976=K1147,adapt!A$2:A$1976),0)))</f>
        <v/>
      </c>
      <c r="N1147" s="52" t="str">
        <f t="array" ref="N1147">IF(ISBLANK(B1147),"",INDEX(adapt!J$2:J$1976,MATCH(B1147,IF(adapt!G$2:G$1976=K1147,adapt!B$2:B$1976),0)))</f>
        <v/>
      </c>
      <c r="O1147" s="53" t="str">
        <f t="array" ref="O1147">IF(A1147="","",IF(ISNA(N1147),"no",IF(N1147=0,"no",IF(N1147="","no", "yes"))))</f>
        <v/>
      </c>
      <c r="P1147" s="52" t="str">
        <f t="shared" si="54"/>
        <v/>
      </c>
      <c r="Q1147" s="52" t="str">
        <f t="shared" si="55"/>
        <v/>
      </c>
      <c r="R1147" s="54" t="str">
        <f>IF(COUNTIFS(adapt!J:J,"yes",adapt!A:A,A1147)&gt;1,"problem",IF(COUNTIFS(adapt!J:J,"yes",adapt!A:A,A1147)=0,"","ok"))</f>
        <v/>
      </c>
    </row>
    <row r="1148" spans="1:18">
      <c r="K1148" s="51" t="str">
        <f t="array" ref="K1148">IF(A1148="","",MAX(IF(adapt!A$2:A$974=A1148,adapt!G$2:G$974)))</f>
        <v/>
      </c>
      <c r="L1148" s="41" t="str">
        <f t="array" ref="L1148">IF(ISBLANK(B1148),"",INDEX(adapt!E$78:E$1976,MATCH(A1148,IF(adapt!G$2:G$1976=K1148,adapt!A$2:A$1976),0)))</f>
        <v/>
      </c>
      <c r="M1148" s="41" t="str">
        <f t="array" ref="M1148">IF(ISBLANK(B1148),"",INDEX(adapt!F$78:F$1976,MATCH(A1148,IF(adapt!G$2:G$1976=K1148,adapt!A$2:A$1976),0)))</f>
        <v/>
      </c>
      <c r="N1148" s="52" t="str">
        <f t="array" ref="N1148">IF(ISBLANK(B1148),"",INDEX(adapt!J$2:J$1976,MATCH(B1148,IF(adapt!G$2:G$1976=K1148,adapt!B$2:B$1976),0)))</f>
        <v/>
      </c>
      <c r="O1148" s="53" t="str">
        <f t="array" ref="O1148">IF(A1148="","",IF(ISNA(N1148),"no",IF(N1148=0,"no",IF(N1148="","no", "yes"))))</f>
        <v/>
      </c>
      <c r="P1148" s="52" t="str">
        <f t="shared" si="54"/>
        <v/>
      </c>
      <c r="Q1148" s="52" t="str">
        <f t="shared" si="55"/>
        <v/>
      </c>
      <c r="R1148" s="54" t="str">
        <f>IF(COUNTIFS(adapt!J:J,"yes",adapt!A:A,A1148)&gt;1,"problem",IF(COUNTIFS(adapt!J:J,"yes",adapt!A:A,A1148)=0,"","ok"))</f>
        <v/>
      </c>
    </row>
    <row r="1149" spans="1:18">
      <c r="K1149" s="51" t="str">
        <f t="array" ref="K1149">IF(A1149="","",MAX(IF(adapt!A$2:A$974=A1149,adapt!G$2:G$974)))</f>
        <v/>
      </c>
      <c r="L1149" s="41" t="str">
        <f t="array" ref="L1149">IF(ISBLANK(B1149),"",INDEX(adapt!E$78:E$1976,MATCH(A1149,IF(adapt!G$2:G$1976=K1149,adapt!A$2:A$1976),0)))</f>
        <v/>
      </c>
      <c r="M1149" s="41" t="str">
        <f t="array" ref="M1149">IF(ISBLANK(B1149),"",INDEX(adapt!F$78:F$1976,MATCH(A1149,IF(adapt!G$2:G$1976=K1149,adapt!A$2:A$1976),0)))</f>
        <v/>
      </c>
      <c r="N1149" s="52" t="str">
        <f t="array" ref="N1149">IF(ISBLANK(B1149),"",INDEX(adapt!J$2:J$1976,MATCH(B1149,IF(adapt!G$2:G$1976=K1149,adapt!B$2:B$1976),0)))</f>
        <v/>
      </c>
      <c r="O1149" s="53" t="str">
        <f t="array" ref="O1149">IF(A1149="","",IF(ISNA(N1149),"no",IF(N1149=0,"no",IF(N1149="","no", "yes"))))</f>
        <v/>
      </c>
      <c r="P1149" s="52" t="str">
        <f t="shared" si="54"/>
        <v/>
      </c>
      <c r="Q1149" s="52" t="str">
        <f t="shared" si="55"/>
        <v/>
      </c>
      <c r="R1149" s="54" t="str">
        <f>IF(COUNTIFS(adapt!J:J,"yes",adapt!A:A,A1149)&gt;1,"problem",IF(COUNTIFS(adapt!J:J,"yes",adapt!A:A,A1149)=0,"","ok"))</f>
        <v/>
      </c>
    </row>
    <row r="1150" spans="1:18">
      <c r="K1150" s="51" t="str">
        <f t="array" ref="K1150">IF(A1150="","",MAX(IF(adapt!A$2:A$974=A1150,adapt!G$2:G$974)))</f>
        <v/>
      </c>
      <c r="L1150" s="41" t="str">
        <f t="array" ref="L1150">IF(ISBLANK(B1150),"",INDEX(adapt!E$78:E$1976,MATCH(A1150,IF(adapt!G$2:G$1976=K1150,adapt!A$2:A$1976),0)))</f>
        <v/>
      </c>
      <c r="M1150" s="41" t="str">
        <f t="array" ref="M1150">IF(ISBLANK(B1150),"",INDEX(adapt!F$78:F$1976,MATCH(A1150,IF(adapt!G$2:G$1976=K1150,adapt!A$2:A$1976),0)))</f>
        <v/>
      </c>
      <c r="N1150" s="52" t="str">
        <f t="array" ref="N1150">IF(ISBLANK(B1150),"",INDEX(adapt!J$2:J$1976,MATCH(B1150,IF(adapt!G$2:G$1976=K1150,adapt!B$2:B$1976),0)))</f>
        <v/>
      </c>
      <c r="O1150" s="53" t="str">
        <f t="array" ref="O1150">IF(A1150="","",IF(ISNA(N1150),"no",IF(N1150=0,"no",IF(N1150="","no", "yes"))))</f>
        <v/>
      </c>
      <c r="P1150" s="52" t="str">
        <f t="shared" si="54"/>
        <v/>
      </c>
      <c r="Q1150" s="52" t="str">
        <f t="shared" si="55"/>
        <v/>
      </c>
      <c r="R1150" s="54" t="str">
        <f>IF(COUNTIFS(adapt!J:J,"yes",adapt!A:A,A1150)&gt;1,"problem",IF(COUNTIFS(adapt!J:J,"yes",adapt!A:A,A1150)=0,"","ok"))</f>
        <v/>
      </c>
    </row>
    <row r="1151" spans="1:18">
      <c r="K1151" s="51" t="str">
        <f t="array" ref="K1151">IF(A1151="","",MAX(IF(adapt!A$2:A$974=A1151,adapt!G$2:G$974)))</f>
        <v/>
      </c>
      <c r="L1151" s="41" t="str">
        <f t="array" ref="L1151">IF(ISBLANK(B1151),"",INDEX(adapt!E$78:E$1976,MATCH(A1151,IF(adapt!G$2:G$1976=K1151,adapt!A$2:A$1976),0)))</f>
        <v/>
      </c>
      <c r="M1151" s="41" t="str">
        <f t="array" ref="M1151">IF(ISBLANK(B1151),"",INDEX(adapt!F$78:F$1976,MATCH(A1151,IF(adapt!G$2:G$1976=K1151,adapt!A$2:A$1976),0)))</f>
        <v/>
      </c>
      <c r="N1151" s="52" t="str">
        <f t="array" ref="N1151">IF(ISBLANK(B1151),"",INDEX(adapt!J$2:J$1976,MATCH(B1151,IF(adapt!G$2:G$1976=K1151,adapt!B$2:B$1976),0)))</f>
        <v/>
      </c>
      <c r="O1151" s="53" t="str">
        <f t="array" ref="O1151">IF(A1151="","",IF(ISNA(N1151),"no",IF(N1151=0,"no",IF(N1151="","no", "yes"))))</f>
        <v/>
      </c>
      <c r="P1151" s="52" t="str">
        <f t="shared" si="54"/>
        <v/>
      </c>
      <c r="Q1151" s="52" t="str">
        <f t="shared" si="55"/>
        <v/>
      </c>
      <c r="R1151" s="54" t="str">
        <f>IF(COUNTIFS(adapt!J:J,"yes",adapt!A:A,A1151)&gt;1,"problem",IF(COUNTIFS(adapt!J:J,"yes",adapt!A:A,A1151)=0,"","ok"))</f>
        <v/>
      </c>
    </row>
    <row r="1152" spans="1:18">
      <c r="K1152" s="51" t="str">
        <f t="array" ref="K1152">IF(A1152="","",MAX(IF(adapt!A$2:A$974=A1152,adapt!G$2:G$974)))</f>
        <v/>
      </c>
      <c r="L1152" s="41" t="str">
        <f t="array" ref="L1152">IF(ISBLANK(B1152),"",INDEX(adapt!E$78:E$1976,MATCH(A1152,IF(adapt!G$2:G$1976=K1152,adapt!A$2:A$1976),0)))</f>
        <v/>
      </c>
      <c r="M1152" s="41" t="str">
        <f t="array" ref="M1152">IF(ISBLANK(B1152),"",INDEX(adapt!F$78:F$1976,MATCH(A1152,IF(adapt!G$2:G$1976=K1152,adapt!A$2:A$1976),0)))</f>
        <v/>
      </c>
      <c r="N1152" s="52" t="str">
        <f t="array" ref="N1152">IF(ISBLANK(B1152),"",INDEX(adapt!J$2:J$1976,MATCH(B1152,IF(adapt!G$2:G$1976=K1152,adapt!B$2:B$1976),0)))</f>
        <v/>
      </c>
      <c r="O1152" s="53" t="str">
        <f t="array" ref="O1152">IF(A1152="","",IF(ISNA(N1152),"no",IF(N1152=0,"no",IF(N1152="","no", "yes"))))</f>
        <v/>
      </c>
      <c r="P1152" s="52" t="str">
        <f t="shared" si="54"/>
        <v/>
      </c>
      <c r="Q1152" s="52" t="str">
        <f t="shared" si="55"/>
        <v/>
      </c>
      <c r="R1152" s="54" t="str">
        <f>IF(COUNTIFS(adapt!J:J,"yes",adapt!A:A,A1152)&gt;1,"problem",IF(COUNTIFS(adapt!J:J,"yes",adapt!A:A,A1152)=0,"","ok"))</f>
        <v/>
      </c>
    </row>
    <row r="1153" spans="11:18">
      <c r="K1153" s="51" t="str">
        <f t="array" ref="K1153">IF(A1153="","",MAX(IF(adapt!A$2:A$974=A1153,adapt!G$2:G$974)))</f>
        <v/>
      </c>
      <c r="L1153" s="41" t="str">
        <f t="array" ref="L1153">IF(ISBLANK(B1153),"",INDEX(adapt!E$78:E$1976,MATCH(A1153,IF(adapt!G$2:G$1976=K1153,adapt!A$2:A$1976),0)))</f>
        <v/>
      </c>
      <c r="M1153" s="41" t="str">
        <f t="array" ref="M1153">IF(ISBLANK(B1153),"",INDEX(adapt!F$78:F$1976,MATCH(A1153,IF(adapt!G$2:G$1976=K1153,adapt!A$2:A$1976),0)))</f>
        <v/>
      </c>
      <c r="N1153" s="52" t="str">
        <f t="array" ref="N1153">IF(ISBLANK(B1153),"",INDEX(adapt!J$2:J$1976,MATCH(B1153,IF(adapt!G$2:G$1976=K1153,adapt!B$2:B$1976),0)))</f>
        <v/>
      </c>
      <c r="O1153" s="53" t="str">
        <f t="array" ref="O1153">IF(A1153="","",IF(ISNA(N1153),"no",IF(N1153=0,"no",IF(N1153="","no", "yes"))))</f>
        <v/>
      </c>
      <c r="P1153" s="52" t="str">
        <f t="shared" si="54"/>
        <v/>
      </c>
      <c r="Q1153" s="52" t="str">
        <f t="shared" si="55"/>
        <v/>
      </c>
      <c r="R1153" s="54" t="str">
        <f>IF(COUNTIFS(adapt!J:J,"yes",adapt!A:A,A1153)&gt;1,"problem",IF(COUNTIFS(adapt!J:J,"yes",adapt!A:A,A1153)=0,"","ok"))</f>
        <v/>
      </c>
    </row>
    <row r="1154" spans="11:18">
      <c r="K1154" s="51" t="str">
        <f t="array" ref="K1154">IF(A1154="","",MAX(IF(adapt!A$2:A$974=A1154,adapt!G$2:G$974)))</f>
        <v/>
      </c>
      <c r="L1154" s="41" t="str">
        <f t="array" ref="L1154">IF(ISBLANK(B1154),"",INDEX(adapt!E$78:E$1976,MATCH(A1154,IF(adapt!G$2:G$1976=K1154,adapt!A$2:A$1976),0)))</f>
        <v/>
      </c>
      <c r="M1154" s="41" t="str">
        <f t="array" ref="M1154">IF(ISBLANK(B1154),"",INDEX(adapt!F$78:F$1976,MATCH(A1154,IF(adapt!G$2:G$1976=K1154,adapt!A$2:A$1976),0)))</f>
        <v/>
      </c>
      <c r="N1154" s="52" t="str">
        <f t="array" ref="N1154">IF(ISBLANK(B1154),"",INDEX(adapt!J$2:J$1976,MATCH(B1154,IF(adapt!G$2:G$1976=K1154,adapt!B$2:B$1976),0)))</f>
        <v/>
      </c>
      <c r="O1154" s="53" t="str">
        <f t="array" ref="O1154">IF(A1154="","",IF(ISNA(N1154),"no",IF(N1154=0,"no",IF(N1154="","no", "yes"))))</f>
        <v/>
      </c>
      <c r="P1154" s="52" t="str">
        <f t="shared" si="54"/>
        <v/>
      </c>
      <c r="Q1154" s="52" t="str">
        <f t="shared" si="55"/>
        <v/>
      </c>
      <c r="R1154" s="54" t="str">
        <f>IF(COUNTIFS(adapt!J:J,"yes",adapt!A:A,A1154)&gt;1,"problem",IF(COUNTIFS(adapt!J:J,"yes",adapt!A:A,A1154)=0,"","ok"))</f>
        <v/>
      </c>
    </row>
    <row r="1155" spans="11:18">
      <c r="K1155" s="51" t="str">
        <f t="array" ref="K1155">IF(A1155="","",MAX(IF(adapt!A$2:A$974=A1155,adapt!G$2:G$974)))</f>
        <v/>
      </c>
      <c r="L1155" s="41" t="str">
        <f t="array" ref="L1155">IF(ISBLANK(B1155),"",INDEX(adapt!E$78:E$1976,MATCH(A1155,IF(adapt!G$2:G$1976=K1155,adapt!A$2:A$1976),0)))</f>
        <v/>
      </c>
      <c r="M1155" s="41" t="str">
        <f t="array" ref="M1155">IF(ISBLANK(B1155),"",INDEX(adapt!F$78:F$1976,MATCH(A1155,IF(adapt!G$2:G$1976=K1155,adapt!A$2:A$1976),0)))</f>
        <v/>
      </c>
      <c r="N1155" s="52" t="str">
        <f t="array" ref="N1155">IF(ISBLANK(B1155),"",INDEX(adapt!J$2:J$1976,MATCH(B1155,IF(adapt!G$2:G$1976=K1155,adapt!B$2:B$1976),0)))</f>
        <v/>
      </c>
      <c r="O1155" s="53" t="str">
        <f t="array" ref="O1155">IF(A1155="","",IF(ISNA(N1155),"no",IF(N1155=0,"no",IF(N1155="","no", "yes"))))</f>
        <v/>
      </c>
      <c r="P1155" s="52" t="str">
        <f t="shared" si="54"/>
        <v/>
      </c>
      <c r="Q1155" s="52" t="str">
        <f t="shared" si="55"/>
        <v/>
      </c>
      <c r="R1155" s="54" t="str">
        <f>IF(COUNTIFS(adapt!J:J,"yes",adapt!A:A,A1155)&gt;1,"problem",IF(COUNTIFS(adapt!J:J,"yes",adapt!A:A,A1155)=0,"","ok"))</f>
        <v/>
      </c>
    </row>
    <row r="1156" spans="11:18">
      <c r="K1156" s="51" t="str">
        <f t="array" ref="K1156">IF(A1156="","",MAX(IF(adapt!A$2:A$974=A1156,adapt!G$2:G$974)))</f>
        <v/>
      </c>
      <c r="L1156" s="41" t="str">
        <f t="array" ref="L1156">IF(ISBLANK(B1156),"",INDEX(adapt!E$78:E$1976,MATCH(A1156,IF(adapt!G$2:G$1976=K1156,adapt!A$2:A$1976),0)))</f>
        <v/>
      </c>
      <c r="M1156" s="41" t="str">
        <f t="array" ref="M1156">IF(ISBLANK(B1156),"",INDEX(adapt!F$78:F$1976,MATCH(A1156,IF(adapt!G$2:G$1976=K1156,adapt!A$2:A$1976),0)))</f>
        <v/>
      </c>
      <c r="N1156" s="52" t="str">
        <f t="array" ref="N1156">IF(ISBLANK(B1156),"",INDEX(adapt!J$2:J$1976,MATCH(B1156,IF(adapt!G$2:G$1976=K1156,adapt!B$2:B$1976),0)))</f>
        <v/>
      </c>
      <c r="O1156" s="53" t="str">
        <f t="array" ref="O1156">IF(A1156="","",IF(ISNA(N1156),"no",IF(N1156=0,"no",IF(N1156="","no", "yes"))))</f>
        <v/>
      </c>
      <c r="P1156" s="52" t="str">
        <f t="shared" si="54"/>
        <v/>
      </c>
      <c r="Q1156" s="52" t="str">
        <f t="shared" si="55"/>
        <v/>
      </c>
      <c r="R1156" s="54" t="str">
        <f>IF(COUNTIFS(adapt!J:J,"yes",adapt!A:A,A1156)&gt;1,"problem",IF(COUNTIFS(adapt!J:J,"yes",adapt!A:A,A1156)=0,"","ok"))</f>
        <v/>
      </c>
    </row>
    <row r="1157" spans="11:18">
      <c r="K1157" s="51" t="str">
        <f t="array" ref="K1157">IF(A1157="","",MAX(IF(adapt!A$2:A$974=A1157,adapt!G$2:G$974)))</f>
        <v/>
      </c>
      <c r="L1157" s="41" t="str">
        <f t="array" ref="L1157">IF(ISBLANK(B1157),"",INDEX(adapt!E$78:E$1976,MATCH(A1157,IF(adapt!G$2:G$1976=K1157,adapt!A$2:A$1976),0)))</f>
        <v/>
      </c>
      <c r="M1157" s="41" t="str">
        <f t="array" ref="M1157">IF(ISBLANK(B1157),"",INDEX(adapt!F$78:F$1976,MATCH(A1157,IF(adapt!G$2:G$1976=K1157,adapt!A$2:A$1976),0)))</f>
        <v/>
      </c>
      <c r="N1157" s="52" t="str">
        <f t="array" ref="N1157">IF(ISBLANK(B1157),"",INDEX(adapt!J$2:J$1976,MATCH(B1157,IF(adapt!G$2:G$1976=K1157,adapt!B$2:B$1976),0)))</f>
        <v/>
      </c>
      <c r="O1157" s="53" t="str">
        <f t="array" ref="O1157">IF(A1157="","",IF(ISNA(N1157),"no",IF(N1157=0,"no",IF(N1157="","no", "yes"))))</f>
        <v/>
      </c>
      <c r="P1157" s="52" t="str">
        <f t="shared" si="54"/>
        <v/>
      </c>
      <c r="Q1157" s="52" t="str">
        <f t="shared" si="55"/>
        <v/>
      </c>
      <c r="R1157" s="54" t="str">
        <f>IF(COUNTIFS(adapt!J:J,"yes",adapt!A:A,A1157)&gt;1,"problem",IF(COUNTIFS(adapt!J:J,"yes",adapt!A:A,A1157)=0,"","ok"))</f>
        <v/>
      </c>
    </row>
    <row r="1158" spans="11:18">
      <c r="K1158" s="51" t="str">
        <f t="array" ref="K1158">IF(A1158="","",MAX(IF(adapt!A$2:A$974=A1158,adapt!G$2:G$974)))</f>
        <v/>
      </c>
      <c r="L1158" s="41" t="str">
        <f t="array" ref="L1158">IF(ISBLANK(B1158),"",INDEX(adapt!E$78:E$1976,MATCH(A1158,IF(adapt!G$2:G$1976=K1158,adapt!A$2:A$1976),0)))</f>
        <v/>
      </c>
      <c r="M1158" s="41" t="str">
        <f t="array" ref="M1158">IF(ISBLANK(B1158),"",INDEX(adapt!F$78:F$1976,MATCH(A1158,IF(adapt!G$2:G$1976=K1158,adapt!A$2:A$1976),0)))</f>
        <v/>
      </c>
      <c r="N1158" s="52" t="str">
        <f t="array" ref="N1158">IF(ISBLANK(B1158),"",INDEX(adapt!J$2:J$1976,MATCH(B1158,IF(adapt!G$2:G$1976=K1158,adapt!B$2:B$1976),0)))</f>
        <v/>
      </c>
      <c r="O1158" s="53" t="str">
        <f t="array" ref="O1158">IF(A1158="","",IF(ISNA(N1158),"no",IF(N1158=0,"no",IF(N1158="","no", "yes"))))</f>
        <v/>
      </c>
      <c r="P1158" s="52" t="str">
        <f t="shared" si="54"/>
        <v/>
      </c>
      <c r="Q1158" s="52" t="str">
        <f t="shared" si="55"/>
        <v/>
      </c>
      <c r="R1158" s="54" t="str">
        <f>IF(COUNTIFS(adapt!J:J,"yes",adapt!A:A,A1158)&gt;1,"problem",IF(COUNTIFS(adapt!J:J,"yes",adapt!A:A,A1158)=0,"","ok"))</f>
        <v/>
      </c>
    </row>
    <row r="1159" spans="11:18">
      <c r="K1159" s="51" t="str">
        <f t="array" ref="K1159">IF(A1159="","",MAX(IF(adapt!A$2:A$974=A1159,adapt!G$2:G$974)))</f>
        <v/>
      </c>
      <c r="L1159" s="41" t="str">
        <f t="array" ref="L1159">IF(ISBLANK(B1159),"",INDEX(adapt!E$78:E$1976,MATCH(A1159,IF(adapt!G$2:G$1976=K1159,adapt!A$2:A$1976),0)))</f>
        <v/>
      </c>
      <c r="M1159" s="41" t="str">
        <f t="array" ref="M1159">IF(ISBLANK(B1159),"",INDEX(adapt!F$78:F$1976,MATCH(A1159,IF(adapt!G$2:G$1976=K1159,adapt!A$2:A$1976),0)))</f>
        <v/>
      </c>
      <c r="N1159" s="52" t="str">
        <f t="array" ref="N1159">IF(ISBLANK(B1159),"",INDEX(adapt!J$2:J$1976,MATCH(B1159,IF(adapt!G$2:G$1976=K1159,adapt!B$2:B$1976),0)))</f>
        <v/>
      </c>
      <c r="O1159" s="53" t="str">
        <f t="array" ref="O1159">IF(A1159="","",IF(ISNA(N1159),"no",IF(N1159=0,"no",IF(N1159="","no", "yes"))))</f>
        <v/>
      </c>
      <c r="P1159" s="52" t="str">
        <f t="shared" si="54"/>
        <v/>
      </c>
      <c r="Q1159" s="52" t="str">
        <f t="shared" si="55"/>
        <v/>
      </c>
      <c r="R1159" s="54" t="str">
        <f>IF(COUNTIFS(adapt!J:J,"yes",adapt!A:A,A1159)&gt;1,"problem",IF(COUNTIFS(adapt!J:J,"yes",adapt!A:A,A1159)=0,"","ok"))</f>
        <v/>
      </c>
    </row>
    <row r="1160" spans="11:18">
      <c r="K1160" s="51" t="str">
        <f t="array" ref="K1160">IF(A1160="","",MAX(IF(adapt!A$2:A$974=A1160,adapt!G$2:G$974)))</f>
        <v/>
      </c>
      <c r="L1160" s="41" t="str">
        <f t="array" ref="L1160">IF(ISBLANK(B1160),"",INDEX(adapt!E$78:E$1976,MATCH(A1160,IF(adapt!G$2:G$1976=K1160,adapt!A$2:A$1976),0)))</f>
        <v/>
      </c>
      <c r="M1160" s="41" t="str">
        <f t="array" ref="M1160">IF(ISBLANK(B1160),"",INDEX(adapt!F$78:F$1976,MATCH(A1160,IF(adapt!G$2:G$1976=K1160,adapt!A$2:A$1976),0)))</f>
        <v/>
      </c>
      <c r="N1160" s="52" t="str">
        <f t="array" ref="N1160">IF(ISBLANK(B1160),"",INDEX(adapt!J$2:J$1976,MATCH(B1160,IF(adapt!G$2:G$1976=K1160,adapt!B$2:B$1976),0)))</f>
        <v/>
      </c>
      <c r="O1160" s="53" t="str">
        <f t="array" ref="O1160">IF(A1160="","",IF(ISNA(N1160),"no",IF(N1160=0,"no",IF(N1160="","no", "yes"))))</f>
        <v/>
      </c>
      <c r="P1160" s="52" t="str">
        <f t="shared" si="54"/>
        <v/>
      </c>
      <c r="Q1160" s="52" t="str">
        <f t="shared" si="55"/>
        <v/>
      </c>
      <c r="R1160" s="54" t="str">
        <f>IF(COUNTIFS(adapt!J:J,"yes",adapt!A:A,A1160)&gt;1,"problem",IF(COUNTIFS(adapt!J:J,"yes",adapt!A:A,A1160)=0,"","ok"))</f>
        <v/>
      </c>
    </row>
    <row r="1161" spans="11:18">
      <c r="K1161" s="51" t="str">
        <f t="array" ref="K1161">IF(A1161="","",MAX(IF(adapt!A$2:A$974=A1161,adapt!G$2:G$974)))</f>
        <v/>
      </c>
      <c r="L1161" s="41" t="str">
        <f t="array" ref="L1161">IF(ISBLANK(B1161),"",INDEX(adapt!E$78:E$1976,MATCH(A1161,IF(adapt!G$2:G$1976=K1161,adapt!A$2:A$1976),0)))</f>
        <v/>
      </c>
      <c r="M1161" s="41" t="str">
        <f t="array" ref="M1161">IF(ISBLANK(B1161),"",INDEX(adapt!F$78:F$1976,MATCH(A1161,IF(adapt!G$2:G$1976=K1161,adapt!A$2:A$1976),0)))</f>
        <v/>
      </c>
      <c r="N1161" s="52" t="str">
        <f t="array" ref="N1161">IF(ISBLANK(B1161),"",INDEX(adapt!J$2:J$1976,MATCH(B1161,IF(adapt!G$2:G$1976=K1161,adapt!B$2:B$1976),0)))</f>
        <v/>
      </c>
      <c r="O1161" s="53" t="str">
        <f t="array" ref="O1161">IF(A1161="","",IF(ISNA(N1161),"no",IF(N1161=0,"no",IF(N1161="","no", "yes"))))</f>
        <v/>
      </c>
      <c r="P1161" s="52" t="str">
        <f t="shared" si="54"/>
        <v/>
      </c>
      <c r="Q1161" s="52" t="str">
        <f t="shared" si="55"/>
        <v/>
      </c>
      <c r="R1161" s="54" t="str">
        <f>IF(COUNTIFS(adapt!J:J,"yes",adapt!A:A,A1161)&gt;1,"problem",IF(COUNTIFS(adapt!J:J,"yes",adapt!A:A,A1161)=0,"","ok"))</f>
        <v/>
      </c>
    </row>
    <row r="1162" spans="11:18">
      <c r="K1162" s="51" t="str">
        <f t="array" ref="K1162">IF(A1162="","",MAX(IF(adapt!A$2:A$974=A1162,adapt!G$2:G$974)))</f>
        <v/>
      </c>
      <c r="L1162" s="41" t="str">
        <f t="array" ref="L1162">IF(ISBLANK(B1162),"",INDEX(adapt!E$78:E$1976,MATCH(A1162,IF(adapt!G$2:G$1976=K1162,adapt!A$2:A$1976),0)))</f>
        <v/>
      </c>
      <c r="M1162" s="41" t="str">
        <f t="array" ref="M1162">IF(ISBLANK(B1162),"",INDEX(adapt!F$78:F$1976,MATCH(A1162,IF(adapt!G$2:G$1976=K1162,adapt!A$2:A$1976),0)))</f>
        <v/>
      </c>
      <c r="N1162" s="52" t="str">
        <f t="array" ref="N1162">IF(ISBLANK(B1162),"",INDEX(adapt!J$2:J$1976,MATCH(B1162,IF(adapt!G$2:G$1976=K1162,adapt!B$2:B$1976),0)))</f>
        <v/>
      </c>
      <c r="O1162" s="53" t="str">
        <f t="array" ref="O1162">IF(A1162="","",IF(ISNA(N1162),"no",IF(N1162=0,"no",IF(N1162="","no", "yes"))))</f>
        <v/>
      </c>
      <c r="P1162" s="52" t="str">
        <f t="shared" si="54"/>
        <v/>
      </c>
      <c r="Q1162" s="52" t="str">
        <f t="shared" si="55"/>
        <v/>
      </c>
      <c r="R1162" s="54" t="str">
        <f>IF(COUNTIFS(adapt!J:J,"yes",adapt!A:A,A1162)&gt;1,"problem",IF(COUNTIFS(adapt!J:J,"yes",adapt!A:A,A1162)=0,"","ok"))</f>
        <v/>
      </c>
    </row>
    <row r="1163" spans="11:18">
      <c r="K1163" s="51" t="str">
        <f t="array" ref="K1163">IF(A1163="","",MAX(IF(adapt!A$2:A$974=A1163,adapt!G$2:G$974)))</f>
        <v/>
      </c>
      <c r="L1163" s="41" t="str">
        <f t="array" ref="L1163">IF(ISBLANK(B1163),"",INDEX(adapt!E$78:E$1976,MATCH(A1163,IF(adapt!G$2:G$1976=K1163,adapt!A$2:A$1976),0)))</f>
        <v/>
      </c>
      <c r="M1163" s="41" t="str">
        <f t="array" ref="M1163">IF(ISBLANK(B1163),"",INDEX(adapt!F$78:F$1976,MATCH(A1163,IF(adapt!G$2:G$1976=K1163,adapt!A$2:A$1976),0)))</f>
        <v/>
      </c>
      <c r="N1163" s="52" t="str">
        <f t="array" ref="N1163">IF(ISBLANK(B1163),"",INDEX(adapt!J$2:J$1976,MATCH(B1163,IF(adapt!G$2:G$1976=K1163,adapt!B$2:B$1976),0)))</f>
        <v/>
      </c>
      <c r="O1163" s="53" t="str">
        <f t="array" ref="O1163">IF(A1163="","",IF(ISNA(N1163),"no",IF(N1163=0,"no",IF(N1163="","no", "yes"))))</f>
        <v/>
      </c>
      <c r="P1163" s="52" t="str">
        <f t="shared" si="54"/>
        <v/>
      </c>
      <c r="Q1163" s="52" t="str">
        <f t="shared" si="55"/>
        <v/>
      </c>
      <c r="R1163" s="54" t="str">
        <f>IF(COUNTIFS(adapt!J:J,"yes",adapt!A:A,A1163)&gt;1,"problem",IF(COUNTIFS(adapt!J:J,"yes",adapt!A:A,A1163)=0,"","ok"))</f>
        <v/>
      </c>
    </row>
    <row r="1164" spans="11:18">
      <c r="K1164" s="51" t="str">
        <f t="array" ref="K1164">IF(A1164="","",MAX(IF(adapt!A$2:A$974=A1164,adapt!G$2:G$974)))</f>
        <v/>
      </c>
      <c r="L1164" s="41" t="str">
        <f t="array" ref="L1164">IF(ISBLANK(B1164),"",INDEX(adapt!E$78:E$1976,MATCH(A1164,IF(adapt!G$2:G$1976=K1164,adapt!A$2:A$1976),0)))</f>
        <v/>
      </c>
      <c r="M1164" s="41" t="str">
        <f t="array" ref="M1164">IF(ISBLANK(B1164),"",INDEX(adapt!F$78:F$1976,MATCH(A1164,IF(adapt!G$2:G$1976=K1164,adapt!A$2:A$1976),0)))</f>
        <v/>
      </c>
      <c r="N1164" s="52" t="str">
        <f t="array" ref="N1164">IF(ISBLANK(B1164),"",INDEX(adapt!J$2:J$1976,MATCH(B1164,IF(adapt!G$2:G$1976=K1164,adapt!B$2:B$1976),0)))</f>
        <v/>
      </c>
      <c r="O1164" s="53" t="str">
        <f t="array" ref="O1164">IF(A1164="","",IF(ISNA(N1164),"no",IF(N1164=0,"no",IF(N1164="","no", "yes"))))</f>
        <v/>
      </c>
      <c r="P1164" s="52" t="str">
        <f t="shared" si="54"/>
        <v/>
      </c>
      <c r="Q1164" s="52" t="str">
        <f t="shared" si="55"/>
        <v/>
      </c>
      <c r="R1164" s="54" t="str">
        <f>IF(COUNTIFS(adapt!J:J,"yes",adapt!A:A,A1164)&gt;1,"problem",IF(COUNTIFS(adapt!J:J,"yes",adapt!A:A,A1164)=0,"","ok"))</f>
        <v/>
      </c>
    </row>
    <row r="1165" spans="11:18">
      <c r="K1165" s="51" t="str">
        <f t="array" ref="K1165">IF(A1165="","",MAX(IF(adapt!A$2:A$974=A1165,adapt!G$2:G$974)))</f>
        <v/>
      </c>
      <c r="L1165" s="41" t="str">
        <f t="array" ref="L1165">IF(ISBLANK(B1165),"",INDEX(adapt!E$78:E$1976,MATCH(A1165,IF(adapt!G$2:G$1976=K1165,adapt!A$2:A$1976),0)))</f>
        <v/>
      </c>
      <c r="M1165" s="41" t="str">
        <f t="array" ref="M1165">IF(ISBLANK(B1165),"",INDEX(adapt!F$78:F$1976,MATCH(A1165,IF(adapt!G$2:G$1976=K1165,adapt!A$2:A$1976),0)))</f>
        <v/>
      </c>
      <c r="N1165" s="52" t="str">
        <f t="array" ref="N1165">IF(ISBLANK(B1165),"",INDEX(adapt!J$2:J$1976,MATCH(B1165,IF(adapt!G$2:G$1976=K1165,adapt!B$2:B$1976),0)))</f>
        <v/>
      </c>
      <c r="O1165" s="53" t="str">
        <f t="array" ref="O1165">IF(A1165="","",IF(ISNA(N1165),"no",IF(N1165=0,"no",IF(N1165="","no", "yes"))))</f>
        <v/>
      </c>
      <c r="P1165" s="52" t="str">
        <f t="shared" si="54"/>
        <v/>
      </c>
      <c r="Q1165" s="52" t="str">
        <f t="shared" si="55"/>
        <v/>
      </c>
      <c r="R1165" s="54" t="str">
        <f>IF(COUNTIFS(adapt!J:J,"yes",adapt!A:A,A1165)&gt;1,"problem",IF(COUNTIFS(adapt!J:J,"yes",adapt!A:A,A1165)=0,"","ok"))</f>
        <v/>
      </c>
    </row>
    <row r="1166" spans="11:18">
      <c r="K1166" s="51" t="str">
        <f t="array" ref="K1166">IF(A1166="","",MAX(IF(adapt!A$2:A$974=A1166,adapt!G$2:G$974)))</f>
        <v/>
      </c>
      <c r="L1166" s="41" t="str">
        <f t="array" ref="L1166">IF(ISBLANK(B1166),"",INDEX(adapt!E$78:E$1976,MATCH(A1166,IF(adapt!G$2:G$1976=K1166,adapt!A$2:A$1976),0)))</f>
        <v/>
      </c>
      <c r="M1166" s="41" t="str">
        <f t="array" ref="M1166">IF(ISBLANK(B1166),"",INDEX(adapt!F$78:F$1976,MATCH(A1166,IF(adapt!G$2:G$1976=K1166,adapt!A$2:A$1976),0)))</f>
        <v/>
      </c>
      <c r="N1166" s="52" t="str">
        <f t="array" ref="N1166">IF(ISBLANK(B1166),"",INDEX(adapt!J$2:J$1976,MATCH(B1166,IF(adapt!G$2:G$1976=K1166,adapt!B$2:B$1976),0)))</f>
        <v/>
      </c>
      <c r="O1166" s="53" t="str">
        <f t="array" ref="O1166">IF(A1166="","",IF(ISNA(N1166),"no",IF(N1166=0,"no",IF(N1166="","no", "yes"))))</f>
        <v/>
      </c>
      <c r="P1166" s="52" t="str">
        <f t="shared" si="54"/>
        <v/>
      </c>
      <c r="Q1166" s="52" t="str">
        <f t="shared" si="55"/>
        <v/>
      </c>
      <c r="R1166" s="54" t="str">
        <f>IF(COUNTIFS(adapt!J:J,"yes",adapt!A:A,A1166)&gt;1,"problem",IF(COUNTIFS(adapt!J:J,"yes",adapt!A:A,A1166)=0,"","ok"))</f>
        <v/>
      </c>
    </row>
    <row r="1167" spans="11:18">
      <c r="K1167" s="51" t="str">
        <f t="array" ref="K1167">IF(A1167="","",MAX(IF(adapt!A$2:A$974=A1167,adapt!G$2:G$974)))</f>
        <v/>
      </c>
      <c r="L1167" s="41" t="str">
        <f t="array" ref="L1167">IF(ISBLANK(B1167),"",INDEX(adapt!E$78:E$1976,MATCH(A1167,IF(adapt!G$2:G$1976=K1167,adapt!A$2:A$1976),0)))</f>
        <v/>
      </c>
      <c r="M1167" s="41" t="str">
        <f t="array" ref="M1167">IF(ISBLANK(B1167),"",INDEX(adapt!F$78:F$1976,MATCH(A1167,IF(adapt!G$2:G$1976=K1167,adapt!A$2:A$1976),0)))</f>
        <v/>
      </c>
      <c r="N1167" s="52" t="str">
        <f t="array" ref="N1167">IF(ISBLANK(B1167),"",INDEX(adapt!J$2:J$1976,MATCH(B1167,IF(adapt!G$2:G$1976=K1167,adapt!B$2:B$1976),0)))</f>
        <v/>
      </c>
      <c r="O1167" s="53" t="str">
        <f t="array" ref="O1167">IF(A1167="","",IF(ISNA(N1167),"no",IF(N1167=0,"no",IF(N1167="","no", "yes"))))</f>
        <v/>
      </c>
      <c r="P1167" s="52" t="str">
        <f t="shared" si="54"/>
        <v/>
      </c>
      <c r="Q1167" s="52" t="str">
        <f t="shared" si="55"/>
        <v/>
      </c>
      <c r="R1167" s="54" t="str">
        <f>IF(COUNTIFS(adapt!J:J,"yes",adapt!A:A,A1167)&gt;1,"problem",IF(COUNTIFS(adapt!J:J,"yes",adapt!A:A,A1167)=0,"","ok"))</f>
        <v/>
      </c>
    </row>
    <row r="1168" spans="11:18">
      <c r="K1168" s="51" t="str">
        <f t="array" ref="K1168">IF(A1168="","",MAX(IF(adapt!A$2:A$974=A1168,adapt!G$2:G$974)))</f>
        <v/>
      </c>
      <c r="L1168" s="41" t="str">
        <f t="array" ref="L1168">IF(ISBLANK(B1168),"",INDEX(adapt!E$78:E$1976,MATCH(A1168,IF(adapt!G$2:G$1976=K1168,adapt!A$2:A$1976),0)))</f>
        <v/>
      </c>
      <c r="M1168" s="41" t="str">
        <f t="array" ref="M1168">IF(ISBLANK(B1168),"",INDEX(adapt!F$78:F$1976,MATCH(A1168,IF(adapt!G$2:G$1976=K1168,adapt!A$2:A$1976),0)))</f>
        <v/>
      </c>
      <c r="N1168" s="52" t="str">
        <f t="array" ref="N1168">IF(ISBLANK(B1168),"",INDEX(adapt!J$2:J$1976,MATCH(B1168,IF(adapt!G$2:G$1976=K1168,adapt!B$2:B$1976),0)))</f>
        <v/>
      </c>
      <c r="O1168" s="53" t="str">
        <f t="array" ref="O1168">IF(A1168="","",IF(ISNA(N1168),"no",IF(N1168=0,"no",IF(N1168="","no", "yes"))))</f>
        <v/>
      </c>
      <c r="P1168" s="52" t="str">
        <f t="shared" si="54"/>
        <v/>
      </c>
      <c r="Q1168" s="52" t="str">
        <f t="shared" si="55"/>
        <v/>
      </c>
      <c r="R1168" s="54" t="str">
        <f>IF(COUNTIFS(adapt!J:J,"yes",adapt!A:A,A1168)&gt;1,"problem",IF(COUNTIFS(adapt!J:J,"yes",adapt!A:A,A1168)=0,"","ok"))</f>
        <v/>
      </c>
    </row>
    <row r="1169" spans="11:18">
      <c r="K1169" s="51" t="str">
        <f t="array" ref="K1169">IF(A1169="","",MAX(IF(adapt!A$2:A$974=A1169,adapt!G$2:G$974)))</f>
        <v/>
      </c>
      <c r="L1169" s="41" t="str">
        <f t="array" ref="L1169">IF(ISBLANK(B1169),"",INDEX(adapt!E$78:E$1976,MATCH(A1169,IF(adapt!G$2:G$1976=K1169,adapt!A$2:A$1976),0)))</f>
        <v/>
      </c>
      <c r="M1169" s="41" t="str">
        <f t="array" ref="M1169">IF(ISBLANK(B1169),"",INDEX(adapt!F$78:F$1976,MATCH(A1169,IF(adapt!G$2:G$1976=K1169,adapt!A$2:A$1976),0)))</f>
        <v/>
      </c>
      <c r="N1169" s="52" t="str">
        <f t="array" ref="N1169">IF(ISBLANK(B1169),"",INDEX(adapt!J$2:J$1976,MATCH(B1169,IF(adapt!G$2:G$1976=K1169,adapt!B$2:B$1976),0)))</f>
        <v/>
      </c>
      <c r="O1169" s="53" t="str">
        <f t="array" ref="O1169">IF(A1169="","",IF(ISNA(N1169),"no",IF(N1169=0,"no",IF(N1169="","no", "yes"))))</f>
        <v/>
      </c>
      <c r="P1169" s="52" t="str">
        <f t="shared" si="54"/>
        <v/>
      </c>
      <c r="Q1169" s="52" t="str">
        <f t="shared" si="55"/>
        <v/>
      </c>
      <c r="R1169" s="54" t="str">
        <f>IF(COUNTIFS(adapt!J:J,"yes",adapt!A:A,A1169)&gt;1,"problem",IF(COUNTIFS(adapt!J:J,"yes",adapt!A:A,A1169)=0,"","ok"))</f>
        <v/>
      </c>
    </row>
    <row r="1170" spans="11:18">
      <c r="K1170" s="51" t="str">
        <f t="array" ref="K1170">IF(A1170="","",MAX(IF(adapt!A$2:A$974=A1170,adapt!G$2:G$974)))</f>
        <v/>
      </c>
      <c r="L1170" s="41" t="str">
        <f t="array" ref="L1170">IF(ISBLANK(B1170),"",INDEX(adapt!E$78:E$1976,MATCH(A1170,IF(adapt!G$2:G$1976=K1170,adapt!A$2:A$1976),0)))</f>
        <v/>
      </c>
      <c r="M1170" s="41" t="str">
        <f t="array" ref="M1170">IF(ISBLANK(B1170),"",INDEX(adapt!F$78:F$1976,MATCH(A1170,IF(adapt!G$2:G$1976=K1170,adapt!A$2:A$1976),0)))</f>
        <v/>
      </c>
      <c r="N1170" s="52" t="str">
        <f t="array" ref="N1170">IF(ISBLANK(B1170),"",INDEX(adapt!J$2:J$1976,MATCH(B1170,IF(adapt!G$2:G$1976=K1170,adapt!B$2:B$1976),0)))</f>
        <v/>
      </c>
      <c r="O1170" s="53" t="str">
        <f t="array" ref="O1170">IF(A1170="","",IF(ISNA(N1170),"no",IF(N1170=0,"no",IF(N1170="","no", "yes"))))</f>
        <v/>
      </c>
      <c r="P1170" s="52" t="str">
        <f t="shared" si="54"/>
        <v/>
      </c>
      <c r="Q1170" s="52" t="str">
        <f t="shared" si="55"/>
        <v/>
      </c>
      <c r="R1170" s="54" t="str">
        <f>IF(COUNTIFS(adapt!J:J,"yes",adapt!A:A,A1170)&gt;1,"problem",IF(COUNTIFS(adapt!J:J,"yes",adapt!A:A,A1170)=0,"","ok"))</f>
        <v/>
      </c>
    </row>
    <row r="1171" spans="11:18">
      <c r="K1171" s="51" t="str">
        <f t="array" ref="K1171">IF(A1171="","",MAX(IF(adapt!A$2:A$974=A1171,adapt!G$2:G$974)))</f>
        <v/>
      </c>
      <c r="L1171" s="41" t="str">
        <f t="array" ref="L1171">IF(ISBLANK(B1171),"",INDEX(adapt!E$78:E$1976,MATCH(A1171,IF(adapt!G$2:G$1976=K1171,adapt!A$2:A$1976),0)))</f>
        <v/>
      </c>
      <c r="M1171" s="41" t="str">
        <f t="array" ref="M1171">IF(ISBLANK(B1171),"",INDEX(adapt!F$78:F$1976,MATCH(A1171,IF(adapt!G$2:G$1976=K1171,adapt!A$2:A$1976),0)))</f>
        <v/>
      </c>
      <c r="N1171" s="52" t="str">
        <f t="array" ref="N1171">IF(ISBLANK(B1171),"",INDEX(adapt!J$2:J$1976,MATCH(B1171,IF(adapt!G$2:G$1976=K1171,adapt!B$2:B$1976),0)))</f>
        <v/>
      </c>
      <c r="O1171" s="53" t="str">
        <f t="array" ref="O1171">IF(A1171="","",IF(ISNA(N1171),"no",IF(N1171=0,"no",IF(N1171="","no", "yes"))))</f>
        <v/>
      </c>
      <c r="P1171" s="52" t="str">
        <f t="shared" si="54"/>
        <v/>
      </c>
      <c r="Q1171" s="52" t="str">
        <f t="shared" si="55"/>
        <v/>
      </c>
      <c r="R1171" s="54" t="str">
        <f>IF(COUNTIFS(adapt!J:J,"yes",adapt!A:A,A1171)&gt;1,"problem",IF(COUNTIFS(adapt!J:J,"yes",adapt!A:A,A1171)=0,"","ok"))</f>
        <v/>
      </c>
    </row>
    <row r="1172" spans="11:18">
      <c r="K1172" s="51" t="str">
        <f t="array" ref="K1172">IF(A1172="","",MAX(IF(adapt!A$2:A$974=A1172,adapt!G$2:G$974)))</f>
        <v/>
      </c>
      <c r="L1172" s="41" t="str">
        <f t="array" ref="L1172">IF(ISBLANK(B1172),"",INDEX(adapt!E$78:E$1976,MATCH(A1172,IF(adapt!G$2:G$1976=K1172,adapt!A$2:A$1976),0)))</f>
        <v/>
      </c>
      <c r="M1172" s="41" t="str">
        <f t="array" ref="M1172">IF(ISBLANK(B1172),"",INDEX(adapt!F$78:F$1976,MATCH(A1172,IF(adapt!G$2:G$1976=K1172,adapt!A$2:A$1976),0)))</f>
        <v/>
      </c>
      <c r="N1172" s="52" t="str">
        <f t="array" ref="N1172">IF(ISBLANK(B1172),"",INDEX(adapt!J$2:J$1976,MATCH(B1172,IF(adapt!G$2:G$1976=K1172,adapt!B$2:B$1976),0)))</f>
        <v/>
      </c>
      <c r="O1172" s="53" t="str">
        <f t="array" ref="O1172">IF(A1172="","",IF(ISNA(N1172),"no",IF(N1172=0,"no",IF(N1172="","no", "yes"))))</f>
        <v/>
      </c>
      <c r="P1172" s="52" t="str">
        <f t="shared" si="54"/>
        <v/>
      </c>
      <c r="Q1172" s="52" t="str">
        <f t="shared" si="55"/>
        <v/>
      </c>
      <c r="R1172" s="54" t="str">
        <f>IF(COUNTIFS(adapt!J:J,"yes",adapt!A:A,A1172)&gt;1,"problem",IF(COUNTIFS(adapt!J:J,"yes",adapt!A:A,A1172)=0,"","ok"))</f>
        <v/>
      </c>
    </row>
    <row r="1173" spans="11:18">
      <c r="K1173" s="51" t="str">
        <f t="array" ref="K1173">IF(A1173="","",MAX(IF(adapt!A$2:A$974=A1173,adapt!G$2:G$974)))</f>
        <v/>
      </c>
      <c r="L1173" s="41" t="str">
        <f t="array" ref="L1173">IF(ISBLANK(B1173),"",INDEX(adapt!E$78:E$1976,MATCH(A1173,IF(adapt!G$2:G$1976=K1173,adapt!A$2:A$1976),0)))</f>
        <v/>
      </c>
      <c r="M1173" s="41" t="str">
        <f t="array" ref="M1173">IF(ISBLANK(B1173),"",INDEX(adapt!F$78:F$1976,MATCH(A1173,IF(adapt!G$2:G$1976=K1173,adapt!A$2:A$1976),0)))</f>
        <v/>
      </c>
      <c r="N1173" s="52" t="str">
        <f t="array" ref="N1173">IF(ISBLANK(B1173),"",INDEX(adapt!J$2:J$1976,MATCH(B1173,IF(adapt!G$2:G$1976=K1173,adapt!B$2:B$1976),0)))</f>
        <v/>
      </c>
      <c r="O1173" s="53" t="str">
        <f t="array" ref="O1173">IF(A1173="","",IF(ISNA(N1173),"no",IF(N1173=0,"no",IF(N1173="","no", "yes"))))</f>
        <v/>
      </c>
      <c r="P1173" s="52" t="str">
        <f t="shared" si="54"/>
        <v/>
      </c>
      <c r="Q1173" s="52" t="str">
        <f t="shared" si="55"/>
        <v/>
      </c>
      <c r="R1173" s="54" t="str">
        <f>IF(COUNTIFS(adapt!J:J,"yes",adapt!A:A,A1173)&gt;1,"problem",IF(COUNTIFS(adapt!J:J,"yes",adapt!A:A,A1173)=0,"","ok"))</f>
        <v/>
      </c>
    </row>
    <row r="1174" spans="11:18">
      <c r="K1174" s="51" t="str">
        <f t="array" ref="K1174">IF(A1174="","",MAX(IF(adapt!A$2:A$974=A1174,adapt!G$2:G$974)))</f>
        <v/>
      </c>
      <c r="L1174" s="41" t="str">
        <f t="array" ref="L1174">IF(ISBLANK(B1174),"",INDEX(adapt!E$78:E$1976,MATCH(A1174,IF(adapt!G$2:G$1976=K1174,adapt!A$2:A$1976),0)))</f>
        <v/>
      </c>
      <c r="M1174" s="41" t="str">
        <f t="array" ref="M1174">IF(ISBLANK(B1174),"",INDEX(adapt!F$78:F$1976,MATCH(A1174,IF(adapt!G$2:G$1976=K1174,adapt!A$2:A$1976),0)))</f>
        <v/>
      </c>
      <c r="N1174" s="52" t="str">
        <f t="array" ref="N1174">IF(ISBLANK(B1174),"",INDEX(adapt!J$2:J$1976,MATCH(B1174,IF(adapt!G$2:G$1976=K1174,adapt!B$2:B$1976),0)))</f>
        <v/>
      </c>
      <c r="O1174" s="53" t="str">
        <f t="array" ref="O1174">IF(A1174="","",IF(ISNA(N1174),"no",IF(N1174=0,"no",IF(N1174="","no", "yes"))))</f>
        <v/>
      </c>
      <c r="P1174" s="52" t="str">
        <f t="shared" si="54"/>
        <v/>
      </c>
      <c r="Q1174" s="52" t="str">
        <f t="shared" si="55"/>
        <v/>
      </c>
      <c r="R1174" s="54" t="str">
        <f>IF(COUNTIFS(adapt!J:J,"yes",adapt!A:A,A1174)&gt;1,"problem",IF(COUNTIFS(adapt!J:J,"yes",adapt!A:A,A1174)=0,"","ok"))</f>
        <v/>
      </c>
    </row>
    <row r="1175" spans="11:18">
      <c r="K1175" s="51" t="str">
        <f t="array" ref="K1175">IF(A1175="","",MAX(IF(adapt!A$2:A$974=A1175,adapt!G$2:G$974)))</f>
        <v/>
      </c>
      <c r="L1175" s="41" t="str">
        <f t="array" ref="L1175">IF(ISBLANK(B1175),"",INDEX(adapt!E$78:E$1976,MATCH(A1175,IF(adapt!G$2:G$1976=K1175,adapt!A$2:A$1976),0)))</f>
        <v/>
      </c>
      <c r="M1175" s="41" t="str">
        <f t="array" ref="M1175">IF(ISBLANK(B1175),"",INDEX(adapt!F$78:F$1976,MATCH(A1175,IF(adapt!G$2:G$1976=K1175,adapt!A$2:A$1976),0)))</f>
        <v/>
      </c>
      <c r="N1175" s="52" t="str">
        <f t="array" ref="N1175">IF(ISBLANK(B1175),"",INDEX(adapt!J$2:J$1976,MATCH(B1175,IF(adapt!G$2:G$1976=K1175,adapt!B$2:B$1976),0)))</f>
        <v/>
      </c>
      <c r="O1175" s="53" t="str">
        <f t="array" ref="O1175">IF(A1175="","",IF(ISNA(N1175),"no",IF(N1175=0,"no",IF(N1175="","no", "yes"))))</f>
        <v/>
      </c>
      <c r="P1175" s="52" t="str">
        <f t="shared" si="54"/>
        <v/>
      </c>
      <c r="Q1175" s="52" t="str">
        <f t="shared" si="55"/>
        <v/>
      </c>
      <c r="R1175" s="54" t="str">
        <f>IF(COUNTIFS(adapt!J:J,"yes",adapt!A:A,A1175)&gt;1,"problem",IF(COUNTIFS(adapt!J:J,"yes",adapt!A:A,A1175)=0,"","ok"))</f>
        <v/>
      </c>
    </row>
    <row r="1176" spans="11:18">
      <c r="K1176" s="51" t="str">
        <f t="array" ref="K1176">IF(A1176="","",MAX(IF(adapt!A$2:A$974=A1176,adapt!G$2:G$974)))</f>
        <v/>
      </c>
      <c r="L1176" s="41" t="str">
        <f t="array" ref="L1176">IF(ISBLANK(B1176),"",INDEX(adapt!E$78:E$1976,MATCH(A1176,IF(adapt!G$2:G$1976=K1176,adapt!A$2:A$1976),0)))</f>
        <v/>
      </c>
      <c r="M1176" s="41" t="str">
        <f t="array" ref="M1176">IF(ISBLANK(B1176),"",INDEX(adapt!F$78:F$1976,MATCH(A1176,IF(adapt!G$2:G$1976=K1176,adapt!A$2:A$1976),0)))</f>
        <v/>
      </c>
      <c r="N1176" s="52" t="str">
        <f t="array" ref="N1176">IF(ISBLANK(B1176),"",INDEX(adapt!J$2:J$1976,MATCH(B1176,IF(adapt!G$2:G$1976=K1176,adapt!B$2:B$1976),0)))</f>
        <v/>
      </c>
      <c r="O1176" s="53" t="str">
        <f t="array" ref="O1176">IF(A1176="","",IF(ISNA(N1176),"no",IF(N1176=0,"no",IF(N1176="","no", "yes"))))</f>
        <v/>
      </c>
      <c r="P1176" s="52" t="str">
        <f t="shared" si="54"/>
        <v/>
      </c>
      <c r="Q1176" s="52" t="str">
        <f t="shared" si="55"/>
        <v/>
      </c>
      <c r="R1176" s="54" t="str">
        <f>IF(COUNTIFS(adapt!J:J,"yes",adapt!A:A,A1176)&gt;1,"problem",IF(COUNTIFS(adapt!J:J,"yes",adapt!A:A,A1176)=0,"","ok"))</f>
        <v/>
      </c>
    </row>
    <row r="1177" spans="11:18">
      <c r="K1177" s="51" t="str">
        <f t="array" ref="K1177">IF(A1177="","",MAX(IF(adapt!A$2:A$974=A1177,adapt!G$2:G$974)))</f>
        <v/>
      </c>
      <c r="L1177" s="41" t="str">
        <f t="array" ref="L1177">IF(ISBLANK(B1177),"",INDEX(adapt!E$78:E$1976,MATCH(A1177,IF(adapt!G$2:G$1976=K1177,adapt!A$2:A$1976),0)))</f>
        <v/>
      </c>
      <c r="M1177" s="41" t="str">
        <f t="array" ref="M1177">IF(ISBLANK(B1177),"",INDEX(adapt!F$78:F$1976,MATCH(A1177,IF(adapt!G$2:G$1976=K1177,adapt!A$2:A$1976),0)))</f>
        <v/>
      </c>
      <c r="N1177" s="52" t="str">
        <f t="array" ref="N1177">IF(ISBLANK(B1177),"",INDEX(adapt!J$2:J$1976,MATCH(B1177,IF(adapt!G$2:G$1976=K1177,adapt!B$2:B$1976),0)))</f>
        <v/>
      </c>
      <c r="O1177" s="53" t="str">
        <f t="array" ref="O1177">IF(A1177="","",IF(ISNA(N1177),"no",IF(N1177=0,"no",IF(N1177="","no", "yes"))))</f>
        <v/>
      </c>
      <c r="P1177" s="52" t="str">
        <f t="shared" si="54"/>
        <v/>
      </c>
      <c r="Q1177" s="52" t="str">
        <f t="shared" si="55"/>
        <v/>
      </c>
      <c r="R1177" s="54" t="str">
        <f>IF(COUNTIFS(adapt!J:J,"yes",adapt!A:A,A1177)&gt;1,"problem",IF(COUNTIFS(adapt!J:J,"yes",adapt!A:A,A1177)=0,"","ok"))</f>
        <v/>
      </c>
    </row>
    <row r="1178" spans="11:18">
      <c r="K1178" s="51" t="str">
        <f t="array" ref="K1178">IF(A1178="","",MAX(IF(adapt!A$2:A$974=A1178,adapt!G$2:G$974)))</f>
        <v/>
      </c>
      <c r="L1178" s="41" t="str">
        <f t="array" ref="L1178">IF(ISBLANK(B1178),"",INDEX(adapt!E$78:E$1976,MATCH(A1178,IF(adapt!G$2:G$1976=K1178,adapt!A$2:A$1976),0)))</f>
        <v/>
      </c>
      <c r="M1178" s="41" t="str">
        <f t="array" ref="M1178">IF(ISBLANK(B1178),"",INDEX(adapt!F$78:F$1976,MATCH(A1178,IF(adapt!G$2:G$1976=K1178,adapt!A$2:A$1976),0)))</f>
        <v/>
      </c>
      <c r="N1178" s="52" t="str">
        <f t="array" ref="N1178">IF(ISBLANK(B1178),"",INDEX(adapt!J$2:J$1976,MATCH(B1178,IF(adapt!G$2:G$1976=K1178,adapt!B$2:B$1976),0)))</f>
        <v/>
      </c>
      <c r="O1178" s="53" t="str">
        <f t="array" ref="O1178">IF(A1178="","",IF(ISNA(N1178),"no",IF(N1178=0,"no",IF(N1178="","no", "yes"))))</f>
        <v/>
      </c>
      <c r="P1178" s="52" t="str">
        <f t="shared" si="54"/>
        <v/>
      </c>
      <c r="Q1178" s="52" t="str">
        <f t="shared" si="55"/>
        <v/>
      </c>
      <c r="R1178" s="54" t="str">
        <f>IF(COUNTIFS(adapt!J:J,"yes",adapt!A:A,A1178)&gt;1,"problem",IF(COUNTIFS(adapt!J:J,"yes",adapt!A:A,A1178)=0,"","ok"))</f>
        <v/>
      </c>
    </row>
    <row r="1179" spans="11:18">
      <c r="K1179" s="51" t="str">
        <f t="array" ref="K1179">IF(A1179="","",MAX(IF(adapt!A$2:A$974=A1179,adapt!G$2:G$974)))</f>
        <v/>
      </c>
      <c r="L1179" s="41" t="str">
        <f t="array" ref="L1179">IF(ISBLANK(B1179),"",INDEX(adapt!E$78:E$1976,MATCH(A1179,IF(adapt!G$2:G$1976=K1179,adapt!A$2:A$1976),0)))</f>
        <v/>
      </c>
      <c r="M1179" s="41" t="str">
        <f t="array" ref="M1179">IF(ISBLANK(B1179),"",INDEX(adapt!F$78:F$1976,MATCH(A1179,IF(adapt!G$2:G$1976=K1179,adapt!A$2:A$1976),0)))</f>
        <v/>
      </c>
      <c r="N1179" s="52" t="str">
        <f t="array" ref="N1179">IF(ISBLANK(B1179),"",INDEX(adapt!J$2:J$1976,MATCH(B1179,IF(adapt!G$2:G$1976=K1179,adapt!B$2:B$1976),0)))</f>
        <v/>
      </c>
      <c r="O1179" s="53" t="str">
        <f t="array" ref="O1179">IF(A1179="","",IF(ISNA(N1179),"no",IF(N1179=0,"no",IF(N1179="","no", "yes"))))</f>
        <v/>
      </c>
      <c r="P1179" s="52" t="str">
        <f t="shared" si="54"/>
        <v/>
      </c>
      <c r="Q1179" s="52" t="str">
        <f t="shared" si="55"/>
        <v/>
      </c>
      <c r="R1179" s="54" t="str">
        <f>IF(COUNTIFS(adapt!J:J,"yes",adapt!A:A,A1179)&gt;1,"problem",IF(COUNTIFS(adapt!J:J,"yes",adapt!A:A,A1179)=0,"","ok"))</f>
        <v/>
      </c>
    </row>
    <row r="1180" spans="11:18">
      <c r="K1180" s="51" t="str">
        <f t="array" ref="K1180">IF(A1180="","",MAX(IF(adapt!A$2:A$974=A1180,adapt!G$2:G$974)))</f>
        <v/>
      </c>
      <c r="L1180" s="41" t="str">
        <f t="array" ref="L1180">IF(ISBLANK(B1180),"",INDEX(adapt!E$78:E$1976,MATCH(A1180,IF(adapt!G$2:G$1976=K1180,adapt!A$2:A$1976),0)))</f>
        <v/>
      </c>
      <c r="M1180" s="41" t="str">
        <f t="array" ref="M1180">IF(ISBLANK(B1180),"",INDEX(adapt!F$78:F$1976,MATCH(A1180,IF(adapt!G$2:G$1976=K1180,adapt!A$2:A$1976),0)))</f>
        <v/>
      </c>
      <c r="N1180" s="52" t="str">
        <f t="array" ref="N1180">IF(ISBLANK(B1180),"",INDEX(adapt!J$2:J$1976,MATCH(B1180,IF(adapt!G$2:G$1976=K1180,adapt!B$2:B$1976),0)))</f>
        <v/>
      </c>
      <c r="O1180" s="53" t="str">
        <f t="array" ref="O1180">IF(A1180="","",IF(ISNA(N1180),"no",IF(N1180=0,"no",IF(N1180="","no", "yes"))))</f>
        <v/>
      </c>
      <c r="P1180" s="52" t="str">
        <f t="shared" si="54"/>
        <v/>
      </c>
      <c r="Q1180" s="52" t="str">
        <f t="shared" si="55"/>
        <v/>
      </c>
      <c r="R1180" s="54" t="str">
        <f>IF(COUNTIFS(adapt!J:J,"yes",adapt!A:A,A1180)&gt;1,"problem",IF(COUNTIFS(adapt!J:J,"yes",adapt!A:A,A1180)=0,"","ok"))</f>
        <v/>
      </c>
    </row>
    <row r="1181" spans="11:18">
      <c r="K1181" s="51" t="str">
        <f t="array" ref="K1181">IF(A1181="","",MAX(IF(adapt!A$2:A$974=A1181,adapt!G$2:G$974)))</f>
        <v/>
      </c>
      <c r="L1181" s="41" t="str">
        <f t="array" ref="L1181">IF(ISBLANK(B1181),"",INDEX(adapt!E$78:E$1976,MATCH(A1181,IF(adapt!G$2:G$1976=K1181,adapt!A$2:A$1976),0)))</f>
        <v/>
      </c>
      <c r="M1181" s="41" t="str">
        <f t="array" ref="M1181">IF(ISBLANK(B1181),"",INDEX(adapt!F$78:F$1976,MATCH(A1181,IF(adapt!G$2:G$1976=K1181,adapt!A$2:A$1976),0)))</f>
        <v/>
      </c>
      <c r="N1181" s="52" t="str">
        <f t="array" ref="N1181">IF(ISBLANK(B1181),"",INDEX(adapt!J$2:J$1976,MATCH(B1181,IF(adapt!G$2:G$1976=K1181,adapt!B$2:B$1976),0)))</f>
        <v/>
      </c>
      <c r="O1181" s="53" t="str">
        <f t="array" ref="O1181">IF(A1181="","",IF(ISNA(N1181),"no",IF(N1181=0,"no",IF(N1181="","no", "yes"))))</f>
        <v/>
      </c>
      <c r="P1181" s="52" t="str">
        <f t="shared" si="54"/>
        <v/>
      </c>
      <c r="Q1181" s="52" t="str">
        <f t="shared" si="55"/>
        <v/>
      </c>
      <c r="R1181" s="54" t="str">
        <f>IF(COUNTIFS(adapt!J:J,"yes",adapt!A:A,A1181)&gt;1,"problem",IF(COUNTIFS(adapt!J:J,"yes",adapt!A:A,A1181)=0,"","ok"))</f>
        <v/>
      </c>
    </row>
    <row r="1182" spans="11:18">
      <c r="K1182" s="51" t="str">
        <f t="array" ref="K1182">IF(A1182="","",MAX(IF(adapt!A$2:A$974=A1182,adapt!G$2:G$974)))</f>
        <v/>
      </c>
      <c r="L1182" s="41" t="str">
        <f t="array" ref="L1182">IF(ISBLANK(B1182),"",INDEX(adapt!E$78:E$1976,MATCH(A1182,IF(adapt!G$2:G$1976=K1182,adapt!A$2:A$1976),0)))</f>
        <v/>
      </c>
      <c r="M1182" s="41" t="str">
        <f t="array" ref="M1182">IF(ISBLANK(B1182),"",INDEX(adapt!F$78:F$1976,MATCH(A1182,IF(adapt!G$2:G$1976=K1182,adapt!A$2:A$1976),0)))</f>
        <v/>
      </c>
      <c r="N1182" s="52" t="str">
        <f t="array" ref="N1182">IF(ISBLANK(B1182),"",INDEX(adapt!J$2:J$1976,MATCH(B1182,IF(adapt!G$2:G$1976=K1182,adapt!B$2:B$1976),0)))</f>
        <v/>
      </c>
      <c r="O1182" s="53" t="str">
        <f t="array" ref="O1182">IF(A1182="","",IF(ISNA(N1182),"no",IF(N1182=0,"no",IF(N1182="","no", "yes"))))</f>
        <v/>
      </c>
      <c r="P1182" s="52" t="str">
        <f t="shared" si="54"/>
        <v/>
      </c>
      <c r="Q1182" s="52" t="str">
        <f t="shared" si="55"/>
        <v/>
      </c>
      <c r="R1182" s="54" t="str">
        <f>IF(COUNTIFS(adapt!J:J,"yes",adapt!A:A,A1182)&gt;1,"problem",IF(COUNTIFS(adapt!J:J,"yes",adapt!A:A,A1182)=0,"","ok"))</f>
        <v/>
      </c>
    </row>
    <row r="1183" spans="11:18">
      <c r="K1183" s="51" t="str">
        <f t="array" ref="K1183">IF(A1183="","",MAX(IF(adapt!A$2:A$974=A1183,adapt!G$2:G$974)))</f>
        <v/>
      </c>
      <c r="L1183" s="41" t="str">
        <f t="array" ref="L1183">IF(ISBLANK(B1183),"",INDEX(adapt!E$78:E$1976,MATCH(A1183,IF(adapt!G$2:G$1976=K1183,adapt!A$2:A$1976),0)))</f>
        <v/>
      </c>
      <c r="M1183" s="41" t="str">
        <f t="array" ref="M1183">IF(ISBLANK(B1183),"",INDEX(adapt!F$78:F$1976,MATCH(A1183,IF(adapt!G$2:G$1976=K1183,adapt!A$2:A$1976),0)))</f>
        <v/>
      </c>
      <c r="N1183" s="52" t="str">
        <f t="array" ref="N1183">IF(ISBLANK(B1183),"",INDEX(adapt!J$2:J$1976,MATCH(B1183,IF(adapt!G$2:G$1976=K1183,adapt!B$2:B$1976),0)))</f>
        <v/>
      </c>
      <c r="O1183" s="53" t="str">
        <f t="array" ref="O1183">IF(A1183="","",IF(ISNA(N1183),"no",IF(N1183=0,"no",IF(N1183="","no", "yes"))))</f>
        <v/>
      </c>
      <c r="P1183" s="52" t="str">
        <f t="shared" si="54"/>
        <v/>
      </c>
      <c r="Q1183" s="52" t="str">
        <f t="shared" si="55"/>
        <v/>
      </c>
      <c r="R1183" s="54" t="str">
        <f>IF(COUNTIFS(adapt!J:J,"yes",adapt!A:A,A1183)&gt;1,"problem",IF(COUNTIFS(adapt!J:J,"yes",adapt!A:A,A1183)=0,"","ok"))</f>
        <v/>
      </c>
    </row>
    <row r="1184" spans="11:18">
      <c r="K1184" s="51" t="str">
        <f t="array" ref="K1184">IF(A1184="","",MAX(IF(adapt!A$2:A$974=A1184,adapt!G$2:G$974)))</f>
        <v/>
      </c>
      <c r="L1184" s="41" t="str">
        <f t="array" ref="L1184">IF(ISBLANK(B1184),"",INDEX(adapt!E$78:E$1976,MATCH(A1184,IF(adapt!G$2:G$1976=K1184,adapt!A$2:A$1976),0)))</f>
        <v/>
      </c>
      <c r="M1184" s="41" t="str">
        <f t="array" ref="M1184">IF(ISBLANK(B1184),"",INDEX(adapt!F$78:F$1976,MATCH(A1184,IF(adapt!G$2:G$1976=K1184,adapt!A$2:A$1976),0)))</f>
        <v/>
      </c>
      <c r="N1184" s="52" t="str">
        <f t="array" ref="N1184">IF(ISBLANK(B1184),"",INDEX(adapt!J$2:J$1976,MATCH(B1184,IF(adapt!G$2:G$1976=K1184,adapt!B$2:B$1976),0)))</f>
        <v/>
      </c>
      <c r="O1184" s="53" t="str">
        <f t="array" ref="O1184">IF(A1184="","",IF(ISNA(N1184),"no",IF(N1184=0,"no",IF(N1184="","no", "yes"))))</f>
        <v/>
      </c>
      <c r="P1184" s="52" t="str">
        <f t="shared" si="54"/>
        <v/>
      </c>
      <c r="Q1184" s="52" t="str">
        <f t="shared" si="55"/>
        <v/>
      </c>
      <c r="R1184" s="54" t="str">
        <f>IF(COUNTIFS(adapt!J:J,"yes",adapt!A:A,A1184)&gt;1,"problem",IF(COUNTIFS(adapt!J:J,"yes",adapt!A:A,A1184)=0,"","ok"))</f>
        <v/>
      </c>
    </row>
    <row r="1185" spans="11:18">
      <c r="K1185" s="51" t="str">
        <f t="array" ref="K1185">IF(A1185="","",MAX(IF(adapt!A$2:A$974=A1185,adapt!G$2:G$974)))</f>
        <v/>
      </c>
      <c r="L1185" s="41" t="str">
        <f t="array" ref="L1185">IF(ISBLANK(B1185),"",INDEX(adapt!E$78:E$1976,MATCH(A1185,IF(adapt!G$2:G$1976=K1185,adapt!A$2:A$1976),0)))</f>
        <v/>
      </c>
      <c r="M1185" s="41" t="str">
        <f t="array" ref="M1185">IF(ISBLANK(B1185),"",INDEX(adapt!F$78:F$1976,MATCH(A1185,IF(adapt!G$2:G$1976=K1185,adapt!A$2:A$1976),0)))</f>
        <v/>
      </c>
      <c r="N1185" s="52" t="str">
        <f t="array" ref="N1185">IF(ISBLANK(B1185),"",INDEX(adapt!J$2:J$1976,MATCH(B1185,IF(adapt!G$2:G$1976=K1185,adapt!B$2:B$1976),0)))</f>
        <v/>
      </c>
      <c r="O1185" s="53" t="str">
        <f t="array" ref="O1185">IF(A1185="","",IF(ISNA(N1185),"no",IF(N1185=0,"no",IF(N1185="","no", "yes"))))</f>
        <v/>
      </c>
      <c r="P1185" s="52" t="str">
        <f t="shared" si="54"/>
        <v/>
      </c>
      <c r="Q1185" s="52" t="str">
        <f t="shared" si="55"/>
        <v/>
      </c>
      <c r="R1185" s="54" t="str">
        <f>IF(COUNTIFS(adapt!J:J,"yes",adapt!A:A,A1185)&gt;1,"problem",IF(COUNTIFS(adapt!J:J,"yes",adapt!A:A,A1185)=0,"","ok"))</f>
        <v/>
      </c>
    </row>
    <row r="1186" spans="11:18">
      <c r="K1186" s="51" t="str">
        <f t="array" ref="K1186">IF(A1186="","",MAX(IF(adapt!A$2:A$974=A1186,adapt!G$2:G$974)))</f>
        <v/>
      </c>
      <c r="L1186" s="41" t="str">
        <f t="array" ref="L1186">IF(ISBLANK(B1186),"",INDEX(adapt!E$78:E$1976,MATCH(A1186,IF(adapt!G$2:G$1976=K1186,adapt!A$2:A$1976),0)))</f>
        <v/>
      </c>
      <c r="M1186" s="41" t="str">
        <f t="array" ref="M1186">IF(ISBLANK(B1186),"",INDEX(adapt!F$78:F$1976,MATCH(A1186,IF(adapt!G$2:G$1976=K1186,adapt!A$2:A$1976),0)))</f>
        <v/>
      </c>
      <c r="N1186" s="52" t="str">
        <f t="array" ref="N1186">IF(ISBLANK(B1186),"",INDEX(adapt!J$2:J$1976,MATCH(B1186,IF(adapt!G$2:G$1976=K1186,adapt!B$2:B$1976),0)))</f>
        <v/>
      </c>
      <c r="O1186" s="53" t="str">
        <f t="array" ref="O1186">IF(A1186="","",IF(ISNA(N1186),"no",IF(N1186=0,"no",IF(N1186="","no", "yes"))))</f>
        <v/>
      </c>
      <c r="P1186" s="52" t="str">
        <f t="shared" si="54"/>
        <v/>
      </c>
      <c r="Q1186" s="52" t="str">
        <f t="shared" si="55"/>
        <v/>
      </c>
      <c r="R1186" s="54" t="str">
        <f>IF(COUNTIFS(adapt!J:J,"yes",adapt!A:A,A1186)&gt;1,"problem",IF(COUNTIFS(adapt!J:J,"yes",adapt!A:A,A1186)=0,"","ok"))</f>
        <v/>
      </c>
    </row>
    <row r="1187" spans="11:18">
      <c r="K1187" s="51" t="str">
        <f t="array" ref="K1187">IF(A1187="","",MAX(IF(adapt!A$2:A$974=A1187,adapt!G$2:G$974)))</f>
        <v/>
      </c>
      <c r="L1187" s="41" t="str">
        <f t="array" ref="L1187">IF(ISBLANK(B1187),"",INDEX(adapt!E$78:E$1976,MATCH(A1187,IF(adapt!G$2:G$1976=K1187,adapt!A$2:A$1976),0)))</f>
        <v/>
      </c>
      <c r="M1187" s="41" t="str">
        <f t="array" ref="M1187">IF(ISBLANK(B1187),"",INDEX(adapt!F$78:F$1976,MATCH(A1187,IF(adapt!G$2:G$1976=K1187,adapt!A$2:A$1976),0)))</f>
        <v/>
      </c>
      <c r="N1187" s="52" t="str">
        <f t="array" ref="N1187">IF(ISBLANK(B1187),"",INDEX(adapt!J$2:J$1976,MATCH(B1187,IF(adapt!G$2:G$1976=K1187,adapt!B$2:B$1976),0)))</f>
        <v/>
      </c>
      <c r="O1187" s="53" t="str">
        <f t="array" ref="O1187">IF(A1187="","",IF(ISNA(N1187),"no",IF(N1187=0,"no",IF(N1187="","no", "yes"))))</f>
        <v/>
      </c>
      <c r="P1187" s="52" t="str">
        <f t="shared" si="54"/>
        <v/>
      </c>
      <c r="Q1187" s="52" t="str">
        <f t="shared" si="55"/>
        <v/>
      </c>
      <c r="R1187" s="54" t="str">
        <f>IF(COUNTIFS(adapt!J:J,"yes",adapt!A:A,A1187)&gt;1,"problem",IF(COUNTIFS(adapt!J:J,"yes",adapt!A:A,A1187)=0,"","ok"))</f>
        <v/>
      </c>
    </row>
    <row r="1188" spans="11:18">
      <c r="K1188" s="51" t="str">
        <f t="array" ref="K1188">IF(A1188="","",MAX(IF(adapt!A$2:A$974=A1188,adapt!G$2:G$974)))</f>
        <v/>
      </c>
      <c r="L1188" s="41" t="str">
        <f t="array" ref="L1188">IF(ISBLANK(B1188),"",INDEX(adapt!E$78:E$1976,MATCH(A1188,IF(adapt!G$2:G$1976=K1188,adapt!A$2:A$1976),0)))</f>
        <v/>
      </c>
      <c r="M1188" s="41" t="str">
        <f t="array" ref="M1188">IF(ISBLANK(B1188),"",INDEX(adapt!F$78:F$1976,MATCH(A1188,IF(adapt!G$2:G$1976=K1188,adapt!A$2:A$1976),0)))</f>
        <v/>
      </c>
      <c r="N1188" s="52" t="str">
        <f t="array" ref="N1188">IF(ISBLANK(B1188),"",INDEX(adapt!J$2:J$1976,MATCH(B1188,IF(adapt!G$2:G$1976=K1188,adapt!B$2:B$1976),0)))</f>
        <v/>
      </c>
      <c r="O1188" s="53" t="str">
        <f t="array" ref="O1188">IF(A1188="","",IF(ISNA(N1188),"no",IF(N1188=0,"no",IF(N1188="","no", "yes"))))</f>
        <v/>
      </c>
      <c r="P1188" s="52" t="str">
        <f t="shared" si="54"/>
        <v/>
      </c>
      <c r="Q1188" s="52" t="str">
        <f t="shared" si="55"/>
        <v/>
      </c>
      <c r="R1188" s="54" t="str">
        <f>IF(COUNTIFS(adapt!J:J,"yes",adapt!A:A,A1188)&gt;1,"problem",IF(COUNTIFS(adapt!J:J,"yes",adapt!A:A,A1188)=0,"","ok"))</f>
        <v/>
      </c>
    </row>
    <row r="1189" spans="11:18">
      <c r="K1189" s="51" t="str">
        <f t="array" ref="K1189">IF(A1189="","",MAX(IF(adapt!A$2:A$974=A1189,adapt!G$2:G$974)))</f>
        <v/>
      </c>
      <c r="L1189" s="41" t="str">
        <f t="array" ref="L1189">IF(ISBLANK(B1189),"",INDEX(adapt!E$78:E$1976,MATCH(A1189,IF(adapt!G$2:G$1976=K1189,adapt!A$2:A$1976),0)))</f>
        <v/>
      </c>
      <c r="M1189" s="41" t="str">
        <f t="array" ref="M1189">IF(ISBLANK(B1189),"",INDEX(adapt!F$78:F$1976,MATCH(A1189,IF(adapt!G$2:G$1976=K1189,adapt!A$2:A$1976),0)))</f>
        <v/>
      </c>
      <c r="N1189" s="52" t="str">
        <f t="array" ref="N1189">IF(ISBLANK(B1189),"",INDEX(adapt!J$2:J$1976,MATCH(B1189,IF(adapt!G$2:G$1976=K1189,adapt!B$2:B$1976),0)))</f>
        <v/>
      </c>
      <c r="O1189" s="53" t="str">
        <f t="array" ref="O1189">IF(A1189="","",IF(ISNA(N1189),"no",IF(N1189=0,"no",IF(N1189="","no", "yes"))))</f>
        <v/>
      </c>
      <c r="P1189" s="52" t="str">
        <f t="shared" si="54"/>
        <v/>
      </c>
      <c r="Q1189" s="52" t="str">
        <f t="shared" si="55"/>
        <v/>
      </c>
      <c r="R1189" s="54" t="str">
        <f>IF(COUNTIFS(adapt!J:J,"yes",adapt!A:A,A1189)&gt;1,"problem",IF(COUNTIFS(adapt!J:J,"yes",adapt!A:A,A1189)=0,"","ok"))</f>
        <v/>
      </c>
    </row>
    <row r="1190" spans="11:18">
      <c r="K1190" s="51" t="str">
        <f t="array" ref="K1190">IF(A1190="","",MAX(IF(adapt!A$2:A$974=A1190,adapt!G$2:G$974)))</f>
        <v/>
      </c>
      <c r="L1190" s="41" t="str">
        <f t="array" ref="L1190">IF(ISBLANK(B1190),"",INDEX(adapt!E$78:E$1976,MATCH(A1190,IF(adapt!G$2:G$1976=K1190,adapt!A$2:A$1976),0)))</f>
        <v/>
      </c>
      <c r="M1190" s="41" t="str">
        <f t="array" ref="M1190">IF(ISBLANK(B1190),"",INDEX(adapt!F$78:F$1976,MATCH(A1190,IF(adapt!G$2:G$1976=K1190,adapt!A$2:A$1976),0)))</f>
        <v/>
      </c>
      <c r="N1190" s="52" t="str">
        <f t="array" ref="N1190">IF(ISBLANK(B1190),"",INDEX(adapt!J$2:J$1976,MATCH(B1190,IF(adapt!G$2:G$1976=K1190,adapt!B$2:B$1976),0)))</f>
        <v/>
      </c>
      <c r="O1190" s="53" t="str">
        <f t="array" ref="O1190">IF(A1190="","",IF(ISNA(N1190),"no",IF(N1190=0,"no",IF(N1190="","no", "yes"))))</f>
        <v/>
      </c>
      <c r="P1190" s="52" t="str">
        <f t="shared" si="54"/>
        <v/>
      </c>
      <c r="Q1190" s="52" t="str">
        <f t="shared" si="55"/>
        <v/>
      </c>
      <c r="R1190" s="54" t="str">
        <f>IF(COUNTIFS(adapt!J:J,"yes",adapt!A:A,A1190)&gt;1,"problem",IF(COUNTIFS(adapt!J:J,"yes",adapt!A:A,A1190)=0,"","ok"))</f>
        <v/>
      </c>
    </row>
    <row r="1191" spans="11:18">
      <c r="K1191" s="51" t="str">
        <f t="array" ref="K1191">IF(A1191="","",MAX(IF(adapt!A$2:A$974=A1191,adapt!G$2:G$974)))</f>
        <v/>
      </c>
      <c r="L1191" s="41" t="str">
        <f t="array" ref="L1191">IF(ISBLANK(B1191),"",INDEX(adapt!E$78:E$1976,MATCH(A1191,IF(adapt!G$2:G$1976=K1191,adapt!A$2:A$1976),0)))</f>
        <v/>
      </c>
      <c r="M1191" s="41" t="str">
        <f t="array" ref="M1191">IF(ISBLANK(B1191),"",INDEX(adapt!F$78:F$1976,MATCH(A1191,IF(adapt!G$2:G$1976=K1191,adapt!A$2:A$1976),0)))</f>
        <v/>
      </c>
      <c r="N1191" s="52" t="str">
        <f t="array" ref="N1191">IF(ISBLANK(B1191),"",INDEX(adapt!J$2:J$1976,MATCH(B1191,IF(adapt!G$2:G$1976=K1191,adapt!B$2:B$1976),0)))</f>
        <v/>
      </c>
      <c r="O1191" s="53" t="str">
        <f t="array" ref="O1191">IF(A1191="","",IF(ISNA(N1191),"no",IF(N1191=0,"no",IF(N1191="","no", "yes"))))</f>
        <v/>
      </c>
      <c r="P1191" s="52" t="str">
        <f t="shared" ref="P1191:P1229" si="56">IF(ISBLANK(B1190),"",IF(O1191="no",B1190,L1191))</f>
        <v/>
      </c>
      <c r="Q1191" s="52" t="str">
        <f t="shared" ref="Q1191:Q1229" si="57">IF(ISBLANK(B1190),"",IF(O1191="no",C1191,M1191))</f>
        <v/>
      </c>
      <c r="R1191" s="54" t="str">
        <f>IF(COUNTIFS(adapt!J:J,"yes",adapt!A:A,A1191)&gt;1,"problem",IF(COUNTIFS(adapt!J:J,"yes",adapt!A:A,A1191)=0,"","ok"))</f>
        <v/>
      </c>
    </row>
    <row r="1192" spans="11:18">
      <c r="K1192" s="51" t="str">
        <f t="array" ref="K1192">IF(A1192="","",MAX(IF(adapt!A$2:A$974=A1192,adapt!G$2:G$974)))</f>
        <v/>
      </c>
      <c r="L1192" s="41" t="str">
        <f t="array" ref="L1192">IF(ISBLANK(B1192),"",INDEX(adapt!E$78:E$1976,MATCH(A1192,IF(adapt!G$2:G$1976=K1192,adapt!A$2:A$1976),0)))</f>
        <v/>
      </c>
      <c r="M1192" s="41" t="str">
        <f t="array" ref="M1192">IF(ISBLANK(B1192),"",INDEX(adapt!F$78:F$1976,MATCH(A1192,IF(adapt!G$2:G$1976=K1192,adapt!A$2:A$1976),0)))</f>
        <v/>
      </c>
      <c r="N1192" s="52" t="str">
        <f t="array" ref="N1192">IF(ISBLANK(B1192),"",INDEX(adapt!J$2:J$1976,MATCH(B1192,IF(adapt!G$2:G$1976=K1192,adapt!B$2:B$1976),0)))</f>
        <v/>
      </c>
      <c r="O1192" s="53" t="str">
        <f t="array" ref="O1192">IF(A1192="","",IF(ISNA(N1192),"no",IF(N1192=0,"no",IF(N1192="","no", "yes"))))</f>
        <v/>
      </c>
      <c r="P1192" s="52" t="str">
        <f t="shared" si="56"/>
        <v/>
      </c>
      <c r="Q1192" s="52" t="str">
        <f t="shared" si="57"/>
        <v/>
      </c>
      <c r="R1192" s="54" t="str">
        <f>IF(COUNTIFS(adapt!J:J,"yes",adapt!A:A,A1192)&gt;1,"problem",IF(COUNTIFS(adapt!J:J,"yes",adapt!A:A,A1192)=0,"","ok"))</f>
        <v/>
      </c>
    </row>
    <row r="1193" spans="11:18">
      <c r="K1193" s="51" t="str">
        <f t="array" ref="K1193">IF(A1193="","",MAX(IF(adapt!A$2:A$974=A1193,adapt!G$2:G$974)))</f>
        <v/>
      </c>
      <c r="L1193" s="41" t="str">
        <f t="array" ref="L1193">IF(ISBLANK(B1193),"",INDEX(adapt!E$78:E$1976,MATCH(A1193,IF(adapt!G$2:G$1976=K1193,adapt!A$2:A$1976),0)))</f>
        <v/>
      </c>
      <c r="M1193" s="41" t="str">
        <f t="array" ref="M1193">IF(ISBLANK(B1193),"",INDEX(adapt!F$78:F$1976,MATCH(A1193,IF(adapt!G$2:G$1976=K1193,adapt!A$2:A$1976),0)))</f>
        <v/>
      </c>
      <c r="N1193" s="52" t="str">
        <f t="array" ref="N1193">IF(ISBLANK(B1193),"",INDEX(adapt!J$2:J$1976,MATCH(B1193,IF(adapt!G$2:G$1976=K1193,adapt!B$2:B$1976),0)))</f>
        <v/>
      </c>
      <c r="O1193" s="53" t="str">
        <f t="array" ref="O1193">IF(A1193="","",IF(ISNA(N1193),"no",IF(N1193=0,"no",IF(N1193="","no", "yes"))))</f>
        <v/>
      </c>
      <c r="P1193" s="52" t="str">
        <f t="shared" si="56"/>
        <v/>
      </c>
      <c r="Q1193" s="52" t="str">
        <f t="shared" si="57"/>
        <v/>
      </c>
      <c r="R1193" s="54" t="str">
        <f>IF(COUNTIFS(adapt!J:J,"yes",adapt!A:A,A1193)&gt;1,"problem",IF(COUNTIFS(adapt!J:J,"yes",adapt!A:A,A1193)=0,"","ok"))</f>
        <v/>
      </c>
    </row>
    <row r="1194" spans="11:18">
      <c r="K1194" s="51" t="str">
        <f t="array" ref="K1194">IF(A1194="","",MAX(IF(adapt!A$2:A$974=A1194,adapt!G$2:G$974)))</f>
        <v/>
      </c>
      <c r="L1194" s="41" t="str">
        <f t="array" ref="L1194">IF(ISBLANK(B1194),"",INDEX(adapt!E$78:E$1976,MATCH(A1194,IF(adapt!G$2:G$1976=K1194,adapt!A$2:A$1976),0)))</f>
        <v/>
      </c>
      <c r="M1194" s="41" t="str">
        <f t="array" ref="M1194">IF(ISBLANK(B1194),"",INDEX(adapt!F$78:F$1976,MATCH(A1194,IF(adapt!G$2:G$1976=K1194,adapt!A$2:A$1976),0)))</f>
        <v/>
      </c>
      <c r="N1194" s="52" t="str">
        <f t="array" ref="N1194">IF(ISBLANK(B1194),"",INDEX(adapt!J$2:J$1976,MATCH(B1194,IF(adapt!G$2:G$1976=K1194,adapt!B$2:B$1976),0)))</f>
        <v/>
      </c>
      <c r="O1194" s="53" t="str">
        <f t="array" ref="O1194">IF(A1194="","",IF(ISNA(N1194),"no",IF(N1194=0,"no",IF(N1194="","no", "yes"))))</f>
        <v/>
      </c>
      <c r="P1194" s="52" t="str">
        <f t="shared" si="56"/>
        <v/>
      </c>
      <c r="Q1194" s="52" t="str">
        <f t="shared" si="57"/>
        <v/>
      </c>
      <c r="R1194" s="54" t="str">
        <f>IF(COUNTIFS(adapt!J:J,"yes",adapt!A:A,A1194)&gt;1,"problem",IF(COUNTIFS(adapt!J:J,"yes",adapt!A:A,A1194)=0,"","ok"))</f>
        <v/>
      </c>
    </row>
    <row r="1195" spans="11:18">
      <c r="K1195" s="51" t="str">
        <f t="array" ref="K1195">IF(A1195="","",MAX(IF(adapt!A$2:A$974=A1195,adapt!G$2:G$974)))</f>
        <v/>
      </c>
      <c r="L1195" s="41" t="str">
        <f t="array" ref="L1195">IF(ISBLANK(B1195),"",INDEX(adapt!E$78:E$1976,MATCH(A1195,IF(adapt!G$2:G$1976=K1195,adapt!A$2:A$1976),0)))</f>
        <v/>
      </c>
      <c r="M1195" s="41" t="str">
        <f t="array" ref="M1195">IF(ISBLANK(B1195),"",INDEX(adapt!F$78:F$1976,MATCH(A1195,IF(adapt!G$2:G$1976=K1195,adapt!A$2:A$1976),0)))</f>
        <v/>
      </c>
      <c r="N1195" s="52" t="str">
        <f t="array" ref="N1195">IF(ISBLANK(B1195),"",INDEX(adapt!J$2:J$1976,MATCH(B1195,IF(adapt!G$2:G$1976=K1195,adapt!B$2:B$1976),0)))</f>
        <v/>
      </c>
      <c r="O1195" s="53" t="str">
        <f t="array" ref="O1195">IF(A1195="","",IF(ISNA(N1195),"no",IF(N1195=0,"no",IF(N1195="","no", "yes"))))</f>
        <v/>
      </c>
      <c r="P1195" s="52" t="str">
        <f t="shared" si="56"/>
        <v/>
      </c>
      <c r="Q1195" s="52" t="str">
        <f t="shared" si="57"/>
        <v/>
      </c>
      <c r="R1195" s="54" t="str">
        <f>IF(COUNTIFS(adapt!J:J,"yes",adapt!A:A,A1195)&gt;1,"problem",IF(COUNTIFS(adapt!J:J,"yes",adapt!A:A,A1195)=0,"","ok"))</f>
        <v/>
      </c>
    </row>
    <row r="1196" spans="11:18">
      <c r="K1196" s="51" t="str">
        <f t="array" ref="K1196">IF(A1196="","",MAX(IF(adapt!A$2:A$974=A1196,adapt!G$2:G$974)))</f>
        <v/>
      </c>
      <c r="L1196" s="41" t="str">
        <f t="array" ref="L1196">IF(ISBLANK(B1196),"",INDEX(adapt!E$78:E$1976,MATCH(A1196,IF(adapt!G$2:G$1976=K1196,adapt!A$2:A$1976),0)))</f>
        <v/>
      </c>
      <c r="M1196" s="41" t="str">
        <f t="array" ref="M1196">IF(ISBLANK(B1196),"",INDEX(adapt!F$78:F$1976,MATCH(A1196,IF(adapt!G$2:G$1976=K1196,adapt!A$2:A$1976),0)))</f>
        <v/>
      </c>
      <c r="N1196" s="52" t="str">
        <f t="array" ref="N1196">IF(ISBLANK(B1196),"",INDEX(adapt!J$2:J$1976,MATCH(B1196,IF(adapt!G$2:G$1976=K1196,adapt!B$2:B$1976),0)))</f>
        <v/>
      </c>
      <c r="O1196" s="53" t="str">
        <f t="array" ref="O1196">IF(A1196="","",IF(ISNA(N1196),"no",IF(N1196=0,"no",IF(N1196="","no", "yes"))))</f>
        <v/>
      </c>
      <c r="P1196" s="52" t="str">
        <f t="shared" si="56"/>
        <v/>
      </c>
      <c r="Q1196" s="52" t="str">
        <f t="shared" si="57"/>
        <v/>
      </c>
      <c r="R1196" s="54" t="str">
        <f>IF(COUNTIFS(adapt!J:J,"yes",adapt!A:A,A1196)&gt;1,"problem",IF(COUNTIFS(adapt!J:J,"yes",adapt!A:A,A1196)=0,"","ok"))</f>
        <v/>
      </c>
    </row>
    <row r="1197" spans="11:18">
      <c r="K1197" s="51" t="str">
        <f t="array" ref="K1197">IF(A1197="","",MAX(IF(adapt!A$2:A$974=A1197,adapt!G$2:G$974)))</f>
        <v/>
      </c>
      <c r="L1197" s="41" t="str">
        <f t="array" ref="L1197">IF(ISBLANK(B1197),"",INDEX(adapt!E$78:E$1976,MATCH(A1197,IF(adapt!G$2:G$1976=K1197,adapt!A$2:A$1976),0)))</f>
        <v/>
      </c>
      <c r="M1197" s="41" t="str">
        <f t="array" ref="M1197">IF(ISBLANK(B1197),"",INDEX(adapt!F$78:F$1976,MATCH(A1197,IF(adapt!G$2:G$1976=K1197,adapt!A$2:A$1976),0)))</f>
        <v/>
      </c>
      <c r="N1197" s="52" t="str">
        <f t="array" ref="N1197">IF(ISBLANK(B1197),"",INDEX(adapt!J$2:J$1976,MATCH(B1197,IF(adapt!G$2:G$1976=K1197,adapt!B$2:B$1976),0)))</f>
        <v/>
      </c>
      <c r="O1197" s="53" t="str">
        <f t="array" ref="O1197">IF(A1197="","",IF(ISNA(N1197),"no",IF(N1197=0,"no",IF(N1197="","no", "yes"))))</f>
        <v/>
      </c>
      <c r="P1197" s="52" t="str">
        <f t="shared" si="56"/>
        <v/>
      </c>
      <c r="Q1197" s="52" t="str">
        <f t="shared" si="57"/>
        <v/>
      </c>
      <c r="R1197" s="54" t="str">
        <f>IF(COUNTIFS(adapt!J:J,"yes",adapt!A:A,A1197)&gt;1,"problem",IF(COUNTIFS(adapt!J:J,"yes",adapt!A:A,A1197)=0,"","ok"))</f>
        <v/>
      </c>
    </row>
    <row r="1198" spans="11:18">
      <c r="K1198" s="51" t="str">
        <f t="array" ref="K1198">IF(A1198="","",MAX(IF(adapt!A$2:A$974=A1198,adapt!G$2:G$974)))</f>
        <v/>
      </c>
      <c r="L1198" s="41" t="str">
        <f t="array" ref="L1198">IF(ISBLANK(B1198),"",INDEX(adapt!E$78:E$1976,MATCH(A1198,IF(adapt!G$2:G$1976=K1198,adapt!A$2:A$1976),0)))</f>
        <v/>
      </c>
      <c r="M1198" s="41" t="str">
        <f t="array" ref="M1198">IF(ISBLANK(B1198),"",INDEX(adapt!F$78:F$1976,MATCH(A1198,IF(adapt!G$2:G$1976=K1198,adapt!A$2:A$1976),0)))</f>
        <v/>
      </c>
      <c r="N1198" s="52" t="str">
        <f t="array" ref="N1198">IF(ISBLANK(B1198),"",INDEX(adapt!J$2:J$1976,MATCH(B1198,IF(adapt!G$2:G$1976=K1198,adapt!B$2:B$1976),0)))</f>
        <v/>
      </c>
      <c r="O1198" s="53" t="str">
        <f t="array" ref="O1198">IF(A1198="","",IF(ISNA(N1198),"no",IF(N1198=0,"no",IF(N1198="","no", "yes"))))</f>
        <v/>
      </c>
      <c r="P1198" s="52" t="str">
        <f t="shared" si="56"/>
        <v/>
      </c>
      <c r="Q1198" s="52" t="str">
        <f t="shared" si="57"/>
        <v/>
      </c>
      <c r="R1198" s="54" t="str">
        <f>IF(COUNTIFS(adapt!J:J,"yes",adapt!A:A,A1198)&gt;1,"problem",IF(COUNTIFS(adapt!J:J,"yes",adapt!A:A,A1198)=0,"","ok"))</f>
        <v/>
      </c>
    </row>
    <row r="1199" spans="11:18">
      <c r="K1199" s="51" t="str">
        <f t="array" ref="K1199">IF(A1199="","",MAX(IF(adapt!A$2:A$974=A1199,adapt!G$2:G$974)))</f>
        <v/>
      </c>
      <c r="L1199" s="41" t="str">
        <f t="array" ref="L1199">IF(ISBLANK(B1199),"",INDEX(adapt!E$78:E$1976,MATCH(A1199,IF(adapt!G$2:G$1976=K1199,adapt!A$2:A$1976),0)))</f>
        <v/>
      </c>
      <c r="M1199" s="41" t="str">
        <f t="array" ref="M1199">IF(ISBLANK(B1199),"",INDEX(adapt!F$78:F$1976,MATCH(A1199,IF(adapt!G$2:G$1976=K1199,adapt!A$2:A$1976),0)))</f>
        <v/>
      </c>
      <c r="N1199" s="52" t="str">
        <f t="array" ref="N1199">IF(ISBLANK(B1199),"",INDEX(adapt!J$2:J$1976,MATCH(B1199,IF(adapt!G$2:G$1976=K1199,adapt!B$2:B$1976),0)))</f>
        <v/>
      </c>
      <c r="O1199" s="53" t="str">
        <f t="array" ref="O1199">IF(A1199="","",IF(ISNA(N1199),"no",IF(N1199=0,"no",IF(N1199="","no", "yes"))))</f>
        <v/>
      </c>
      <c r="P1199" s="52" t="str">
        <f t="shared" si="56"/>
        <v/>
      </c>
      <c r="Q1199" s="52" t="str">
        <f t="shared" si="57"/>
        <v/>
      </c>
      <c r="R1199" s="54" t="str">
        <f>IF(COUNTIFS(adapt!J:J,"yes",adapt!A:A,A1199)&gt;1,"problem",IF(COUNTIFS(adapt!J:J,"yes",adapt!A:A,A1199)=0,"","ok"))</f>
        <v/>
      </c>
    </row>
    <row r="1200" spans="11:18">
      <c r="K1200" s="51" t="str">
        <f t="array" ref="K1200">IF(A1200="","",MAX(IF(adapt!A$2:A$974=A1200,adapt!G$2:G$974)))</f>
        <v/>
      </c>
      <c r="L1200" s="41" t="str">
        <f t="array" ref="L1200">IF(ISBLANK(B1200),"",INDEX(adapt!E$78:E$1976,MATCH(A1200,IF(adapt!G$2:G$1976=K1200,adapt!A$2:A$1976),0)))</f>
        <v/>
      </c>
      <c r="M1200" s="41" t="str">
        <f t="array" ref="M1200">IF(ISBLANK(B1200),"",INDEX(adapt!F$78:F$1976,MATCH(A1200,IF(adapt!G$2:G$1976=K1200,adapt!A$2:A$1976),0)))</f>
        <v/>
      </c>
      <c r="N1200" s="52" t="str">
        <f t="array" ref="N1200">IF(ISBLANK(B1200),"",INDEX(adapt!J$2:J$1976,MATCH(B1200,IF(adapt!G$2:G$1976=K1200,adapt!B$2:B$1976),0)))</f>
        <v/>
      </c>
      <c r="O1200" s="53" t="str">
        <f t="array" ref="O1200">IF(A1200="","",IF(ISNA(N1200),"no",IF(N1200=0,"no",IF(N1200="","no", "yes"))))</f>
        <v/>
      </c>
      <c r="P1200" s="52" t="str">
        <f t="shared" si="56"/>
        <v/>
      </c>
      <c r="Q1200" s="52" t="str">
        <f t="shared" si="57"/>
        <v/>
      </c>
      <c r="R1200" s="54" t="str">
        <f>IF(COUNTIFS(adapt!J:J,"yes",adapt!A:A,A1200)&gt;1,"problem",IF(COUNTIFS(adapt!J:J,"yes",adapt!A:A,A1200)=0,"","ok"))</f>
        <v/>
      </c>
    </row>
    <row r="1201" spans="11:18">
      <c r="K1201" s="51" t="str">
        <f t="array" ref="K1201">IF(A1201="","",MAX(IF(adapt!A$2:A$974=A1201,adapt!G$2:G$974)))</f>
        <v/>
      </c>
      <c r="L1201" s="41" t="str">
        <f t="array" ref="L1201">IF(ISBLANK(B1201),"",INDEX(adapt!E$78:E$1976,MATCH(A1201,IF(adapt!G$2:G$1976=K1201,adapt!A$2:A$1976),0)))</f>
        <v/>
      </c>
      <c r="M1201" s="41" t="str">
        <f t="array" ref="M1201">IF(ISBLANK(B1201),"",INDEX(adapt!F$78:F$1976,MATCH(A1201,IF(adapt!G$2:G$1976=K1201,adapt!A$2:A$1976),0)))</f>
        <v/>
      </c>
      <c r="N1201" s="52" t="str">
        <f t="array" ref="N1201">IF(ISBLANK(B1201),"",INDEX(adapt!J$2:J$1976,MATCH(B1201,IF(adapt!G$2:G$1976=K1201,adapt!B$2:B$1976),0)))</f>
        <v/>
      </c>
      <c r="O1201" s="53" t="str">
        <f t="array" ref="O1201">IF(A1201="","",IF(ISNA(N1201),"no",IF(N1201=0,"no",IF(N1201="","no", "yes"))))</f>
        <v/>
      </c>
      <c r="P1201" s="52" t="str">
        <f t="shared" si="56"/>
        <v/>
      </c>
      <c r="Q1201" s="52" t="str">
        <f t="shared" si="57"/>
        <v/>
      </c>
      <c r="R1201" s="54" t="str">
        <f>IF(COUNTIFS(adapt!J:J,"yes",adapt!A:A,A1201)&gt;1,"problem",IF(COUNTIFS(adapt!J:J,"yes",adapt!A:A,A1201)=0,"","ok"))</f>
        <v/>
      </c>
    </row>
    <row r="1202" spans="11:18">
      <c r="K1202" s="51" t="str">
        <f t="array" ref="K1202">IF(A1202="","",MAX(IF(adapt!A$2:A$974=A1202,adapt!G$2:G$974)))</f>
        <v/>
      </c>
      <c r="L1202" s="41" t="str">
        <f t="array" ref="L1202">IF(ISBLANK(B1202),"",INDEX(adapt!E$78:E$1976,MATCH(A1202,IF(adapt!G$2:G$1976=K1202,adapt!A$2:A$1976),0)))</f>
        <v/>
      </c>
      <c r="M1202" s="41" t="str">
        <f t="array" ref="M1202">IF(ISBLANK(B1202),"",INDEX(adapt!F$78:F$1976,MATCH(A1202,IF(adapt!G$2:G$1976=K1202,adapt!A$2:A$1976),0)))</f>
        <v/>
      </c>
      <c r="N1202" s="52" t="str">
        <f t="array" ref="N1202">IF(ISBLANK(B1202),"",INDEX(adapt!J$2:J$1976,MATCH(B1202,IF(adapt!G$2:G$1976=K1202,adapt!B$2:B$1976),0)))</f>
        <v/>
      </c>
      <c r="O1202" s="53" t="str">
        <f t="array" ref="O1202">IF(A1202="","",IF(ISNA(N1202),"no",IF(N1202=0,"no",IF(N1202="","no", "yes"))))</f>
        <v/>
      </c>
      <c r="P1202" s="52" t="str">
        <f t="shared" si="56"/>
        <v/>
      </c>
      <c r="Q1202" s="52" t="str">
        <f t="shared" si="57"/>
        <v/>
      </c>
      <c r="R1202" s="54" t="str">
        <f>IF(COUNTIFS(adapt!J:J,"yes",adapt!A:A,A1202)&gt;1,"problem",IF(COUNTIFS(adapt!J:J,"yes",adapt!A:A,A1202)=0,"","ok"))</f>
        <v/>
      </c>
    </row>
    <row r="1203" spans="11:18">
      <c r="K1203" s="51" t="str">
        <f t="array" ref="K1203">IF(A1203="","",MAX(IF(adapt!A$2:A$974=A1203,adapt!G$2:G$974)))</f>
        <v/>
      </c>
      <c r="L1203" s="41" t="str">
        <f t="array" ref="L1203">IF(ISBLANK(B1203),"",INDEX(adapt!E$78:E$1976,MATCH(A1203,IF(adapt!G$2:G$1976=K1203,adapt!A$2:A$1976),0)))</f>
        <v/>
      </c>
      <c r="M1203" s="41" t="str">
        <f t="array" ref="M1203">IF(ISBLANK(B1203),"",INDEX(adapt!F$78:F$1976,MATCH(A1203,IF(adapt!G$2:G$1976=K1203,adapt!A$2:A$1976),0)))</f>
        <v/>
      </c>
      <c r="N1203" s="52" t="str">
        <f t="array" ref="N1203">IF(ISBLANK(B1203),"",INDEX(adapt!J$2:J$1976,MATCH(B1203,IF(adapt!G$2:G$1976=K1203,adapt!B$2:B$1976),0)))</f>
        <v/>
      </c>
      <c r="O1203" s="53" t="str">
        <f t="array" ref="O1203">IF(A1203="","",IF(ISNA(N1203),"no",IF(N1203=0,"no",IF(N1203="","no", "yes"))))</f>
        <v/>
      </c>
      <c r="P1203" s="52" t="str">
        <f t="shared" si="56"/>
        <v/>
      </c>
      <c r="Q1203" s="52" t="str">
        <f t="shared" si="57"/>
        <v/>
      </c>
      <c r="R1203" s="54" t="str">
        <f>IF(COUNTIFS(adapt!J:J,"yes",adapt!A:A,A1203)&gt;1,"problem",IF(COUNTIFS(adapt!J:J,"yes",adapt!A:A,A1203)=0,"","ok"))</f>
        <v/>
      </c>
    </row>
    <row r="1204" spans="11:18">
      <c r="K1204" s="51" t="str">
        <f t="array" ref="K1204">IF(A1204="","",MAX(IF(adapt!A$2:A$974=A1204,adapt!G$2:G$974)))</f>
        <v/>
      </c>
      <c r="L1204" s="41" t="str">
        <f t="array" ref="L1204">IF(ISBLANK(B1204),"",INDEX(adapt!E$78:E$1976,MATCH(A1204,IF(adapt!G$2:G$1976=K1204,adapt!A$2:A$1976),0)))</f>
        <v/>
      </c>
      <c r="M1204" s="41" t="str">
        <f t="array" ref="M1204">IF(ISBLANK(B1204),"",INDEX(adapt!F$78:F$1976,MATCH(A1204,IF(adapt!G$2:G$1976=K1204,adapt!A$2:A$1976),0)))</f>
        <v/>
      </c>
      <c r="N1204" s="52" t="str">
        <f t="array" ref="N1204">IF(ISBLANK(B1204),"",INDEX(adapt!J$2:J$1976,MATCH(B1204,IF(adapt!G$2:G$1976=K1204,adapt!B$2:B$1976),0)))</f>
        <v/>
      </c>
      <c r="O1204" s="53" t="str">
        <f t="array" ref="O1204">IF(A1204="","",IF(ISNA(N1204),"no",IF(N1204=0,"no",IF(N1204="","no", "yes"))))</f>
        <v/>
      </c>
      <c r="P1204" s="52" t="str">
        <f t="shared" si="56"/>
        <v/>
      </c>
      <c r="Q1204" s="52" t="str">
        <f t="shared" si="57"/>
        <v/>
      </c>
      <c r="R1204" s="54" t="str">
        <f>IF(COUNTIFS(adapt!J:J,"yes",adapt!A:A,A1204)&gt;1,"problem",IF(COUNTIFS(adapt!J:J,"yes",adapt!A:A,A1204)=0,"","ok"))</f>
        <v/>
      </c>
    </row>
    <row r="1205" spans="11:18">
      <c r="K1205" s="51" t="str">
        <f t="array" ref="K1205">IF(A1205="","",MAX(IF(adapt!A$2:A$974=A1205,adapt!G$2:G$974)))</f>
        <v/>
      </c>
      <c r="L1205" s="41" t="str">
        <f t="array" ref="L1205">IF(ISBLANK(B1205),"",INDEX(adapt!E$78:E$1976,MATCH(A1205,IF(adapt!G$2:G$1976=K1205,adapt!A$2:A$1976),0)))</f>
        <v/>
      </c>
      <c r="M1205" s="41" t="str">
        <f t="array" ref="M1205">IF(ISBLANK(B1205),"",INDEX(adapt!F$78:F$1976,MATCH(A1205,IF(adapt!G$2:G$1976=K1205,adapt!A$2:A$1976),0)))</f>
        <v/>
      </c>
      <c r="N1205" s="52" t="str">
        <f t="array" ref="N1205">IF(ISBLANK(B1205),"",INDEX(adapt!J$2:J$1976,MATCH(B1205,IF(adapt!G$2:G$1976=K1205,adapt!B$2:B$1976),0)))</f>
        <v/>
      </c>
      <c r="O1205" s="53" t="str">
        <f t="array" ref="O1205">IF(A1205="","",IF(ISNA(N1205),"no",IF(N1205=0,"no",IF(N1205="","no", "yes"))))</f>
        <v/>
      </c>
      <c r="P1205" s="52" t="str">
        <f t="shared" si="56"/>
        <v/>
      </c>
      <c r="Q1205" s="52" t="str">
        <f t="shared" si="57"/>
        <v/>
      </c>
      <c r="R1205" s="54" t="str">
        <f>IF(COUNTIFS(adapt!J:J,"yes",adapt!A:A,A1205)&gt;1,"problem",IF(COUNTIFS(adapt!J:J,"yes",adapt!A:A,A1205)=0,"","ok"))</f>
        <v/>
      </c>
    </row>
    <row r="1206" spans="11:18">
      <c r="K1206" s="51" t="str">
        <f t="array" ref="K1206">IF(A1206="","",MAX(IF(adapt!A$2:A$974=A1206,adapt!G$2:G$974)))</f>
        <v/>
      </c>
      <c r="L1206" s="41" t="str">
        <f t="array" ref="L1206">IF(ISBLANK(B1206),"",INDEX(adapt!E$78:E$1976,MATCH(A1206,IF(adapt!G$2:G$1976=K1206,adapt!A$2:A$1976),0)))</f>
        <v/>
      </c>
      <c r="M1206" s="41" t="str">
        <f t="array" ref="M1206">IF(ISBLANK(B1206),"",INDEX(adapt!F$78:F$1976,MATCH(A1206,IF(adapt!G$2:G$1976=K1206,adapt!A$2:A$1976),0)))</f>
        <v/>
      </c>
      <c r="N1206" s="52" t="str">
        <f t="array" ref="N1206">IF(ISBLANK(B1206),"",INDEX(adapt!J$2:J$1976,MATCH(B1206,IF(adapt!G$2:G$1976=K1206,adapt!B$2:B$1976),0)))</f>
        <v/>
      </c>
      <c r="O1206" s="53" t="str">
        <f t="array" ref="O1206">IF(A1206="","",IF(ISNA(N1206),"no",IF(N1206=0,"no",IF(N1206="","no", "yes"))))</f>
        <v/>
      </c>
      <c r="P1206" s="52" t="str">
        <f t="shared" si="56"/>
        <v/>
      </c>
      <c r="Q1206" s="52" t="str">
        <f t="shared" si="57"/>
        <v/>
      </c>
      <c r="R1206" s="54" t="str">
        <f>IF(COUNTIFS(adapt!J:J,"yes",adapt!A:A,A1206)&gt;1,"problem",IF(COUNTIFS(adapt!J:J,"yes",adapt!A:A,A1206)=0,"","ok"))</f>
        <v/>
      </c>
    </row>
    <row r="1207" spans="11:18">
      <c r="K1207" s="51" t="str">
        <f t="array" ref="K1207">IF(A1207="","",MAX(IF(adapt!A$2:A$974=A1207,adapt!G$2:G$974)))</f>
        <v/>
      </c>
      <c r="L1207" s="41" t="str">
        <f t="array" ref="L1207">IF(ISBLANK(B1207),"",INDEX(adapt!E$78:E$1976,MATCH(A1207,IF(adapt!G$2:G$1976=K1207,adapt!A$2:A$1976),0)))</f>
        <v/>
      </c>
      <c r="M1207" s="41" t="str">
        <f t="array" ref="M1207">IF(ISBLANK(B1207),"",INDEX(adapt!F$78:F$1976,MATCH(A1207,IF(adapt!G$2:G$1976=K1207,adapt!A$2:A$1976),0)))</f>
        <v/>
      </c>
      <c r="N1207" s="52" t="str">
        <f t="array" ref="N1207">IF(ISBLANK(B1207),"",INDEX(adapt!J$2:J$1976,MATCH(B1207,IF(adapt!G$2:G$1976=K1207,adapt!B$2:B$1976),0)))</f>
        <v/>
      </c>
      <c r="O1207" s="53" t="str">
        <f t="array" ref="O1207">IF(A1207="","",IF(ISNA(N1207),"no",IF(N1207=0,"no",IF(N1207="","no", "yes"))))</f>
        <v/>
      </c>
      <c r="P1207" s="52" t="str">
        <f t="shared" si="56"/>
        <v/>
      </c>
      <c r="Q1207" s="52" t="str">
        <f t="shared" si="57"/>
        <v/>
      </c>
      <c r="R1207" s="54" t="str">
        <f>IF(COUNTIFS(adapt!J:J,"yes",adapt!A:A,A1207)&gt;1,"problem",IF(COUNTIFS(adapt!J:J,"yes",adapt!A:A,A1207)=0,"","ok"))</f>
        <v/>
      </c>
    </row>
    <row r="1208" spans="11:18">
      <c r="K1208" s="51" t="str">
        <f t="array" ref="K1208">IF(A1208="","",MAX(IF(adapt!A$2:A$974=A1208,adapt!G$2:G$974)))</f>
        <v/>
      </c>
      <c r="L1208" s="41" t="str">
        <f t="array" ref="L1208">IF(ISBLANK(B1208),"",INDEX(adapt!E$78:E$1976,MATCH(A1208,IF(adapt!G$2:G$1976=K1208,adapt!A$2:A$1976),0)))</f>
        <v/>
      </c>
      <c r="M1208" s="41" t="str">
        <f t="array" ref="M1208">IF(ISBLANK(B1208),"",INDEX(adapt!F$78:F$1976,MATCH(A1208,IF(adapt!G$2:G$1976=K1208,adapt!A$2:A$1976),0)))</f>
        <v/>
      </c>
      <c r="N1208" s="52" t="str">
        <f t="array" ref="N1208">IF(ISBLANK(B1208),"",INDEX(adapt!J$2:J$1976,MATCH(B1208,IF(adapt!G$2:G$1976=K1208,adapt!B$2:B$1976),0)))</f>
        <v/>
      </c>
      <c r="O1208" s="53" t="str">
        <f t="array" ref="O1208">IF(A1208="","",IF(ISNA(N1208),"no",IF(N1208=0,"no",IF(N1208="","no", "yes"))))</f>
        <v/>
      </c>
      <c r="P1208" s="52" t="str">
        <f t="shared" si="56"/>
        <v/>
      </c>
      <c r="Q1208" s="52" t="str">
        <f t="shared" si="57"/>
        <v/>
      </c>
      <c r="R1208" s="54" t="str">
        <f>IF(COUNTIFS(adapt!J:J,"yes",adapt!A:A,A1208)&gt;1,"problem",IF(COUNTIFS(adapt!J:J,"yes",adapt!A:A,A1208)=0,"","ok"))</f>
        <v/>
      </c>
    </row>
    <row r="1209" spans="11:18">
      <c r="K1209" s="51" t="str">
        <f t="array" ref="K1209">IF(A1209="","",MAX(IF(adapt!A$2:A$974=A1209,adapt!G$2:G$974)))</f>
        <v/>
      </c>
      <c r="L1209" s="41" t="str">
        <f t="array" ref="L1209">IF(ISBLANK(B1209),"",INDEX(adapt!E$78:E$1976,MATCH(A1209,IF(adapt!G$2:G$1976=K1209,adapt!A$2:A$1976),0)))</f>
        <v/>
      </c>
      <c r="M1209" s="41" t="str">
        <f t="array" ref="M1209">IF(ISBLANK(B1209),"",INDEX(adapt!F$78:F$1976,MATCH(A1209,IF(adapt!G$2:G$1976=K1209,adapt!A$2:A$1976),0)))</f>
        <v/>
      </c>
      <c r="N1209" s="52" t="str">
        <f t="array" ref="N1209">IF(ISBLANK(B1209),"",INDEX(adapt!J$2:J$1976,MATCH(B1209,IF(adapt!G$2:G$1976=K1209,adapt!B$2:B$1976),0)))</f>
        <v/>
      </c>
      <c r="O1209" s="53" t="str">
        <f t="array" ref="O1209">IF(A1209="","",IF(ISNA(N1209),"no",IF(N1209=0,"no",IF(N1209="","no", "yes"))))</f>
        <v/>
      </c>
      <c r="P1209" s="52" t="str">
        <f t="shared" si="56"/>
        <v/>
      </c>
      <c r="Q1209" s="52" t="str">
        <f t="shared" si="57"/>
        <v/>
      </c>
      <c r="R1209" s="54" t="str">
        <f>IF(COUNTIFS(adapt!J:J,"yes",adapt!A:A,A1209)&gt;1,"problem",IF(COUNTIFS(adapt!J:J,"yes",adapt!A:A,A1209)=0,"","ok"))</f>
        <v/>
      </c>
    </row>
    <row r="1210" spans="11:18">
      <c r="K1210" s="51" t="str">
        <f t="array" ref="K1210">IF(A1210="","",MAX(IF(adapt!A$2:A$974=A1210,adapt!G$2:G$974)))</f>
        <v/>
      </c>
      <c r="L1210" s="41" t="str">
        <f t="array" ref="L1210">IF(ISBLANK(B1210),"",INDEX(adapt!E$78:E$1976,MATCH(A1210,IF(adapt!G$2:G$1976=K1210,adapt!A$2:A$1976),0)))</f>
        <v/>
      </c>
      <c r="M1210" s="41" t="str">
        <f t="array" ref="M1210">IF(ISBLANK(B1210),"",INDEX(adapt!F$78:F$1976,MATCH(A1210,IF(adapt!G$2:G$1976=K1210,adapt!A$2:A$1976),0)))</f>
        <v/>
      </c>
      <c r="N1210" s="52" t="str">
        <f t="array" ref="N1210">IF(ISBLANK(B1210),"",INDEX(adapt!J$2:J$1976,MATCH(B1210,IF(adapt!G$2:G$1976=K1210,adapt!B$2:B$1976),0)))</f>
        <v/>
      </c>
      <c r="O1210" s="53" t="str">
        <f t="array" ref="O1210">IF(A1210="","",IF(ISNA(N1210),"no",IF(N1210=0,"no",IF(N1210="","no", "yes"))))</f>
        <v/>
      </c>
      <c r="P1210" s="52" t="str">
        <f t="shared" si="56"/>
        <v/>
      </c>
      <c r="Q1210" s="52" t="str">
        <f t="shared" si="57"/>
        <v/>
      </c>
      <c r="R1210" s="54" t="str">
        <f>IF(COUNTIFS(adapt!J:J,"yes",adapt!A:A,A1210)&gt;1,"problem",IF(COUNTIFS(adapt!J:J,"yes",adapt!A:A,A1210)=0,"","ok"))</f>
        <v/>
      </c>
    </row>
    <row r="1211" spans="11:18">
      <c r="K1211" s="51" t="str">
        <f t="array" ref="K1211">IF(A1211="","",MAX(IF(adapt!A$2:A$974=A1211,adapt!G$2:G$974)))</f>
        <v/>
      </c>
      <c r="L1211" s="41" t="str">
        <f t="array" ref="L1211">IF(ISBLANK(B1211),"",INDEX(adapt!E$78:E$1976,MATCH(A1211,IF(adapt!G$2:G$1976=K1211,adapt!A$2:A$1976),0)))</f>
        <v/>
      </c>
      <c r="M1211" s="41" t="str">
        <f t="array" ref="M1211">IF(ISBLANK(B1211),"",INDEX(adapt!F$78:F$1976,MATCH(A1211,IF(adapt!G$2:G$1976=K1211,adapt!A$2:A$1976),0)))</f>
        <v/>
      </c>
      <c r="N1211" s="52" t="str">
        <f t="array" ref="N1211">IF(ISBLANK(B1211),"",INDEX(adapt!J$2:J$1976,MATCH(B1211,IF(adapt!G$2:G$1976=K1211,adapt!B$2:B$1976),0)))</f>
        <v/>
      </c>
      <c r="O1211" s="53" t="str">
        <f t="array" ref="O1211">IF(A1211="","",IF(ISNA(N1211),"no",IF(N1211=0,"no",IF(N1211="","no", "yes"))))</f>
        <v/>
      </c>
      <c r="P1211" s="52" t="str">
        <f t="shared" si="56"/>
        <v/>
      </c>
      <c r="Q1211" s="52" t="str">
        <f t="shared" si="57"/>
        <v/>
      </c>
      <c r="R1211" s="54" t="str">
        <f>IF(COUNTIFS(adapt!J:J,"yes",adapt!A:A,A1211)&gt;1,"problem",IF(COUNTIFS(adapt!J:J,"yes",adapt!A:A,A1211)=0,"","ok"))</f>
        <v/>
      </c>
    </row>
    <row r="1212" spans="11:18">
      <c r="K1212" s="51" t="str">
        <f t="array" ref="K1212">IF(A1212="","",MAX(IF(adapt!A$2:A$974=A1212,adapt!G$2:G$974)))</f>
        <v/>
      </c>
      <c r="L1212" s="41" t="str">
        <f t="array" ref="L1212">IF(ISBLANK(B1212),"",INDEX(adapt!E$78:E$1976,MATCH(A1212,IF(adapt!G$2:G$1976=K1212,adapt!A$2:A$1976),0)))</f>
        <v/>
      </c>
      <c r="M1212" s="41" t="str">
        <f t="array" ref="M1212">IF(ISBLANK(B1212),"",INDEX(adapt!F$78:F$1976,MATCH(A1212,IF(adapt!G$2:G$1976=K1212,adapt!A$2:A$1976),0)))</f>
        <v/>
      </c>
      <c r="N1212" s="52" t="str">
        <f t="array" ref="N1212">IF(ISBLANK(B1212),"",INDEX(adapt!J$2:J$1976,MATCH(B1212,IF(adapt!G$2:G$1976=K1212,adapt!B$2:B$1976),0)))</f>
        <v/>
      </c>
      <c r="O1212" s="53" t="str">
        <f t="array" ref="O1212">IF(A1212="","",IF(ISNA(N1212),"no",IF(N1212=0,"no",IF(N1212="","no", "yes"))))</f>
        <v/>
      </c>
      <c r="P1212" s="52" t="str">
        <f t="shared" si="56"/>
        <v/>
      </c>
      <c r="Q1212" s="52" t="str">
        <f t="shared" si="57"/>
        <v/>
      </c>
      <c r="R1212" s="54" t="str">
        <f>IF(COUNTIFS(adapt!J:J,"yes",adapt!A:A,A1212)&gt;1,"problem",IF(COUNTIFS(adapt!J:J,"yes",adapt!A:A,A1212)=0,"","ok"))</f>
        <v/>
      </c>
    </row>
    <row r="1213" spans="11:18">
      <c r="K1213" s="51" t="str">
        <f t="array" ref="K1213">IF(A1213="","",MAX(IF(adapt!A$2:A$974=A1213,adapt!G$2:G$974)))</f>
        <v/>
      </c>
      <c r="L1213" s="41" t="str">
        <f t="array" ref="L1213">IF(ISBLANK(B1213),"",INDEX(adapt!E$78:E$1976,MATCH(A1213,IF(adapt!G$2:G$1976=K1213,adapt!A$2:A$1976),0)))</f>
        <v/>
      </c>
      <c r="M1213" s="41" t="str">
        <f t="array" ref="M1213">IF(ISBLANK(B1213),"",INDEX(adapt!F$78:F$1976,MATCH(A1213,IF(adapt!G$2:G$1976=K1213,adapt!A$2:A$1976),0)))</f>
        <v/>
      </c>
      <c r="N1213" s="52" t="str">
        <f t="array" ref="N1213">IF(ISBLANK(B1213),"",INDEX(adapt!J$2:J$1976,MATCH(B1213,IF(adapt!G$2:G$1976=K1213,adapt!B$2:B$1976),0)))</f>
        <v/>
      </c>
      <c r="O1213" s="53" t="str">
        <f t="array" ref="O1213">IF(A1213="","",IF(ISNA(N1213),"no",IF(N1213=0,"no",IF(N1213="","no", "yes"))))</f>
        <v/>
      </c>
      <c r="P1213" s="52" t="str">
        <f t="shared" si="56"/>
        <v/>
      </c>
      <c r="Q1213" s="52" t="str">
        <f t="shared" si="57"/>
        <v/>
      </c>
      <c r="R1213" s="54" t="str">
        <f>IF(COUNTIFS(adapt!J:J,"yes",adapt!A:A,A1213)&gt;1,"problem",IF(COUNTIFS(adapt!J:J,"yes",adapt!A:A,A1213)=0,"","ok"))</f>
        <v/>
      </c>
    </row>
    <row r="1214" spans="11:18">
      <c r="K1214" s="51" t="str">
        <f t="array" ref="K1214">IF(A1214="","",MAX(IF(adapt!A$2:A$974=A1214,adapt!G$2:G$974)))</f>
        <v/>
      </c>
      <c r="L1214" s="41" t="str">
        <f t="array" ref="L1214">IF(ISBLANK(B1214),"",INDEX(adapt!E$78:E$1976,MATCH(A1214,IF(adapt!G$2:G$1976=K1214,adapt!A$2:A$1976),0)))</f>
        <v/>
      </c>
      <c r="M1214" s="41" t="str">
        <f t="array" ref="M1214">IF(ISBLANK(B1214),"",INDEX(adapt!F$78:F$1976,MATCH(A1214,IF(adapt!G$2:G$1976=K1214,adapt!A$2:A$1976),0)))</f>
        <v/>
      </c>
      <c r="N1214" s="52" t="str">
        <f t="array" ref="N1214">IF(ISBLANK(B1214),"",INDEX(adapt!J$2:J$1976,MATCH(B1214,IF(adapt!G$2:G$1976=K1214,adapt!B$2:B$1976),0)))</f>
        <v/>
      </c>
      <c r="O1214" s="53" t="str">
        <f t="array" ref="O1214">IF(A1214="","",IF(ISNA(N1214),"no",IF(N1214=0,"no",IF(N1214="","no", "yes"))))</f>
        <v/>
      </c>
      <c r="P1214" s="52" t="str">
        <f t="shared" si="56"/>
        <v/>
      </c>
      <c r="Q1214" s="52" t="str">
        <f t="shared" si="57"/>
        <v/>
      </c>
      <c r="R1214" s="54" t="str">
        <f>IF(COUNTIFS(adapt!J:J,"yes",adapt!A:A,A1214)&gt;1,"problem",IF(COUNTIFS(adapt!J:J,"yes",adapt!A:A,A1214)=0,"","ok"))</f>
        <v/>
      </c>
    </row>
    <row r="1215" spans="11:18">
      <c r="K1215" s="51" t="str">
        <f t="array" ref="K1215">IF(A1215="","",MAX(IF(adapt!A$2:A$974=A1215,adapt!G$2:G$974)))</f>
        <v/>
      </c>
      <c r="L1215" s="41" t="str">
        <f t="array" ref="L1215">IF(ISBLANK(B1215),"",INDEX(adapt!E$78:E$1976,MATCH(A1215,IF(adapt!G$2:G$1976=K1215,adapt!A$2:A$1976),0)))</f>
        <v/>
      </c>
      <c r="M1215" s="41" t="str">
        <f t="array" ref="M1215">IF(ISBLANK(B1215),"",INDEX(adapt!F$78:F$1976,MATCH(A1215,IF(adapt!G$2:G$1976=K1215,adapt!A$2:A$1976),0)))</f>
        <v/>
      </c>
      <c r="N1215" s="52" t="str">
        <f t="array" ref="N1215">IF(ISBLANK(B1215),"",INDEX(adapt!J$2:J$1976,MATCH(B1215,IF(adapt!G$2:G$1976=K1215,adapt!B$2:B$1976),0)))</f>
        <v/>
      </c>
      <c r="O1215" s="53" t="str">
        <f t="array" ref="O1215">IF(A1215="","",IF(ISNA(N1215),"no",IF(N1215=0,"no",IF(N1215="","no", "yes"))))</f>
        <v/>
      </c>
      <c r="P1215" s="52" t="str">
        <f t="shared" si="56"/>
        <v/>
      </c>
      <c r="Q1215" s="52" t="str">
        <f t="shared" si="57"/>
        <v/>
      </c>
      <c r="R1215" s="54" t="str">
        <f>IF(COUNTIFS(adapt!J:J,"yes",adapt!A:A,A1215)&gt;1,"problem",IF(COUNTIFS(adapt!J:J,"yes",adapt!A:A,A1215)=0,"","ok"))</f>
        <v/>
      </c>
    </row>
    <row r="1216" spans="11:18">
      <c r="K1216" s="51" t="str">
        <f t="array" ref="K1216">IF(A1216="","",MAX(IF(adapt!A$2:A$974=A1216,adapt!G$2:G$974)))</f>
        <v/>
      </c>
      <c r="L1216" s="41" t="str">
        <f t="array" ref="L1216">IF(ISBLANK(B1216),"",INDEX(adapt!E$78:E$1976,MATCH(A1216,IF(adapt!G$2:G$1976=K1216,adapt!A$2:A$1976),0)))</f>
        <v/>
      </c>
      <c r="M1216" s="41" t="str">
        <f t="array" ref="M1216">IF(ISBLANK(B1216),"",INDEX(adapt!F$78:F$1976,MATCH(A1216,IF(adapt!G$2:G$1976=K1216,adapt!A$2:A$1976),0)))</f>
        <v/>
      </c>
      <c r="N1216" s="52" t="str">
        <f t="array" ref="N1216">IF(ISBLANK(B1216),"",INDEX(adapt!J$2:J$1976,MATCH(B1216,IF(adapt!G$2:G$1976=K1216,adapt!B$2:B$1976),0)))</f>
        <v/>
      </c>
      <c r="O1216" s="53" t="str">
        <f t="array" ref="O1216">IF(A1216="","",IF(ISNA(N1216),"no",IF(N1216=0,"no",IF(N1216="","no", "yes"))))</f>
        <v/>
      </c>
      <c r="P1216" s="52" t="str">
        <f t="shared" si="56"/>
        <v/>
      </c>
      <c r="Q1216" s="52" t="str">
        <f t="shared" si="57"/>
        <v/>
      </c>
      <c r="R1216" s="54" t="str">
        <f>IF(COUNTIFS(adapt!J:J,"yes",adapt!A:A,A1216)&gt;1,"problem",IF(COUNTIFS(adapt!J:J,"yes",adapt!A:A,A1216)=0,"","ok"))</f>
        <v/>
      </c>
    </row>
    <row r="1217" spans="11:18">
      <c r="K1217" s="51" t="str">
        <f t="array" ref="K1217">IF(A1217="","",MAX(IF(adapt!A$2:A$974=A1217,adapt!G$2:G$974)))</f>
        <v/>
      </c>
      <c r="L1217" s="41" t="str">
        <f t="array" ref="L1217">IF(ISBLANK(B1217),"",INDEX(adapt!E$78:E$1976,MATCH(A1217,IF(adapt!G$2:G$1976=K1217,adapt!A$2:A$1976),0)))</f>
        <v/>
      </c>
      <c r="M1217" s="41" t="str">
        <f t="array" ref="M1217">IF(ISBLANK(B1217),"",INDEX(adapt!F$78:F$1976,MATCH(A1217,IF(adapt!G$2:G$1976=K1217,adapt!A$2:A$1976),0)))</f>
        <v/>
      </c>
      <c r="N1217" s="52" t="str">
        <f t="array" ref="N1217">IF(ISBLANK(B1217),"",INDEX(adapt!J$2:J$1976,MATCH(B1217,IF(adapt!G$2:G$1976=K1217,adapt!B$2:B$1976),0)))</f>
        <v/>
      </c>
      <c r="O1217" s="53" t="str">
        <f t="array" ref="O1217">IF(A1217="","",IF(ISNA(N1217),"no",IF(N1217=0,"no",IF(N1217="","no", "yes"))))</f>
        <v/>
      </c>
      <c r="P1217" s="52" t="str">
        <f t="shared" si="56"/>
        <v/>
      </c>
      <c r="Q1217" s="52" t="str">
        <f t="shared" si="57"/>
        <v/>
      </c>
      <c r="R1217" s="54" t="str">
        <f>IF(COUNTIFS(adapt!J:J,"yes",adapt!A:A,A1217)&gt;1,"problem",IF(COUNTIFS(adapt!J:J,"yes",adapt!A:A,A1217)=0,"","ok"))</f>
        <v/>
      </c>
    </row>
    <row r="1218" spans="11:18">
      <c r="K1218" s="51" t="str">
        <f t="array" ref="K1218">IF(A1218="","",MAX(IF(adapt!A$2:A$974=A1218,adapt!G$2:G$974)))</f>
        <v/>
      </c>
      <c r="L1218" s="41" t="str">
        <f t="array" ref="L1218">IF(ISBLANK(B1218),"",INDEX(adapt!E$78:E$1976,MATCH(A1218,IF(adapt!G$2:G$1976=K1218,adapt!A$2:A$1976),0)))</f>
        <v/>
      </c>
      <c r="M1218" s="41" t="str">
        <f t="array" ref="M1218">IF(ISBLANK(B1218),"",INDEX(adapt!F$78:F$1976,MATCH(A1218,IF(adapt!G$2:G$1976=K1218,adapt!A$2:A$1976),0)))</f>
        <v/>
      </c>
      <c r="N1218" s="52" t="str">
        <f t="array" ref="N1218">IF(ISBLANK(B1218),"",INDEX(adapt!J$2:J$1976,MATCH(B1218,IF(adapt!G$2:G$1976=K1218,adapt!B$2:B$1976),0)))</f>
        <v/>
      </c>
      <c r="O1218" s="53" t="str">
        <f t="array" ref="O1218">IF(A1218="","",IF(ISNA(N1218),"no",IF(N1218=0,"no",IF(N1218="","no", "yes"))))</f>
        <v/>
      </c>
      <c r="P1218" s="52" t="str">
        <f t="shared" si="56"/>
        <v/>
      </c>
      <c r="Q1218" s="52" t="str">
        <f t="shared" si="57"/>
        <v/>
      </c>
      <c r="R1218" s="54" t="str">
        <f>IF(COUNTIFS(adapt!J:J,"yes",adapt!A:A,A1218)&gt;1,"problem",IF(COUNTIFS(adapt!J:J,"yes",adapt!A:A,A1218)=0,"","ok"))</f>
        <v/>
      </c>
    </row>
    <row r="1219" spans="11:18">
      <c r="K1219" s="51" t="str">
        <f t="array" ref="K1219">IF(A1219="","",MAX(IF(adapt!A$2:A$974=A1219,adapt!G$2:G$974)))</f>
        <v/>
      </c>
      <c r="L1219" s="41" t="str">
        <f t="array" ref="L1219">IF(ISBLANK(B1219),"",INDEX(adapt!E$78:E$1976,MATCH(A1219,IF(adapt!G$2:G$1976=K1219,adapt!A$2:A$1976),0)))</f>
        <v/>
      </c>
      <c r="M1219" s="41" t="str">
        <f t="array" ref="M1219">IF(ISBLANK(B1219),"",INDEX(adapt!F$78:F$1976,MATCH(A1219,IF(adapt!G$2:G$1976=K1219,adapt!A$2:A$1976),0)))</f>
        <v/>
      </c>
      <c r="N1219" s="52" t="str">
        <f t="array" ref="N1219">IF(ISBLANK(B1219),"",INDEX(adapt!J$2:J$1976,MATCH(B1219,IF(adapt!G$2:G$1976=K1219,adapt!B$2:B$1976),0)))</f>
        <v/>
      </c>
      <c r="O1219" s="53" t="str">
        <f t="array" ref="O1219">IF(A1219="","",IF(ISNA(N1219),"no",IF(N1219=0,"no",IF(N1219="","no", "yes"))))</f>
        <v/>
      </c>
      <c r="P1219" s="52" t="str">
        <f t="shared" si="56"/>
        <v/>
      </c>
      <c r="Q1219" s="52" t="str">
        <f t="shared" si="57"/>
        <v/>
      </c>
      <c r="R1219" s="54" t="str">
        <f>IF(COUNTIFS(adapt!J:J,"yes",adapt!A:A,A1219)&gt;1,"problem",IF(COUNTIFS(adapt!J:J,"yes",adapt!A:A,A1219)=0,"","ok"))</f>
        <v/>
      </c>
    </row>
    <row r="1220" spans="11:18">
      <c r="K1220" s="51" t="str">
        <f t="array" ref="K1220">IF(A1220="","",MAX(IF(adapt!A$2:A$974=A1220,adapt!G$2:G$974)))</f>
        <v/>
      </c>
      <c r="L1220" s="41" t="str">
        <f t="array" ref="L1220">IF(ISBLANK(B1220),"",INDEX(adapt!E$78:E$1976,MATCH(A1220,IF(adapt!G$2:G$1976=K1220,adapt!A$2:A$1976),0)))</f>
        <v/>
      </c>
      <c r="M1220" s="41" t="str">
        <f t="array" ref="M1220">IF(ISBLANK(B1220),"",INDEX(adapt!F$78:F$1976,MATCH(A1220,IF(adapt!G$2:G$1976=K1220,adapt!A$2:A$1976),0)))</f>
        <v/>
      </c>
      <c r="N1220" s="52" t="str">
        <f t="array" ref="N1220">IF(ISBLANK(B1220),"",INDEX(adapt!J$2:J$1976,MATCH(B1220,IF(adapt!G$2:G$1976=K1220,adapt!B$2:B$1976),0)))</f>
        <v/>
      </c>
      <c r="O1220" s="53" t="str">
        <f t="array" ref="O1220">IF(A1220="","",IF(ISNA(N1220),"no",IF(N1220=0,"no",IF(N1220="","no", "yes"))))</f>
        <v/>
      </c>
      <c r="P1220" s="52" t="str">
        <f t="shared" si="56"/>
        <v/>
      </c>
      <c r="Q1220" s="52" t="str">
        <f t="shared" si="57"/>
        <v/>
      </c>
      <c r="R1220" s="54" t="str">
        <f>IF(COUNTIFS(adapt!J:J,"yes",adapt!A:A,A1220)&gt;1,"problem",IF(COUNTIFS(adapt!J:J,"yes",adapt!A:A,A1220)=0,"","ok"))</f>
        <v/>
      </c>
    </row>
    <row r="1221" spans="11:18">
      <c r="K1221" s="51" t="str">
        <f t="array" ref="K1221">IF(A1221="","",MAX(IF(adapt!A$2:A$974=A1221,adapt!G$2:G$974)))</f>
        <v/>
      </c>
      <c r="L1221" s="41" t="str">
        <f t="array" ref="L1221">IF(ISBLANK(B1221),"",INDEX(adapt!E$78:E$1976,MATCH(A1221,IF(adapt!G$2:G$1976=K1221,adapt!A$2:A$1976),0)))</f>
        <v/>
      </c>
      <c r="M1221" s="41" t="str">
        <f t="array" ref="M1221">IF(ISBLANK(B1221),"",INDEX(adapt!F$78:F$1976,MATCH(A1221,IF(adapt!G$2:G$1976=K1221,adapt!A$2:A$1976),0)))</f>
        <v/>
      </c>
      <c r="N1221" s="52" t="str">
        <f t="array" ref="N1221">IF(ISBLANK(B1221),"",INDEX(adapt!J$2:J$1976,MATCH(B1221,IF(adapt!G$2:G$1976=K1221,adapt!B$2:B$1976),0)))</f>
        <v/>
      </c>
      <c r="O1221" s="53" t="str">
        <f t="array" ref="O1221">IF(A1221="","",IF(ISNA(N1221),"no",IF(N1221=0,"no",IF(N1221="","no", "yes"))))</f>
        <v/>
      </c>
      <c r="P1221" s="52" t="str">
        <f t="shared" si="56"/>
        <v/>
      </c>
      <c r="Q1221" s="52" t="str">
        <f t="shared" si="57"/>
        <v/>
      </c>
      <c r="R1221" s="54" t="str">
        <f>IF(COUNTIFS(adapt!J:J,"yes",adapt!A:A,A1221)&gt;1,"problem",IF(COUNTIFS(adapt!J:J,"yes",adapt!A:A,A1221)=0,"","ok"))</f>
        <v/>
      </c>
    </row>
    <row r="1222" spans="11:18">
      <c r="K1222" s="51" t="str">
        <f t="array" ref="K1222">IF(A1222="","",MAX(IF(adapt!A$2:A$974=A1222,adapt!G$2:G$974)))</f>
        <v/>
      </c>
      <c r="L1222" s="41" t="str">
        <f t="array" ref="L1222">IF(ISBLANK(B1222),"",INDEX(adapt!E$78:E$1976,MATCH(A1222,IF(adapt!G$2:G$1976=K1222,adapt!A$2:A$1976),0)))</f>
        <v/>
      </c>
      <c r="M1222" s="41" t="str">
        <f t="array" ref="M1222">IF(ISBLANK(B1222),"",INDEX(adapt!F$78:F$1976,MATCH(A1222,IF(adapt!G$2:G$1976=K1222,adapt!A$2:A$1976),0)))</f>
        <v/>
      </c>
      <c r="N1222" s="52" t="str">
        <f t="array" ref="N1222">IF(ISBLANK(B1222),"",INDEX(adapt!J$2:J$1976,MATCH(B1222,IF(adapt!G$2:G$1976=K1222,adapt!B$2:B$1976),0)))</f>
        <v/>
      </c>
      <c r="O1222" s="53" t="str">
        <f t="array" ref="O1222">IF(A1222="","",IF(ISNA(N1222),"no",IF(N1222=0,"no",IF(N1222="","no", "yes"))))</f>
        <v/>
      </c>
      <c r="P1222" s="52" t="str">
        <f t="shared" si="56"/>
        <v/>
      </c>
      <c r="Q1222" s="52" t="str">
        <f t="shared" si="57"/>
        <v/>
      </c>
      <c r="R1222" s="54" t="str">
        <f>IF(COUNTIFS(adapt!J:J,"yes",adapt!A:A,A1222)&gt;1,"problem",IF(COUNTIFS(adapt!J:J,"yes",adapt!A:A,A1222)=0,"","ok"))</f>
        <v/>
      </c>
    </row>
    <row r="1223" spans="11:18">
      <c r="K1223" s="51" t="str">
        <f t="array" ref="K1223">IF(A1223="","",MAX(IF(adapt!A$2:A$974=A1223,adapt!G$2:G$974)))</f>
        <v/>
      </c>
      <c r="L1223" s="41" t="str">
        <f t="array" ref="L1223">IF(ISBLANK(B1223),"",INDEX(adapt!E$78:E$1976,MATCH(A1223,IF(adapt!G$2:G$1976=K1223,adapt!A$2:A$1976),0)))</f>
        <v/>
      </c>
      <c r="M1223" s="41" t="str">
        <f t="array" ref="M1223">IF(ISBLANK(B1223),"",INDEX(adapt!F$78:F$1976,MATCH(A1223,IF(adapt!G$2:G$1976=K1223,adapt!A$2:A$1976),0)))</f>
        <v/>
      </c>
      <c r="N1223" s="52" t="str">
        <f t="array" ref="N1223">IF(ISBLANK(B1223),"",INDEX(adapt!J$2:J$1976,MATCH(B1223,IF(adapt!G$2:G$1976=K1223,adapt!B$2:B$1976),0)))</f>
        <v/>
      </c>
      <c r="O1223" s="53" t="str">
        <f t="array" ref="O1223">IF(A1223="","",IF(ISNA(N1223),"no",IF(N1223=0,"no",IF(N1223="","no", "yes"))))</f>
        <v/>
      </c>
      <c r="P1223" s="52" t="str">
        <f t="shared" si="56"/>
        <v/>
      </c>
      <c r="Q1223" s="52" t="str">
        <f t="shared" si="57"/>
        <v/>
      </c>
      <c r="R1223" s="54" t="str">
        <f>IF(COUNTIFS(adapt!J:J,"yes",adapt!A:A,A1223)&gt;1,"problem",IF(COUNTIFS(adapt!J:J,"yes",adapt!A:A,A1223)=0,"","ok"))</f>
        <v/>
      </c>
    </row>
    <row r="1224" spans="11:18">
      <c r="K1224" s="51" t="str">
        <f t="array" ref="K1224">IF(A1224="","",MAX(IF(adapt!A$2:A$974=A1224,adapt!G$2:G$974)))</f>
        <v/>
      </c>
      <c r="L1224" s="41" t="str">
        <f t="array" ref="L1224">IF(ISBLANK(B1224),"",INDEX(adapt!E$78:E$1976,MATCH(A1224,IF(adapt!G$2:G$1976=K1224,adapt!A$2:A$1976),0)))</f>
        <v/>
      </c>
      <c r="M1224" s="41" t="str">
        <f t="array" ref="M1224">IF(ISBLANK(B1224),"",INDEX(adapt!F$78:F$1976,MATCH(A1224,IF(adapt!G$2:G$1976=K1224,adapt!A$2:A$1976),0)))</f>
        <v/>
      </c>
      <c r="N1224" s="52" t="str">
        <f t="array" ref="N1224">IF(ISBLANK(B1224),"",INDEX(adapt!J$2:J$1976,MATCH(B1224,IF(adapt!G$2:G$1976=K1224,adapt!B$2:B$1976),0)))</f>
        <v/>
      </c>
      <c r="O1224" s="53" t="str">
        <f t="array" ref="O1224">IF(A1224="","",IF(ISNA(N1224),"no",IF(N1224=0,"no",IF(N1224="","no", "yes"))))</f>
        <v/>
      </c>
      <c r="P1224" s="52" t="str">
        <f t="shared" si="56"/>
        <v/>
      </c>
      <c r="Q1224" s="52" t="str">
        <f t="shared" si="57"/>
        <v/>
      </c>
      <c r="R1224" s="54" t="str">
        <f>IF(COUNTIFS(adapt!J:J,"yes",adapt!A:A,A1224)&gt;1,"problem",IF(COUNTIFS(adapt!J:J,"yes",adapt!A:A,A1224)=0,"","ok"))</f>
        <v/>
      </c>
    </row>
    <row r="1225" spans="11:18">
      <c r="K1225" s="51" t="str">
        <f t="array" ref="K1225">IF(A1225="","",MAX(IF(adapt!A$2:A$974=A1225,adapt!G$2:G$974)))</f>
        <v/>
      </c>
      <c r="L1225" s="41" t="str">
        <f t="array" ref="L1225">IF(ISBLANK(B1225),"",INDEX(adapt!E$78:E$1976,MATCH(A1225,IF(adapt!G$2:G$1976=K1225,adapt!A$2:A$1976),0)))</f>
        <v/>
      </c>
      <c r="M1225" s="41" t="str">
        <f t="array" ref="M1225">IF(ISBLANK(B1225),"",INDEX(adapt!F$78:F$1976,MATCH(A1225,IF(adapt!G$2:G$1976=K1225,adapt!A$2:A$1976),0)))</f>
        <v/>
      </c>
      <c r="N1225" s="52" t="str">
        <f t="array" ref="N1225">IF(ISBLANK(B1225),"",INDEX(adapt!J$2:J$1976,MATCH(B1225,IF(adapt!G$2:G$1976=K1225,adapt!B$2:B$1976),0)))</f>
        <v/>
      </c>
      <c r="O1225" s="53" t="str">
        <f t="array" ref="O1225">IF(A1225="","",IF(ISNA(N1225),"no",IF(N1225=0,"no",IF(N1225="","no", "yes"))))</f>
        <v/>
      </c>
      <c r="P1225" s="52" t="str">
        <f t="shared" si="56"/>
        <v/>
      </c>
      <c r="Q1225" s="52" t="str">
        <f t="shared" si="57"/>
        <v/>
      </c>
      <c r="R1225" s="54" t="str">
        <f>IF(COUNTIFS(adapt!J:J,"yes",adapt!A:A,A1225)&gt;1,"problem",IF(COUNTIFS(adapt!J:J,"yes",adapt!A:A,A1225)=0,"","ok"))</f>
        <v/>
      </c>
    </row>
    <row r="1226" spans="11:18">
      <c r="K1226" s="51" t="str">
        <f t="array" ref="K1226">IF(A1226="","",MAX(IF(adapt!A$2:A$974=A1226,adapt!G$2:G$974)))</f>
        <v/>
      </c>
      <c r="L1226" s="41" t="str">
        <f t="array" ref="L1226">IF(ISBLANK(B1226),"",INDEX(adapt!E$78:E$1976,MATCH(A1226,IF(adapt!G$2:G$1976=K1226,adapt!A$2:A$1976),0)))</f>
        <v/>
      </c>
      <c r="M1226" s="41" t="str">
        <f t="array" ref="M1226">IF(ISBLANK(B1226),"",INDEX(adapt!F$78:F$1976,MATCH(A1226,IF(adapt!G$2:G$1976=K1226,adapt!A$2:A$1976),0)))</f>
        <v/>
      </c>
      <c r="N1226" s="52" t="str">
        <f t="array" ref="N1226">IF(ISBLANK(B1226),"",INDEX(adapt!J$2:J$1976,MATCH(B1226,IF(adapt!G$2:G$1976=K1226,adapt!B$2:B$1976),0)))</f>
        <v/>
      </c>
      <c r="O1226" s="53" t="str">
        <f t="array" ref="O1226">IF(A1226="","",IF(ISNA(N1226),"no",IF(N1226=0,"no",IF(N1226="","no", "yes"))))</f>
        <v/>
      </c>
      <c r="P1226" s="52" t="str">
        <f t="shared" si="56"/>
        <v/>
      </c>
      <c r="Q1226" s="52" t="str">
        <f t="shared" si="57"/>
        <v/>
      </c>
      <c r="R1226" s="54" t="str">
        <f>IF(COUNTIFS(adapt!J:J,"yes",adapt!A:A,A1226)&gt;1,"problem",IF(COUNTIFS(adapt!J:J,"yes",adapt!A:A,A1226)=0,"","ok"))</f>
        <v/>
      </c>
    </row>
    <row r="1227" spans="11:18">
      <c r="K1227" s="51" t="str">
        <f t="array" ref="K1227">IF(A1227="","",MAX(IF(adapt!A$2:A$974=A1227,adapt!G$2:G$974)))</f>
        <v/>
      </c>
      <c r="L1227" s="41" t="str">
        <f t="array" ref="L1227">IF(ISBLANK(B1227),"",INDEX(adapt!E$78:E$1976,MATCH(A1227,IF(adapt!G$2:G$1976=K1227,adapt!A$2:A$1976),0)))</f>
        <v/>
      </c>
      <c r="M1227" s="41" t="str">
        <f t="array" ref="M1227">IF(ISBLANK(B1227),"",INDEX(adapt!F$78:F$1976,MATCH(A1227,IF(adapt!G$2:G$1976=K1227,adapt!A$2:A$1976),0)))</f>
        <v/>
      </c>
      <c r="N1227" s="52" t="str">
        <f t="array" ref="N1227">IF(ISBLANK(B1227),"",INDEX(adapt!J$2:J$1976,MATCH(B1227,IF(adapt!G$2:G$1976=K1227,adapt!B$2:B$1976),0)))</f>
        <v/>
      </c>
      <c r="O1227" s="53" t="str">
        <f t="array" ref="O1227">IF(A1227="","",IF(ISNA(N1227),"no",IF(N1227=0,"no",IF(N1227="","no", "yes"))))</f>
        <v/>
      </c>
      <c r="P1227" s="52" t="str">
        <f t="shared" si="56"/>
        <v/>
      </c>
      <c r="Q1227" s="52" t="str">
        <f t="shared" si="57"/>
        <v/>
      </c>
      <c r="R1227" s="54" t="str">
        <f>IF(COUNTIFS(adapt!J:J,"yes",adapt!A:A,A1227)&gt;1,"problem",IF(COUNTIFS(adapt!J:J,"yes",adapt!A:A,A1227)=0,"","ok"))</f>
        <v/>
      </c>
    </row>
    <row r="1228" spans="11:18">
      <c r="K1228" s="51" t="str">
        <f t="array" ref="K1228">IF(A1228="","",MAX(IF(adapt!A$2:A$974=A1228,adapt!G$2:G$974)))</f>
        <v/>
      </c>
      <c r="L1228" s="41" t="str">
        <f t="array" ref="L1228">IF(ISBLANK(B1228),"",INDEX(adapt!E$78:E$1976,MATCH(A1228,IF(adapt!G$2:G$1976=K1228,adapt!A$2:A$1976),0)))</f>
        <v/>
      </c>
      <c r="M1228" s="41" t="str">
        <f t="array" ref="M1228">IF(ISBLANK(B1228),"",INDEX(adapt!F$78:F$1976,MATCH(A1228,IF(adapt!G$2:G$1976=K1228,adapt!A$2:A$1976),0)))</f>
        <v/>
      </c>
      <c r="N1228" s="52" t="str">
        <f t="array" ref="N1228">IF(ISBLANK(B1228),"",INDEX(adapt!J$2:J$1976,MATCH(B1228,IF(adapt!G$2:G$1976=K1228,adapt!B$2:B$1976),0)))</f>
        <v/>
      </c>
      <c r="O1228" s="53" t="str">
        <f t="array" ref="O1228">IF(A1228="","",IF(ISNA(N1228),"no",IF(N1228=0,"no",IF(N1228="","no", "yes"))))</f>
        <v/>
      </c>
      <c r="P1228" s="52" t="str">
        <f t="shared" si="56"/>
        <v/>
      </c>
      <c r="Q1228" s="52" t="str">
        <f t="shared" si="57"/>
        <v/>
      </c>
      <c r="R1228" s="54" t="str">
        <f>IF(COUNTIFS(adapt!J:J,"yes",adapt!A:A,A1228)&gt;1,"problem",IF(COUNTIFS(adapt!J:J,"yes",adapt!A:A,A1228)=0,"","ok"))</f>
        <v/>
      </c>
    </row>
    <row r="1229" spans="11:18">
      <c r="K1229" s="51" t="str">
        <f t="array" ref="K1229">IF(A1229="","",MAX(IF(adapt!A$2:A$974=A1229,adapt!G$2:G$974)))</f>
        <v/>
      </c>
      <c r="L1229" s="41" t="str">
        <f t="array" ref="L1229">IF(ISBLANK(B1229),"",INDEX(adapt!E$78:E$1976,MATCH(A1229,IF(adapt!G$2:G$1976=K1229,adapt!A$2:A$1976),0)))</f>
        <v/>
      </c>
      <c r="M1229" s="41" t="str">
        <f t="array" ref="M1229">IF(ISBLANK(B1229),"",INDEX(adapt!F$78:F$1976,MATCH(A1229,IF(adapt!G$2:G$1976=K1229,adapt!A$2:A$1976),0)))</f>
        <v/>
      </c>
      <c r="N1229" s="52" t="str">
        <f t="array" ref="N1229">IF(ISBLANK(B1229),"",INDEX(adapt!J$2:J$1976,MATCH(B1229,IF(adapt!G$2:G$1976=K1229,adapt!B$2:B$1976),0)))</f>
        <v/>
      </c>
      <c r="O1229" s="53" t="str">
        <f t="array" ref="O1229">IF(A1229="","",IF(ISNA(N1229),"no",IF(N1229=0,"no",IF(N1229="","no", "yes"))))</f>
        <v/>
      </c>
      <c r="P1229" s="52" t="str">
        <f t="shared" si="56"/>
        <v/>
      </c>
      <c r="Q1229" s="52" t="str">
        <f t="shared" si="57"/>
        <v/>
      </c>
      <c r="R1229" s="54" t="str">
        <f>IF(COUNTIFS(adapt!J:J,"yes",adapt!A:A,A1229)&gt;1,"problem",IF(COUNTIFS(adapt!J:J,"yes",adapt!A:A,A1229)=0,"","ok"))</f>
        <v/>
      </c>
    </row>
  </sheetData>
  <autoFilter ref="A1:AA1229">
    <sortState ref="A2:AA1231">
      <sortCondition ref="U1:U1231"/>
    </sortState>
  </autoFilter>
  <sortState ref="A2:V644">
    <sortCondition ref="D2:D644"/>
    <sortCondition ref="A2:A644"/>
  </sortState>
  <phoneticPr fontId="11" type="noConversion"/>
  <conditionalFormatting sqref="N2:Q1229">
    <cfRule type="expression" dxfId="373" priority="207">
      <formula>$Q2="problem"</formula>
    </cfRule>
  </conditionalFormatting>
  <conditionalFormatting sqref="G440:J440 G442:J442 G444:J444 G446:J446 G448:J448 G450:J450 G452:J452 G454:J454 G456:J456 G458:J458 G460:J460 G462:J462 G464:J464 G466:J466 G468:J468 G470:J470 G472:J472 G474:J474 G476:J476 G478:J478 G480:J480 G482:J482 G484:J484 A2:B2 D2:H2 A7:C7 A6:B6 A14:C15 A8:B13 A19:C19 A16:B18 A21:C21 A20:B20 A30:C30 A22:B29 A34:C34 A31:B33 A36:C37 A35:B35 A41:C53 A38:B40 A55:C60 A54:B54 A62:C62 A61:B61 A64:C64 A63:B63 A66:C68 A65:B65 A70:C71 A69:B69 A75:C78 A72:B74 A83:C84 A79:B82 A86:C87 A85:B85 A89:C89 A88:B88 A91:C93 A90:B90 A96:C97 A94:B95 A99:C106 A98:B98 A108:C112 A107:B107 A116:C118 A113:B115 A119:B119 A129:B129 A136:C136 A132:B135 D856:J862 G889:J896 J869:J870 D878:J887 E863:I870 D904:J904 D917:F920 J916:J920 D946:J950 D952:J952 J953:J1001 A120:C128 A130:C131 A440:C447 A3:G5 E484 E485:J550 E482 E483:J483 E480 E481:J481 E478 E479:J479 E476 E477:J477 E474 E475:J475 E472 E473:J473 E470 E471:J471 E468 E469:J469 E466 E467:J467 E464 E465:J465 E462 E463:J463 E460 E461:J461 E458 E459:J459 E456 E457:J457 E454 E455:J455 E452 E453:J453 E450 E451:J451 E448 E449:J449 E446 E447:J447 E444 E445:J445 E442 E443:J443 E440 E441:J441 B153:C154 B166:C171 B165 B173:C173 B172 B175:C175 B174 B177:C179 B176 B181:C182 B180 B186:C189 B183:B185 B194:C195 B190:B193 B197:C198 B196 B200:C200 B199 B202:C204 B201 D153 C207:C208 C210:C217 C219:C223 C227:C229 C248:C249 C281 C318:C327 C329 C331:C334 C344 C347:C348 C350 C352:C353 C242:C243 C279 C283:C284 C251:C277 C286:C316 C355:C439 B205:B207 B137:B140 D137:D151 C231:C240 D155:D335 C337 C340:E343 E344 D969:I969 D973:I973 D977:I977 D985:I985 D989:I989 J3:J439 J2:R2 I206:I439 D6:G11 D12:H136 E137:H335 F336:H336 D337:H338 C339:H339 F340:H344 E345:H439 A449:C453 A448 C448 A456:C456 A454:A455 C454:C455 A486:C486 A457:A485 C457:C485 C578 C776:C787 C871:J877 C889:F893 C894:E896 C888:J888 C897:J903 C916:F916 C921:J945 C951:J951 C905:J915 C788:J855 C1230:R2083 C970:I972 C974:I976 C986:I988 C487:C507 C856 B946 B918 C953:I968 C969:C973 C975:C977 C978:I984 C983:C985 C987:C989 C990:I1001 C1002:J1229 D344:D550 C509:C550 G551:J577 C580:C592 D578:J592 D596:J598 G593:J595 G599:J599 E606:J787 B604:B605 F604:J605 A487:A2083 A137:A439 D606:D749 C646:C774 C602:J603 D600:J601 B142:B152 B155:B162 B163:C164 K3:R1229">
    <cfRule type="expression" dxfId="372" priority="206">
      <formula>$R2="problem"</formula>
    </cfRule>
  </conditionalFormatting>
  <conditionalFormatting sqref="D750:D787">
    <cfRule type="expression" dxfId="371" priority="205">
      <formula>$P750="problem"</formula>
    </cfRule>
  </conditionalFormatting>
  <conditionalFormatting sqref="C2">
    <cfRule type="expression" dxfId="370" priority="204">
      <formula>$D2="yes"</formula>
    </cfRule>
  </conditionalFormatting>
  <conditionalFormatting sqref="C6">
    <cfRule type="expression" dxfId="369" priority="203">
      <formula>$D6="yes"</formula>
    </cfRule>
  </conditionalFormatting>
  <conditionalFormatting sqref="C8">
    <cfRule type="expression" dxfId="368" priority="202">
      <formula>$S8="problem"</formula>
    </cfRule>
  </conditionalFormatting>
  <conditionalFormatting sqref="C9">
    <cfRule type="expression" dxfId="367" priority="201">
      <formula>$S9="problem"</formula>
    </cfRule>
  </conditionalFormatting>
  <conditionalFormatting sqref="C10:C11">
    <cfRule type="expression" dxfId="366" priority="200">
      <formula>$D10="yes"</formula>
    </cfRule>
  </conditionalFormatting>
  <conditionalFormatting sqref="C12">
    <cfRule type="expression" dxfId="365" priority="199">
      <formula>$D12="yes"</formula>
    </cfRule>
  </conditionalFormatting>
  <conditionalFormatting sqref="C13">
    <cfRule type="expression" dxfId="364" priority="198">
      <formula>$D13="yes"</formula>
    </cfRule>
  </conditionalFormatting>
  <conditionalFormatting sqref="C16:C17">
    <cfRule type="expression" dxfId="363" priority="197">
      <formula>$D16="yes"</formula>
    </cfRule>
  </conditionalFormatting>
  <conditionalFormatting sqref="C18">
    <cfRule type="expression" dxfId="362" priority="196">
      <formula>$D18="yes"</formula>
    </cfRule>
  </conditionalFormatting>
  <conditionalFormatting sqref="C20">
    <cfRule type="expression" dxfId="361" priority="195">
      <formula>$D20="yes"</formula>
    </cfRule>
  </conditionalFormatting>
  <conditionalFormatting sqref="C22:C24">
    <cfRule type="expression" dxfId="360" priority="194">
      <formula>$D22="yes"</formula>
    </cfRule>
  </conditionalFormatting>
  <conditionalFormatting sqref="C25">
    <cfRule type="expression" dxfId="359" priority="193">
      <formula>$D25="yes"</formula>
    </cfRule>
  </conditionalFormatting>
  <conditionalFormatting sqref="C26">
    <cfRule type="expression" dxfId="358" priority="192">
      <formula>$D26="yes"</formula>
    </cfRule>
  </conditionalFormatting>
  <conditionalFormatting sqref="C27:C29">
    <cfRule type="expression" dxfId="357" priority="191">
      <formula>$D27="yes"</formula>
    </cfRule>
  </conditionalFormatting>
  <conditionalFormatting sqref="C31:C32">
    <cfRule type="expression" dxfId="356" priority="190">
      <formula>$D31="yes"</formula>
    </cfRule>
  </conditionalFormatting>
  <conditionalFormatting sqref="C33">
    <cfRule type="expression" dxfId="355" priority="189">
      <formula>$D33="yes"</formula>
    </cfRule>
  </conditionalFormatting>
  <conditionalFormatting sqref="C35">
    <cfRule type="expression" dxfId="354" priority="188">
      <formula>$D35="yes"</formula>
    </cfRule>
  </conditionalFormatting>
  <conditionalFormatting sqref="C38">
    <cfRule type="expression" dxfId="353" priority="187">
      <formula>$D38="yes"</formula>
    </cfRule>
  </conditionalFormatting>
  <conditionalFormatting sqref="C39:C40">
    <cfRule type="expression" dxfId="352" priority="186">
      <formula>$D39="yes"</formula>
    </cfRule>
  </conditionalFormatting>
  <conditionalFormatting sqref="C54">
    <cfRule type="expression" dxfId="351" priority="185">
      <formula>$D54="yes"</formula>
    </cfRule>
  </conditionalFormatting>
  <conditionalFormatting sqref="C61">
    <cfRule type="expression" dxfId="350" priority="184">
      <formula>$D61="yes"</formula>
    </cfRule>
  </conditionalFormatting>
  <conditionalFormatting sqref="C63">
    <cfRule type="expression" dxfId="349" priority="183">
      <formula>$D63="yes"</formula>
    </cfRule>
  </conditionalFormatting>
  <conditionalFormatting sqref="C65">
    <cfRule type="expression" dxfId="348" priority="182">
      <formula>$D65="yes"</formula>
    </cfRule>
  </conditionalFormatting>
  <conditionalFormatting sqref="C69">
    <cfRule type="expression" dxfId="347" priority="181">
      <formula>$D69="yes"</formula>
    </cfRule>
  </conditionalFormatting>
  <conditionalFormatting sqref="C73:C74">
    <cfRule type="expression" dxfId="346" priority="180">
      <formula>$D73="yes"</formula>
    </cfRule>
  </conditionalFormatting>
  <conditionalFormatting sqref="C79:C82">
    <cfRule type="expression" dxfId="345" priority="179">
      <formula>$D79="yes"</formula>
    </cfRule>
  </conditionalFormatting>
  <conditionalFormatting sqref="C85">
    <cfRule type="expression" dxfId="344" priority="178">
      <formula>$D85="yes"</formula>
    </cfRule>
  </conditionalFormatting>
  <conditionalFormatting sqref="C88">
    <cfRule type="expression" dxfId="343" priority="177">
      <formula>$D88="yes"</formula>
    </cfRule>
  </conditionalFormatting>
  <conditionalFormatting sqref="C90">
    <cfRule type="expression" dxfId="342" priority="176">
      <formula>$D90="yes"</formula>
    </cfRule>
  </conditionalFormatting>
  <conditionalFormatting sqref="C94:C95">
    <cfRule type="expression" dxfId="341" priority="175">
      <formula>$D94="yes"</formula>
    </cfRule>
  </conditionalFormatting>
  <conditionalFormatting sqref="C98">
    <cfRule type="expression" dxfId="340" priority="174">
      <formula>$D98="yes"</formula>
    </cfRule>
  </conditionalFormatting>
  <conditionalFormatting sqref="C107">
    <cfRule type="expression" dxfId="339" priority="173">
      <formula>$D107="yes"</formula>
    </cfRule>
  </conditionalFormatting>
  <conditionalFormatting sqref="C113:C115">
    <cfRule type="expression" dxfId="338" priority="172">
      <formula>$D113="yes"</formula>
    </cfRule>
  </conditionalFormatting>
  <conditionalFormatting sqref="C119">
    <cfRule type="expression" dxfId="337" priority="171">
      <formula>$S119="problem"</formula>
    </cfRule>
  </conditionalFormatting>
  <conditionalFormatting sqref="C129">
    <cfRule type="expression" dxfId="336" priority="170">
      <formula>$D129="yes"</formula>
    </cfRule>
  </conditionalFormatting>
  <conditionalFormatting sqref="C132:C133 C135">
    <cfRule type="expression" dxfId="335" priority="169">
      <formula>$D132="yes"</formula>
    </cfRule>
  </conditionalFormatting>
  <conditionalFormatting sqref="C134">
    <cfRule type="expression" dxfId="334" priority="168">
      <formula>$S134="problem"</formula>
    </cfRule>
  </conditionalFormatting>
  <conditionalFormatting sqref="C579">
    <cfRule type="expression" dxfId="333" priority="154">
      <formula>$R579="problem"</formula>
    </cfRule>
  </conditionalFormatting>
  <conditionalFormatting sqref="C582">
    <cfRule type="expression" dxfId="332" priority="153">
      <formula>$R582="problem"</formula>
    </cfRule>
  </conditionalFormatting>
  <conditionalFormatting sqref="C585">
    <cfRule type="expression" dxfId="331" priority="152">
      <formula>$R585="problem"</formula>
    </cfRule>
  </conditionalFormatting>
  <conditionalFormatting sqref="C775">
    <cfRule type="expression" dxfId="330" priority="147">
      <formula>$R775="problem"</formula>
    </cfRule>
  </conditionalFormatting>
  <conditionalFormatting sqref="B857:B861 B870:B878 B887:B902 B919:B944 B950 B904:B916 B503:B507 B952:B2082 B509:B550 B578:B592 B600:B602 B607:B644 B646:B855">
    <cfRule type="expression" dxfId="329" priority="145">
      <formula>$R504="problem"</formula>
    </cfRule>
  </conditionalFormatting>
  <conditionalFormatting sqref="C858:C862">
    <cfRule type="expression" dxfId="328" priority="143">
      <formula>$R858="problem"</formula>
    </cfRule>
  </conditionalFormatting>
  <conditionalFormatting sqref="B882:B886 C949">
    <cfRule type="expression" dxfId="327" priority="227">
      <formula>$R880="problem"</formula>
    </cfRule>
  </conditionalFormatting>
  <conditionalFormatting sqref="C878:C879">
    <cfRule type="expression" dxfId="326" priority="141">
      <formula>$R878="problem"</formula>
    </cfRule>
  </conditionalFormatting>
  <conditionalFormatting sqref="C883:C887">
    <cfRule type="expression" dxfId="325" priority="142">
      <formula>$R880="problem"</formula>
    </cfRule>
  </conditionalFormatting>
  <conditionalFormatting sqref="F895:F896 B234:B335 B345:B439 I205 C947 B948">
    <cfRule type="expression" dxfId="324" priority="229">
      <formula>$R204="problem"</formula>
    </cfRule>
  </conditionalFormatting>
  <conditionalFormatting sqref="J867:J868">
    <cfRule type="expression" dxfId="323" priority="139">
      <formula>$R867="problem"</formula>
    </cfRule>
  </conditionalFormatting>
  <conditionalFormatting sqref="B866:B867">
    <cfRule type="expression" dxfId="322" priority="138">
      <formula>$R867="problem"</formula>
    </cfRule>
  </conditionalFormatting>
  <conditionalFormatting sqref="C867">
    <cfRule type="expression" dxfId="321" priority="137">
      <formula>$R867="problem"</formula>
    </cfRule>
  </conditionalFormatting>
  <conditionalFormatting sqref="J865:J866">
    <cfRule type="expression" dxfId="320" priority="135">
      <formula>$R865="problem"</formula>
    </cfRule>
  </conditionalFormatting>
  <conditionalFormatting sqref="B864:B865">
    <cfRule type="expression" dxfId="319" priority="134">
      <formula>$R865="problem"</formula>
    </cfRule>
  </conditionalFormatting>
  <conditionalFormatting sqref="C865">
    <cfRule type="expression" dxfId="318" priority="126">
      <formula>$R865="problem"</formula>
    </cfRule>
  </conditionalFormatting>
  <conditionalFormatting sqref="J863:J864">
    <cfRule type="expression" dxfId="317" priority="131">
      <formula>$R863="problem"</formula>
    </cfRule>
  </conditionalFormatting>
  <conditionalFormatting sqref="B862:B863">
    <cfRule type="expression" dxfId="316" priority="130">
      <formula>$R863="problem"</formula>
    </cfRule>
  </conditionalFormatting>
  <conditionalFormatting sqref="C870">
    <cfRule type="expression" dxfId="315" priority="120">
      <formula>$R870="problem"</formula>
    </cfRule>
  </conditionalFormatting>
  <conditionalFormatting sqref="C863">
    <cfRule type="expression" dxfId="314" priority="128">
      <formula>$R863="problem"</formula>
    </cfRule>
  </conditionalFormatting>
  <conditionalFormatting sqref="C864">
    <cfRule type="expression" dxfId="313" priority="127">
      <formula>$R864="problem"</formula>
    </cfRule>
  </conditionalFormatting>
  <conditionalFormatting sqref="C866">
    <cfRule type="expression" dxfId="312" priority="125">
      <formula>$R866="problem"</formula>
    </cfRule>
  </conditionalFormatting>
  <conditionalFormatting sqref="D863:D870">
    <cfRule type="expression" dxfId="311" priority="119">
      <formula>$R863="problem"</formula>
    </cfRule>
  </conditionalFormatting>
  <conditionalFormatting sqref="B868">
    <cfRule type="expression" dxfId="310" priority="124">
      <formula>$R869="problem"</formula>
    </cfRule>
  </conditionalFormatting>
  <conditionalFormatting sqref="B869">
    <cfRule type="expression" dxfId="309" priority="123">
      <formula>$R870="problem"</formula>
    </cfRule>
  </conditionalFormatting>
  <conditionalFormatting sqref="C920">
    <cfRule type="expression" dxfId="308" priority="117">
      <formula>$R920="problem"</formula>
    </cfRule>
  </conditionalFormatting>
  <conditionalFormatting sqref="C919">
    <cfRule type="expression" dxfId="307" priority="116">
      <formula>$R918="problem"</formula>
    </cfRule>
  </conditionalFormatting>
  <conditionalFormatting sqref="G916:I920">
    <cfRule type="expression" dxfId="306" priority="115">
      <formula>$R916="problem"</formula>
    </cfRule>
  </conditionalFormatting>
  <conditionalFormatting sqref="C868">
    <cfRule type="expression" dxfId="305" priority="114">
      <formula>$R868="problem"</formula>
    </cfRule>
  </conditionalFormatting>
  <conditionalFormatting sqref="C869">
    <cfRule type="expression" dxfId="304" priority="113">
      <formula>$R869="problem"</formula>
    </cfRule>
  </conditionalFormatting>
  <conditionalFormatting sqref="C917">
    <cfRule type="expression" dxfId="303" priority="112">
      <formula>$R917="problem"</formula>
    </cfRule>
  </conditionalFormatting>
  <conditionalFormatting sqref="B337">
    <cfRule type="expression" dxfId="302" priority="241">
      <formula>$R335="problem"</formula>
    </cfRule>
  </conditionalFormatting>
  <conditionalFormatting sqref="B141">
    <cfRule type="expression" dxfId="301" priority="72">
      <formula>$R141="problem"</formula>
    </cfRule>
  </conditionalFormatting>
  <conditionalFormatting sqref="C137">
    <cfRule type="expression" dxfId="300" priority="71">
      <formula>$D137="yes"</formula>
    </cfRule>
  </conditionalFormatting>
  <conditionalFormatting sqref="C139">
    <cfRule type="expression" dxfId="299" priority="70">
      <formula>$D139="yes"</formula>
    </cfRule>
  </conditionalFormatting>
  <conditionalFormatting sqref="C151">
    <cfRule type="expression" dxfId="298" priority="65">
      <formula>$D151="yes"</formula>
    </cfRule>
  </conditionalFormatting>
  <conditionalFormatting sqref="C165">
    <cfRule type="expression" dxfId="297" priority="64">
      <formula>$D165="yes"</formula>
    </cfRule>
  </conditionalFormatting>
  <conditionalFormatting sqref="C172">
    <cfRule type="expression" dxfId="296" priority="63">
      <formula>$D172="yes"</formula>
    </cfRule>
  </conditionalFormatting>
  <conditionalFormatting sqref="C174">
    <cfRule type="expression" dxfId="295" priority="62">
      <formula>$D174="yes"</formula>
    </cfRule>
  </conditionalFormatting>
  <conditionalFormatting sqref="C176">
    <cfRule type="expression" dxfId="294" priority="61">
      <formula>$D176="yes"</formula>
    </cfRule>
  </conditionalFormatting>
  <conditionalFormatting sqref="C180">
    <cfRule type="expression" dxfId="293" priority="60">
      <formula>$D180="yes"</formula>
    </cfRule>
  </conditionalFormatting>
  <conditionalFormatting sqref="C183:C185">
    <cfRule type="expression" dxfId="292" priority="59">
      <formula>$D183="yes"</formula>
    </cfRule>
  </conditionalFormatting>
  <conditionalFormatting sqref="C190:C193">
    <cfRule type="expression" dxfId="291" priority="58">
      <formula>$D190="yes"</formula>
    </cfRule>
  </conditionalFormatting>
  <conditionalFormatting sqref="C196">
    <cfRule type="expression" dxfId="290" priority="57">
      <formula>$D196="yes"</formula>
    </cfRule>
  </conditionalFormatting>
  <conditionalFormatting sqref="C199">
    <cfRule type="expression" dxfId="289" priority="56">
      <formula>$D199="yes"</formula>
    </cfRule>
  </conditionalFormatting>
  <conditionalFormatting sqref="C201">
    <cfRule type="expression" dxfId="288" priority="55">
      <formula>$D201="yes"</formula>
    </cfRule>
  </conditionalFormatting>
  <conditionalFormatting sqref="C205:C206">
    <cfRule type="expression" dxfId="287" priority="54">
      <formula>$D205="yes"</formula>
    </cfRule>
  </conditionalFormatting>
  <conditionalFormatting sqref="C209">
    <cfRule type="expression" dxfId="286" priority="53">
      <formula>$D209="yes"</formula>
    </cfRule>
  </conditionalFormatting>
  <conditionalFormatting sqref="C218">
    <cfRule type="expression" dxfId="285" priority="52">
      <formula>$D218="yes"</formula>
    </cfRule>
  </conditionalFormatting>
  <conditionalFormatting sqref="C224:C226">
    <cfRule type="expression" dxfId="284" priority="51">
      <formula>$D224="yes"</formula>
    </cfRule>
  </conditionalFormatting>
  <conditionalFormatting sqref="C230">
    <cfRule type="expression" dxfId="283" priority="50">
      <formula>$S230="problem"</formula>
    </cfRule>
  </conditionalFormatting>
  <conditionalFormatting sqref="C241">
    <cfRule type="expression" dxfId="282" priority="49">
      <formula>$D241="yes"</formula>
    </cfRule>
  </conditionalFormatting>
  <conditionalFormatting sqref="C244:C245 C247">
    <cfRule type="expression" dxfId="281" priority="48">
      <formula>$D244="yes"</formula>
    </cfRule>
  </conditionalFormatting>
  <conditionalFormatting sqref="C246">
    <cfRule type="expression" dxfId="280" priority="47">
      <formula>$S246="problem"</formula>
    </cfRule>
  </conditionalFormatting>
  <conditionalFormatting sqref="C328">
    <cfRule type="expression" dxfId="279" priority="46">
      <formula>$R328="problem"</formula>
    </cfRule>
  </conditionalFormatting>
  <conditionalFormatting sqref="C330">
    <cfRule type="expression" dxfId="278" priority="45">
      <formula>$R330="problem"</formula>
    </cfRule>
  </conditionalFormatting>
  <conditionalFormatting sqref="C335">
    <cfRule type="expression" dxfId="277" priority="44">
      <formula>$R335="problem"</formula>
    </cfRule>
  </conditionalFormatting>
  <conditionalFormatting sqref="C338">
    <cfRule type="expression" dxfId="276" priority="43">
      <formula>$R338="problem"</formula>
    </cfRule>
  </conditionalFormatting>
  <conditionalFormatting sqref="C345">
    <cfRule type="expression" dxfId="275" priority="42">
      <formula>$R345="problem"</formula>
    </cfRule>
  </conditionalFormatting>
  <conditionalFormatting sqref="C346">
    <cfRule type="expression" dxfId="274" priority="41">
      <formula>$R346="problem"</formula>
    </cfRule>
  </conditionalFormatting>
  <conditionalFormatting sqref="C349">
    <cfRule type="expression" dxfId="273" priority="40">
      <formula>$R349="problem"</formula>
    </cfRule>
  </conditionalFormatting>
  <conditionalFormatting sqref="C351">
    <cfRule type="expression" dxfId="272" priority="39">
      <formula>$R351="problem"</formula>
    </cfRule>
  </conditionalFormatting>
  <conditionalFormatting sqref="C354">
    <cfRule type="expression" dxfId="271" priority="38">
      <formula>$R354="problem"</formula>
    </cfRule>
  </conditionalFormatting>
  <conditionalFormatting sqref="B208:B231">
    <cfRule type="expression" dxfId="270" priority="37">
      <formula>$R207="problem"</formula>
    </cfRule>
  </conditionalFormatting>
  <conditionalFormatting sqref="B338">
    <cfRule type="expression" dxfId="269" priority="36">
      <formula>$R335="problem"</formula>
    </cfRule>
  </conditionalFormatting>
  <conditionalFormatting sqref="B233">
    <cfRule type="expression" dxfId="268" priority="73">
      <formula>$R231="problem"</formula>
    </cfRule>
  </conditionalFormatting>
  <conditionalFormatting sqref="C278">
    <cfRule type="expression" dxfId="267" priority="35">
      <formula>$D278="yes"</formula>
    </cfRule>
  </conditionalFormatting>
  <conditionalFormatting sqref="C280">
    <cfRule type="expression" dxfId="266" priority="34">
      <formula>$D280="yes"</formula>
    </cfRule>
  </conditionalFormatting>
  <conditionalFormatting sqref="C282">
    <cfRule type="expression" dxfId="265" priority="33">
      <formula>$S282="problem"</formula>
    </cfRule>
  </conditionalFormatting>
  <conditionalFormatting sqref="C285">
    <cfRule type="expression" dxfId="264" priority="32">
      <formula>$D285="yes"</formula>
    </cfRule>
  </conditionalFormatting>
  <conditionalFormatting sqref="D152">
    <cfRule type="expression" dxfId="263" priority="74">
      <formula>$R154="problem"</formula>
    </cfRule>
  </conditionalFormatting>
  <conditionalFormatting sqref="D154">
    <cfRule type="expression" dxfId="262" priority="31">
      <formula>$R154="problem"</formula>
    </cfRule>
  </conditionalFormatting>
  <conditionalFormatting sqref="B232">
    <cfRule type="expression" dxfId="261" priority="30">
      <formula>$R230="problem"</formula>
    </cfRule>
  </conditionalFormatting>
  <conditionalFormatting sqref="C250">
    <cfRule type="expression" dxfId="260" priority="29">
      <formula>$D250="yes"</formula>
    </cfRule>
  </conditionalFormatting>
  <conditionalFormatting sqref="B336">
    <cfRule type="expression" dxfId="259" priority="26">
      <formula>$R333="problem"</formula>
    </cfRule>
  </conditionalFormatting>
  <conditionalFormatting sqref="D336:E336">
    <cfRule type="expression" dxfId="258" priority="28">
      <formula>$R336="problem"</formula>
    </cfRule>
  </conditionalFormatting>
  <conditionalFormatting sqref="C336">
    <cfRule type="expression" dxfId="257" priority="27">
      <formula>$R336="problem"</formula>
    </cfRule>
  </conditionalFormatting>
  <conditionalFormatting sqref="B339:B344">
    <cfRule type="expression" dxfId="256" priority="75">
      <formula>$R333="problem"</formula>
    </cfRule>
  </conditionalFormatting>
  <conditionalFormatting sqref="I4:I203">
    <cfRule type="expression" dxfId="255" priority="24">
      <formula>$R4="problem"</formula>
    </cfRule>
  </conditionalFormatting>
  <conditionalFormatting sqref="I3">
    <cfRule type="expression" dxfId="254" priority="25">
      <formula>$R2="problem"</formula>
    </cfRule>
  </conditionalFormatting>
  <conditionalFormatting sqref="H3:H11">
    <cfRule type="expression" dxfId="253" priority="23">
      <formula>$R3="problem"</formula>
    </cfRule>
  </conditionalFormatting>
  <conditionalFormatting sqref="B508:C508">
    <cfRule type="expression" dxfId="252" priority="22">
      <formula>$E508="begin group"</formula>
    </cfRule>
  </conditionalFormatting>
  <conditionalFormatting sqref="D558:F558 B551:F557 B559:F566">
    <cfRule type="expression" dxfId="251" priority="21">
      <formula>$P551="problem"</formula>
    </cfRule>
  </conditionalFormatting>
  <conditionalFormatting sqref="B567:F577">
    <cfRule type="expression" dxfId="250" priority="20">
      <formula>$P567="problem"</formula>
    </cfRule>
  </conditionalFormatting>
  <conditionalFormatting sqref="C583">
    <cfRule type="expression" dxfId="249" priority="19">
      <formula>$R583="problem"</formula>
    </cfRule>
  </conditionalFormatting>
  <conditionalFormatting sqref="C586">
    <cfRule type="expression" dxfId="248" priority="18">
      <formula>$R586="problem"</formula>
    </cfRule>
  </conditionalFormatting>
  <conditionalFormatting sqref="B593:C595 E593:F595">
    <cfRule type="expression" dxfId="247" priority="17">
      <formula>$P593="problem"</formula>
    </cfRule>
  </conditionalFormatting>
  <conditionalFormatting sqref="D593">
    <cfRule type="expression" dxfId="246" priority="16">
      <formula>$R593="problem"</formula>
    </cfRule>
  </conditionalFormatting>
  <conditionalFormatting sqref="D594">
    <cfRule type="expression" dxfId="245" priority="15">
      <formula>$R594="problem"</formula>
    </cfRule>
  </conditionalFormatting>
  <conditionalFormatting sqref="D595">
    <cfRule type="expression" dxfId="244" priority="14">
      <formula>$R595="problem"</formula>
    </cfRule>
  </conditionalFormatting>
  <conditionalFormatting sqref="B596:C596">
    <cfRule type="expression" dxfId="243" priority="13">
      <formula>$P596="problem"</formula>
    </cfRule>
  </conditionalFormatting>
  <conditionalFormatting sqref="B597:C597">
    <cfRule type="expression" dxfId="242" priority="12">
      <formula>$P597="problem"</formula>
    </cfRule>
  </conditionalFormatting>
  <conditionalFormatting sqref="B598:C598">
    <cfRule type="expression" dxfId="241" priority="11">
      <formula>$P598="problem"</formula>
    </cfRule>
  </conditionalFormatting>
  <conditionalFormatting sqref="C599:F599">
    <cfRule type="expression" dxfId="240" priority="10">
      <formula>$R599="problem"</formula>
    </cfRule>
  </conditionalFormatting>
  <conditionalFormatting sqref="B599">
    <cfRule type="expression" dxfId="239" priority="9">
      <formula>$R600="problem"</formula>
    </cfRule>
  </conditionalFormatting>
  <conditionalFormatting sqref="B603">
    <cfRule type="expression" dxfId="238" priority="366">
      <formula>#REF!="problem"</formula>
    </cfRule>
  </conditionalFormatting>
  <conditionalFormatting sqref="D605">
    <cfRule type="expression" dxfId="237" priority="367">
      <formula>#REF!="problem"</formula>
    </cfRule>
  </conditionalFormatting>
  <conditionalFormatting sqref="B606">
    <cfRule type="expression" dxfId="236" priority="8">
      <formula>$R606="problem"</formula>
    </cfRule>
  </conditionalFormatting>
  <conditionalFormatting sqref="C158">
    <cfRule type="expression" dxfId="235" priority="4">
      <formula>$R158="problem"</formula>
    </cfRule>
  </conditionalFormatting>
  <conditionalFormatting sqref="C155">
    <cfRule type="expression" dxfId="234" priority="7">
      <formula>$R155="problem"</formula>
    </cfRule>
  </conditionalFormatting>
  <conditionalFormatting sqref="C156">
    <cfRule type="expression" dxfId="233" priority="6">
      <formula>$R156="problem"</formula>
    </cfRule>
  </conditionalFormatting>
  <conditionalFormatting sqref="C157">
    <cfRule type="expression" dxfId="232" priority="5">
      <formula>$R157="problem"</formula>
    </cfRule>
  </conditionalFormatting>
  <conditionalFormatting sqref="C72">
    <cfRule type="expression" dxfId="231" priority="3">
      <formula>$R72="problem"</formula>
    </cfRule>
  </conditionalFormatting>
  <conditionalFormatting sqref="B645">
    <cfRule type="expression" dxfId="230" priority="2">
      <formula>$E645="begin group"</formula>
    </cfRule>
  </conditionalFormatting>
  <conditionalFormatting sqref="C645">
    <cfRule type="expression" dxfId="229" priority="1">
      <formula>$E645="begin group"</formula>
    </cfRule>
  </conditionalFormatting>
  <pageMargins left="0.25" right="0.25" top="0.75" bottom="0.75" header="0.3" footer="0.3"/>
  <pageSetup paperSize="9" orientation="portrait" horizontalDpi="4294967292" verticalDpi="4294967292"/>
  <headerFooter>
    <oddFooter>&amp;C&amp;K000000&amp;P</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14:formula1>
            <xm:f>[2]choiceslist!#REF!</xm:f>
          </x14:formula1>
          <xm:sqref>F551:F577 F593:F595</xm:sqref>
        </x14:dataValidation>
        <x14:dataValidation type="list" allowBlank="1" showInputMessage="1" showErrorMessage="1">
          <x14:formula1>
            <xm:f>[2]measures!#REF!</xm:f>
          </x14:formula1>
          <xm:sqref>D551:D577</xm:sqref>
        </x14:dataValidation>
        <x14:dataValidation type="list" allowBlank="1" showInputMessage="1" showErrorMessage="1">
          <x14:formula1>
            <xm:f>menus!$C:$C</xm:f>
          </x14:formula1>
          <xm:sqref>G2:G1048576</xm:sqref>
        </x14:dataValidation>
        <x14:dataValidation type="list" allowBlank="1" showInputMessage="1" showErrorMessage="1">
          <x14:formula1>
            <xm:f>menus!$D:$D</xm:f>
          </x14:formula1>
          <xm:sqref>I2:I1048576</xm:sqref>
        </x14:dataValidation>
        <x14:dataValidation type="list" allowBlank="1" showInputMessage="1" showErrorMessage="1">
          <x14:formula1>
            <xm:f>menus!$E:$E</xm:f>
          </x14:formula1>
          <xm:sqref>H2:H1048576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76"/>
  <sheetViews>
    <sheetView workbookViewId="0">
      <pane xSplit="2" ySplit="1" topLeftCell="C73" activePane="bottomRight" state="frozen"/>
      <selection pane="topRight" activeCell="D1" sqref="D1"/>
      <selection pane="bottomLeft" activeCell="A2" sqref="A2"/>
      <selection pane="bottomRight" activeCell="F49" sqref="F49"/>
    </sheetView>
  </sheetViews>
  <sheetFormatPr baseColWidth="10" defaultRowHeight="12" x14ac:dyDescent="0"/>
  <cols>
    <col min="1" max="1" width="15.33203125" style="15" customWidth="1"/>
    <col min="2" max="3" width="44.5" style="52" customWidth="1"/>
    <col min="4" max="4" width="10.1640625" style="16" customWidth="1"/>
    <col min="5" max="6" width="37.33203125" style="17" customWidth="1"/>
    <col min="7" max="7" width="10.83203125" style="19"/>
    <col min="8" max="8" width="10.83203125" style="17"/>
    <col min="9" max="9" width="17.5" style="17" customWidth="1"/>
    <col min="10" max="10" width="7.33203125" style="17" bestFit="1" customWidth="1"/>
    <col min="11" max="11" width="9.83203125" style="17" bestFit="1" customWidth="1"/>
    <col min="12" max="12" width="51.1640625" style="17" customWidth="1"/>
    <col min="13" max="17" width="5.6640625" style="17" customWidth="1"/>
    <col min="18" max="16384" width="10.83203125" style="17"/>
  </cols>
  <sheetData>
    <row r="1" spans="1:17" s="13" customFormat="1">
      <c r="A1" s="11" t="s">
        <v>85</v>
      </c>
      <c r="B1" s="49" t="s">
        <v>46</v>
      </c>
      <c r="C1" s="49" t="s">
        <v>47</v>
      </c>
      <c r="D1" s="12" t="s">
        <v>48</v>
      </c>
      <c r="E1" s="13" t="s">
        <v>49</v>
      </c>
      <c r="F1" s="83" t="s">
        <v>50</v>
      </c>
      <c r="G1" s="14" t="s">
        <v>34</v>
      </c>
      <c r="H1" s="13" t="s">
        <v>51</v>
      </c>
      <c r="I1" s="13" t="s">
        <v>52</v>
      </c>
      <c r="J1" s="13" t="s">
        <v>53</v>
      </c>
      <c r="K1" s="13" t="s">
        <v>3306</v>
      </c>
      <c r="L1" s="13" t="s">
        <v>54</v>
      </c>
      <c r="M1" s="13" t="s">
        <v>3307</v>
      </c>
      <c r="N1" s="13" t="s">
        <v>3308</v>
      </c>
      <c r="O1" s="13" t="s">
        <v>3309</v>
      </c>
      <c r="P1" s="13" t="s">
        <v>3310</v>
      </c>
      <c r="Q1" s="13" t="s">
        <v>3311</v>
      </c>
    </row>
    <row r="2" spans="1:17" ht="48">
      <c r="A2" s="34" t="s">
        <v>1267</v>
      </c>
      <c r="B2" s="52" t="str">
        <f>IF(ISBLANK(A2),"",IF(ROW(A$2:A$1000)=1,"Impossible",VLOOKUP(A$2:A$1000,items!$A$2:$J$1000,{2}*SIGN(ROW(A$2:A$1000)),FALSE)))</f>
        <v xml:space="preserve">I have been anxious or worried for no good reason </v>
      </c>
      <c r="C2" s="52" t="str">
        <f>IF(ISBLANK(A2),"",IF(ROW(A$2:A$1000)=1,"Impossible",VLOOKUP(A$2:A$1000,items!$A$2:$J$1000,{3}*SIGN(ROW(A$2:A$1000)),FALSE)))</f>
        <v>Nimekuwa na wasiwasi bila sababu nzuri</v>
      </c>
      <c r="D2" s="16" t="s">
        <v>44</v>
      </c>
      <c r="F2" s="84"/>
      <c r="G2" s="18">
        <v>42187</v>
      </c>
      <c r="H2" s="17" t="s">
        <v>62</v>
      </c>
      <c r="K2" s="17">
        <v>1</v>
      </c>
      <c r="L2" s="17" t="s">
        <v>3358</v>
      </c>
      <c r="M2" s="17">
        <v>1</v>
      </c>
      <c r="N2" s="17">
        <v>5</v>
      </c>
      <c r="O2" s="17">
        <v>14</v>
      </c>
    </row>
    <row r="3" spans="1:17" ht="24">
      <c r="A3" s="34" t="s">
        <v>1270</v>
      </c>
      <c r="B3" s="52" t="str">
        <f>IF(ISBLANK(A3),"",IF(ROW(A$2:A$1000)=1,"Impossible",VLOOKUP(A$2:A$1000,items!$A$2:$J$1000,{2}*SIGN(ROW(A$2:A$1000)),FALSE)))</f>
        <v xml:space="preserve">I have been so unhappy that I have had difficulty sleeping </v>
      </c>
      <c r="C3" s="52" t="str">
        <f>IF(ISBLANK(A3),"",IF(ROW(A$2:A$1000)=1,"Impossible",VLOOKUP(A$2:A$1000,items!$A$2:$J$1000,{3}*SIGN(ROW(A$2:A$1000)),FALSE)))</f>
        <v>Nimekosa furaha sana hadi imekuwa vigumu kupata usingizi</v>
      </c>
      <c r="D3" s="16" t="s">
        <v>44</v>
      </c>
      <c r="F3" s="84"/>
      <c r="G3" s="18">
        <v>42187</v>
      </c>
      <c r="H3" s="17" t="s">
        <v>62</v>
      </c>
      <c r="K3" s="17">
        <v>1</v>
      </c>
      <c r="M3" s="17">
        <v>1</v>
      </c>
      <c r="N3" s="17">
        <v>6</v>
      </c>
      <c r="O3" s="17">
        <v>14</v>
      </c>
    </row>
    <row r="4" spans="1:17">
      <c r="A4" s="34" t="s">
        <v>1272</v>
      </c>
      <c r="B4" s="52" t="str">
        <f>IF(ISBLANK(A4),"",IF(ROW(A$2:A$1000)=1,"Impossible",VLOOKUP(A$2:A$1000,items!$A$2:$J$1000,{2}*SIGN(ROW(A$2:A$1000)),FALSE)))</f>
        <v xml:space="preserve">I have been so unhappy that I have been crying </v>
      </c>
      <c r="C4" s="52" t="str">
        <f>IF(ISBLANK(A4),"",IF(ROW(A$2:A$1000)=1,"Impossible",VLOOKUP(A$2:A$1000,items!$A$2:$J$1000,{3}*SIGN(ROW(A$2:A$1000)),FALSE)))</f>
        <v>Nimekosa furaha sana hadi nimekuwa nikilia</v>
      </c>
      <c r="D4" s="16" t="s">
        <v>44</v>
      </c>
      <c r="E4" s="32"/>
      <c r="F4" s="5"/>
      <c r="G4" s="18">
        <v>42187</v>
      </c>
      <c r="H4" s="17" t="s">
        <v>62</v>
      </c>
      <c r="K4" s="17">
        <v>1</v>
      </c>
      <c r="M4" s="17">
        <v>1</v>
      </c>
      <c r="N4" s="17">
        <v>6</v>
      </c>
      <c r="O4" s="17">
        <v>14</v>
      </c>
    </row>
    <row r="5" spans="1:17" ht="24">
      <c r="A5" s="34" t="s">
        <v>2856</v>
      </c>
      <c r="B5" s="52" t="str">
        <f>IF(ISBLANK(A5),"",IF(ROW(A$2:A$1000)=1,"Impossible",VLOOKUP(A$2:A$1000,items!$A$2:$J$1000,{2}*SIGN(ROW(A$2:A$1000)),FALSE)))</f>
        <v>Over the last 2 weeks, how often have you been bothered by any of the following problems?</v>
      </c>
      <c r="C5" s="52" t="str">
        <f>IF(ISBLANK(A5),"",IF(ROW(A$2:A$1000)=1,"Impossible",VLOOKUP(A$2:A$1000,items!$A$2:$J$1000,{3}*SIGN(ROW(A$2:A$1000)),FALSE)))</f>
        <v>Kwa majuma mawili yaliyopita, ni mara ngapi umesumbuliwa na yoyote kati ya shida zifuatazo?</v>
      </c>
      <c r="D5" s="16" t="s">
        <v>44</v>
      </c>
      <c r="E5" s="32"/>
      <c r="F5" s="5"/>
      <c r="G5" s="18">
        <v>42187</v>
      </c>
      <c r="H5" s="17" t="s">
        <v>62</v>
      </c>
      <c r="K5" s="17">
        <v>1</v>
      </c>
      <c r="L5" s="17" t="s">
        <v>3346</v>
      </c>
      <c r="M5" s="17">
        <v>1</v>
      </c>
    </row>
    <row r="6" spans="1:17" ht="36">
      <c r="A6" s="82" t="s">
        <v>2856</v>
      </c>
      <c r="B6" s="52" t="str">
        <f>IF(ISBLANK(A6),"",IF(ROW(A$2:A$1000)=1,"Impossible",VLOOKUP(A$2:A$1000,items!$A$2:$J$1000,{2}*SIGN(ROW(A$2:A$1000)),FALSE)))</f>
        <v>Over the last 2 weeks, how often have you been bothered by any of the following problems?</v>
      </c>
      <c r="C6" s="52" t="str">
        <f>IF(ISBLANK(A6),"",IF(ROW(A$2:A$1000)=1,"Impossible",VLOOKUP(A$2:A$1000,items!$A$2:$J$1000,{3}*SIGN(ROW(A$2:A$1000)),FALSE)))</f>
        <v>Kwa majuma mawili yaliyopita, ni mara ngapi umesumbuliwa na yoyote kati ya shida zifuatazo?</v>
      </c>
      <c r="D6" s="16" t="s">
        <v>45</v>
      </c>
      <c r="E6" s="9" t="s">
        <v>3390</v>
      </c>
      <c r="F6" s="5" t="s">
        <v>3391</v>
      </c>
      <c r="G6" s="18">
        <v>42188</v>
      </c>
      <c r="H6" s="17" t="s">
        <v>62</v>
      </c>
      <c r="J6" s="17" t="s">
        <v>44</v>
      </c>
      <c r="K6" s="17">
        <v>2</v>
      </c>
      <c r="L6" s="17" t="s">
        <v>3347</v>
      </c>
      <c r="M6" s="17">
        <v>7</v>
      </c>
      <c r="N6" s="17">
        <v>14</v>
      </c>
      <c r="O6" s="17">
        <v>26</v>
      </c>
    </row>
    <row r="7" spans="1:17">
      <c r="A7" s="34" t="s">
        <v>1255</v>
      </c>
      <c r="B7" s="52" t="str">
        <f>IF(ISBLANK(A7),"",IF(ROW(A$2:A$1000)=1,"Impossible",VLOOKUP(A$2:A$1000,items!$A$2:$J$1000,{2}*SIGN(ROW(A$2:A$1000)),FALSE)))</f>
        <v xml:space="preserve">Little interest or pleasure in doing things </v>
      </c>
      <c r="C7" s="52" t="str">
        <f>IF(ISBLANK(A7),"",IF(ROW(A$2:A$1000)=1,"Impossible",VLOOKUP(A$2:A$1000,items!$A$2:$J$1000,{3}*SIGN(ROW(A$2:A$1000)),FALSE)))</f>
        <v>Kukosa hamu au raha unapofanya vitu</v>
      </c>
      <c r="D7" s="16" t="s">
        <v>44</v>
      </c>
      <c r="F7" s="84"/>
      <c r="G7" s="18">
        <v>42187</v>
      </c>
      <c r="H7" s="17" t="s">
        <v>62</v>
      </c>
      <c r="K7" s="17">
        <v>1</v>
      </c>
      <c r="M7" s="17">
        <v>1</v>
      </c>
      <c r="N7" s="17">
        <v>7</v>
      </c>
      <c r="O7" s="17">
        <v>15</v>
      </c>
    </row>
    <row r="8" spans="1:17" ht="36">
      <c r="A8" s="34" t="s">
        <v>2858</v>
      </c>
      <c r="B8" s="52" t="str">
        <f>IF(ISBLANK(A8),"",IF(ROW(A$2:A$1000)=1,"Impossible",VLOOKUP(A$2:A$1000,items!$A$2:$J$1000,{2}*SIGN(ROW(A$2:A$1000)),FALSE)))</f>
        <v xml:space="preserve">Trouble falling or staying asleep, or sleeping too much </v>
      </c>
      <c r="C8" s="52" t="str">
        <f>IF(ISBLANK(A8),"",IF(ROW(A$2:A$1000)=1,"Impossible",VLOOKUP(A$2:A$1000,items!$A$2:$J$1000,{3}*SIGN(ROW(A$2:A$1000)),FALSE)))</f>
        <v>Kuwa na shida kupata usingizi au kuendelea kulala, au kulala zaidi</v>
      </c>
      <c r="D8" s="16" t="s">
        <v>44</v>
      </c>
      <c r="F8" s="84"/>
      <c r="G8" s="18">
        <v>42187</v>
      </c>
      <c r="H8" s="17" t="s">
        <v>62</v>
      </c>
      <c r="K8" s="17">
        <v>1</v>
      </c>
      <c r="L8" s="17" t="s">
        <v>3324</v>
      </c>
      <c r="M8" s="17">
        <v>1</v>
      </c>
      <c r="N8" s="17">
        <v>7</v>
      </c>
      <c r="O8" s="17">
        <v>15</v>
      </c>
    </row>
    <row r="9" spans="1:17">
      <c r="A9" s="34" t="s">
        <v>2859</v>
      </c>
      <c r="B9" s="52" t="str">
        <f>IF(ISBLANK(A9),"",IF(ROW(A$2:A$1000)=1,"Impossible",VLOOKUP(A$2:A$1000,items!$A$2:$J$1000,{2}*SIGN(ROW(A$2:A$1000)),FALSE)))</f>
        <v>Feeling tired or having little energy</v>
      </c>
      <c r="C9" s="52" t="str">
        <f>IF(ISBLANK(A9),"",IF(ROW(A$2:A$1000)=1,"Impossible",VLOOKUP(A$2:A$1000,items!$A$2:$J$1000,{3}*SIGN(ROW(A$2:A$1000)),FALSE)))</f>
        <v>Kujisikia kuchoka au kuwa na nguvu kidogo</v>
      </c>
      <c r="D9" s="16" t="s">
        <v>44</v>
      </c>
      <c r="F9" s="84"/>
      <c r="G9" s="18">
        <v>42187</v>
      </c>
      <c r="H9" s="17" t="s">
        <v>62</v>
      </c>
      <c r="K9" s="17">
        <v>1</v>
      </c>
      <c r="M9" s="17">
        <v>1</v>
      </c>
      <c r="N9" s="17">
        <v>7</v>
      </c>
      <c r="O9" s="17">
        <v>15</v>
      </c>
    </row>
    <row r="10" spans="1:17">
      <c r="A10" s="34" t="s">
        <v>2860</v>
      </c>
      <c r="B10" s="52" t="str">
        <f>IF(ISBLANK(A10),"",IF(ROW(A$2:A$1000)=1,"Impossible",VLOOKUP(A$2:A$1000,items!$A$2:$J$1000,{2}*SIGN(ROW(A$2:A$1000)),FALSE)))</f>
        <v xml:space="preserve">Poor appetite or overeating </v>
      </c>
      <c r="C10" s="52" t="str">
        <f>IF(ISBLANK(A10),"",IF(ROW(A$2:A$1000)=1,"Impossible",VLOOKUP(A$2:A$1000,items!$A$2:$J$1000,{3}*SIGN(ROW(A$2:A$1000)),FALSE)))</f>
        <v>Kuwa na hamu ya kula mbaya, au kula kupita kiasi</v>
      </c>
      <c r="D10" s="16" t="s">
        <v>44</v>
      </c>
      <c r="F10" s="84"/>
      <c r="G10" s="18">
        <v>42187</v>
      </c>
      <c r="H10" s="17" t="s">
        <v>62</v>
      </c>
      <c r="K10" s="17">
        <v>1</v>
      </c>
      <c r="M10" s="17">
        <v>1</v>
      </c>
      <c r="N10" s="17">
        <v>7</v>
      </c>
      <c r="O10" s="17">
        <v>15</v>
      </c>
    </row>
    <row r="11" spans="1:17">
      <c r="A11" s="34" t="s">
        <v>2915</v>
      </c>
      <c r="B11" s="52" t="str">
        <f>IF(ISBLANK(A11),"",IF(ROW(A$2:A$1000)=1,"Impossible",VLOOKUP(A$2:A$1000,items!$A$2:$J$1000,{2}*SIGN(ROW(A$2:A$1000)),FALSE)))</f>
        <v>Trouble sleeping at night</v>
      </c>
      <c r="C11" s="52" t="str">
        <f>IF(ISBLANK(A11),"",IF(ROW(A$2:A$1000)=1,"Impossible",VLOOKUP(A$2:A$1000,items!$A$2:$J$1000,{3}*SIGN(ROW(A$2:A$1000)),FALSE)))</f>
        <v>Shida kupata usingizi usiku</v>
      </c>
      <c r="D11" s="16" t="s">
        <v>44</v>
      </c>
      <c r="F11" s="84"/>
      <c r="G11" s="18">
        <v>42187</v>
      </c>
      <c r="H11" s="17" t="s">
        <v>62</v>
      </c>
      <c r="K11" s="17">
        <v>1</v>
      </c>
      <c r="L11" s="33"/>
      <c r="M11" s="17">
        <v>2</v>
      </c>
      <c r="N11" s="17">
        <v>9</v>
      </c>
      <c r="O11" s="17">
        <v>15</v>
      </c>
    </row>
    <row r="12" spans="1:17">
      <c r="A12" s="34" t="s">
        <v>2878</v>
      </c>
      <c r="B12" s="52" t="str">
        <f>IF(ISBLANK(A12),"",IF(ROW(A$2:A$1000)=1,"Impossible",VLOOKUP(A$2:A$1000,items!$A$2:$J$1000,{2}*SIGN(ROW(A$2:A$1000)),FALSE)))</f>
        <v>Easily losing your temper</v>
      </c>
      <c r="C12" s="52" t="str">
        <f>IF(ISBLANK(A12),"",IF(ROW(A$2:A$1000)=1,"Impossible",VLOOKUP(A$2:A$1000,items!$A$2:$J$1000,{3}*SIGN(ROW(A$2:A$1000)),FALSE)))</f>
        <v>Kushikwa na hasira haraka</v>
      </c>
      <c r="D12" s="16" t="s">
        <v>44</v>
      </c>
      <c r="F12" s="84"/>
      <c r="G12" s="18">
        <v>42187</v>
      </c>
      <c r="H12" s="17" t="s">
        <v>62</v>
      </c>
      <c r="K12" s="17">
        <v>1</v>
      </c>
      <c r="L12" s="33"/>
      <c r="M12" s="17">
        <v>2</v>
      </c>
      <c r="N12" s="17">
        <v>8</v>
      </c>
      <c r="O12" s="17">
        <v>15</v>
      </c>
    </row>
    <row r="13" spans="1:17">
      <c r="A13" s="34" t="s">
        <v>2886</v>
      </c>
      <c r="B13" s="52" t="str">
        <f>IF(ISBLANK(A13),"",IF(ROW(A$2:A$1000)=1,"Impossible",VLOOKUP(A$2:A$1000,items!$A$2:$J$1000,{2}*SIGN(ROW(A$2:A$1000)),FALSE)))</f>
        <v>Being easily annoyed</v>
      </c>
      <c r="C13" s="52" t="str">
        <f>IF(ISBLANK(A13),"",IF(ROW(A$2:A$1000)=1,"Impossible",VLOOKUP(A$2:A$1000,items!$A$2:$J$1000,{3}*SIGN(ROW(A$2:A$1000)),FALSE)))</f>
        <v>Kukasirishwa kwa urahisi</v>
      </c>
      <c r="D13" s="16" t="s">
        <v>44</v>
      </c>
      <c r="F13" s="84"/>
      <c r="G13" s="18">
        <v>42187</v>
      </c>
      <c r="H13" s="17" t="s">
        <v>62</v>
      </c>
      <c r="K13" s="17">
        <v>1</v>
      </c>
      <c r="L13" s="33"/>
      <c r="M13" s="17">
        <v>2</v>
      </c>
      <c r="N13" s="17">
        <v>9</v>
      </c>
      <c r="O13" s="17">
        <v>15</v>
      </c>
    </row>
    <row r="14" spans="1:17">
      <c r="A14" s="34" t="s">
        <v>2877</v>
      </c>
      <c r="B14" s="52" t="str">
        <f>IF(ISBLANK(A14),"",IF(ROW(A$2:A$1000)=1,"Impossible",VLOOKUP(A$2:A$1000,items!$A$2:$J$1000,{2}*SIGN(ROW(A$2:A$1000)),FALSE)))</f>
        <v>Feeling in ill health</v>
      </c>
      <c r="C14" s="52" t="str">
        <f>IF(ISBLANK(A14),"",IF(ROW(A$2:A$1000)=1,"Impossible",VLOOKUP(A$2:A$1000,items!$A$2:$J$1000,{3}*SIGN(ROW(A$2:A$1000)),FALSE)))</f>
        <v>Kujihisi mgonjwa kiafya</v>
      </c>
      <c r="D14" s="16" t="s">
        <v>44</v>
      </c>
      <c r="F14" s="84"/>
      <c r="G14" s="18">
        <v>42187</v>
      </c>
      <c r="H14" s="17" t="s">
        <v>62</v>
      </c>
      <c r="K14" s="17">
        <v>1</v>
      </c>
      <c r="L14" s="33"/>
      <c r="M14" s="17">
        <v>2</v>
      </c>
      <c r="N14" s="17">
        <v>8</v>
      </c>
      <c r="O14" s="17">
        <v>15</v>
      </c>
    </row>
    <row r="15" spans="1:17">
      <c r="A15" s="34" t="s">
        <v>2917</v>
      </c>
      <c r="B15" s="52" t="str">
        <f>IF(ISBLANK(A15),"",IF(ROW(A$2:A$1000)=1,"Impossible",VLOOKUP(A$2:A$1000,items!$A$2:$J$1000,{2}*SIGN(ROW(A$2:A$1000)),FALSE)))</f>
        <v>Feeling unlike normal self</v>
      </c>
      <c r="C15" s="52" t="str">
        <f>IF(ISBLANK(A15),"",IF(ROW(A$2:A$1000)=1,"Impossible",VLOOKUP(A$2:A$1000,items!$A$2:$J$1000,{3}*SIGN(ROW(A$2:A$1000)),FALSE)))</f>
        <v>Kutojihisi kama kawaida</v>
      </c>
      <c r="D15" s="16" t="s">
        <v>44</v>
      </c>
      <c r="F15" s="84"/>
      <c r="G15" s="18">
        <v>42187</v>
      </c>
      <c r="H15" s="17" t="s">
        <v>62</v>
      </c>
      <c r="K15" s="17">
        <v>1</v>
      </c>
      <c r="L15" s="33"/>
      <c r="M15" s="17">
        <v>2</v>
      </c>
      <c r="N15" s="17">
        <v>9</v>
      </c>
      <c r="O15" s="17">
        <v>15</v>
      </c>
    </row>
    <row r="16" spans="1:17" ht="36">
      <c r="A16" s="34" t="s">
        <v>2928</v>
      </c>
      <c r="B16" s="52" t="str">
        <f>IF(ISBLANK(A16),"",IF(ROW(A$2:A$1000)=1,"Impossible",VLOOKUP(A$2:A$1000,items!$A$2:$J$1000,{2}*SIGN(ROW(A$2:A$1000)),FALSE)))</f>
        <v>Feeling constantly under strain</v>
      </c>
      <c r="C16" s="52" t="str">
        <f>IF(ISBLANK(A16),"",IF(ROW(A$2:A$1000)=1,"Impossible",VLOOKUP(A$2:A$1000,items!$A$2:$J$1000,{3}*SIGN(ROW(A$2:A$1000)),FALSE)))</f>
        <v>Kuhisi kila wakati unalemewa</v>
      </c>
      <c r="D16" s="16" t="s">
        <v>44</v>
      </c>
      <c r="F16" s="84"/>
      <c r="G16" s="18">
        <v>42188</v>
      </c>
      <c r="H16" s="17" t="s">
        <v>62</v>
      </c>
      <c r="K16" s="17">
        <v>1</v>
      </c>
      <c r="L16" s="33" t="s">
        <v>3325</v>
      </c>
      <c r="M16" s="17">
        <v>3</v>
      </c>
      <c r="N16" s="17">
        <v>11</v>
      </c>
      <c r="O16" s="17">
        <v>17</v>
      </c>
    </row>
    <row r="17" spans="1:15">
      <c r="A17" s="34" t="s">
        <v>2960</v>
      </c>
      <c r="B17" s="52" t="str">
        <f>IF(ISBLANK(A17),"",IF(ROW(A$2:A$1000)=1,"Impossible",VLOOKUP(A$2:A$1000,items!$A$2:$J$1000,{2}*SIGN(ROW(A$2:A$1000)),FALSE)))</f>
        <v>Feeling stressed</v>
      </c>
      <c r="C17" s="52" t="str">
        <f>IF(ISBLANK(A17),"",IF(ROW(A$2:A$1000)=1,"Impossible",VLOOKUP(A$2:A$1000,items!$A$2:$J$1000,{3}*SIGN(ROW(A$2:A$1000)),FALSE)))</f>
        <v>Kuhisi una stress</v>
      </c>
      <c r="D17" s="16" t="s">
        <v>44</v>
      </c>
      <c r="F17" s="84"/>
      <c r="G17" s="18">
        <v>42188</v>
      </c>
      <c r="H17" s="17" t="s">
        <v>62</v>
      </c>
      <c r="K17" s="17">
        <v>1</v>
      </c>
      <c r="L17" s="33"/>
      <c r="M17" s="17">
        <v>4</v>
      </c>
      <c r="N17" s="17">
        <v>11</v>
      </c>
      <c r="O17" s="17">
        <v>18</v>
      </c>
    </row>
    <row r="18" spans="1:15">
      <c r="A18" s="34" t="s">
        <v>2961</v>
      </c>
      <c r="B18" s="52" t="str">
        <f>IF(ISBLANK(A18),"",IF(ROW(A$2:A$1000)=1,"Impossible",VLOOKUP(A$2:A$1000,items!$A$2:$J$1000,{2}*SIGN(ROW(A$2:A$1000)),FALSE)))</f>
        <v>Feeling like you want to be alone</v>
      </c>
      <c r="C18" s="52" t="str">
        <f>IF(ISBLANK(A18),"",IF(ROW(A$2:A$1000)=1,"Impossible",VLOOKUP(A$2:A$1000,items!$A$2:$J$1000,{3}*SIGN(ROW(A$2:A$1000)),FALSE)))</f>
        <v>Kuhisi kuwa unataka kuwa peke yako</v>
      </c>
      <c r="D18" s="16" t="s">
        <v>44</v>
      </c>
      <c r="F18" s="84"/>
      <c r="G18" s="18">
        <f>DATE(2015,7,3)</f>
        <v>42188</v>
      </c>
      <c r="H18" s="17" t="s">
        <v>62</v>
      </c>
      <c r="K18" s="17">
        <v>1</v>
      </c>
      <c r="L18" s="33"/>
      <c r="M18" s="17">
        <v>4</v>
      </c>
      <c r="N18" s="17">
        <v>11</v>
      </c>
      <c r="O18" s="17">
        <v>18</v>
      </c>
    </row>
    <row r="19" spans="1:15">
      <c r="A19" s="34" t="s">
        <v>2962</v>
      </c>
      <c r="B19" s="52" t="str">
        <f>IF(ISBLANK(A19),"",IF(ROW(A$2:A$1000)=1,"Impossible",VLOOKUP(A$2:A$1000,items!$A$2:$J$1000,{2}*SIGN(ROW(A$2:A$1000)),FALSE)))</f>
        <v>Having problems with partner or other loved one</v>
      </c>
      <c r="C19" s="52" t="str">
        <f>IF(ISBLANK(A19),"",IF(ROW(A$2:A$1000)=1,"Impossible",VLOOKUP(A$2:A$1000,items!$A$2:$J$1000,{3}*SIGN(ROW(A$2:A$1000)),FALSE)))</f>
        <v>Kuwa na shida na mpenzi wako au wengine uwapendao</v>
      </c>
      <c r="D19" s="16" t="s">
        <v>44</v>
      </c>
      <c r="F19" s="84"/>
      <c r="G19" s="18">
        <f>DATE(2015,7,3)</f>
        <v>42188</v>
      </c>
      <c r="H19" s="17" t="s">
        <v>62</v>
      </c>
      <c r="K19" s="17">
        <v>1</v>
      </c>
      <c r="L19" s="33"/>
      <c r="M19" s="17">
        <v>4</v>
      </c>
      <c r="N19" s="17">
        <v>11</v>
      </c>
      <c r="O19" s="17">
        <v>18</v>
      </c>
    </row>
    <row r="20" spans="1:15">
      <c r="A20" s="34" t="s">
        <v>2966</v>
      </c>
      <c r="B20" s="52" t="str">
        <f>IF(ISBLANK(A20),"",IF(ROW(A$2:A$1000)=1,"Impossible",VLOOKUP(A$2:A$1000,items!$A$2:$J$1000,{2}*SIGN(ROW(A$2:A$1000)),FALSE)))</f>
        <v>Blaming yourself when things go wrong</v>
      </c>
      <c r="C20" s="52" t="str">
        <f>IF(ISBLANK(A20),"",IF(ROW(A$2:A$1000)=1,"Impossible",VLOOKUP(A$2:A$1000,items!$A$2:$J$1000,{3}*SIGN(ROW(A$2:A$1000)),FALSE)))</f>
        <v>Kujilaumu mambo yanapoenda vibaya</v>
      </c>
      <c r="D20" s="16" t="s">
        <v>44</v>
      </c>
      <c r="F20" s="84"/>
      <c r="G20" s="18">
        <f>DATE(2015,7,3)</f>
        <v>42188</v>
      </c>
      <c r="H20" s="17" t="s">
        <v>62</v>
      </c>
      <c r="K20" s="17">
        <v>1</v>
      </c>
      <c r="L20" s="33"/>
      <c r="M20" s="17">
        <v>4</v>
      </c>
      <c r="N20" s="17">
        <v>12</v>
      </c>
      <c r="O20" s="17">
        <v>17</v>
      </c>
    </row>
    <row r="21" spans="1:15">
      <c r="A21" s="34" t="s">
        <v>2857</v>
      </c>
      <c r="B21" s="52" t="str">
        <f>IF(ISBLANK(A21),"",IF(ROW(A$2:A$1000)=1,"Impossible",VLOOKUP(A$2:A$1000,items!$A$2:$J$1000,{2}*SIGN(ROW(A$2:A$1000)),FALSE)))</f>
        <v>Feeling down, depressed, or hopeless</v>
      </c>
      <c r="C21" s="52" t="str">
        <f>IF(ISBLANK(A21),"",IF(ROW(A$2:A$1000)=1,"Impossible",VLOOKUP(A$2:A$1000,items!$A$2:$J$1000,{3}*SIGN(ROW(A$2:A$1000)),FALSE)))</f>
        <v>Kuhisi uko chini, kuwa na huzuni na kukosa matumaini</v>
      </c>
      <c r="D21" s="16" t="s">
        <v>44</v>
      </c>
      <c r="F21" s="84"/>
      <c r="G21" s="18">
        <f t="shared" ref="G21:G52" si="0">DATE(2015,7,3)</f>
        <v>42188</v>
      </c>
      <c r="H21" s="17" t="s">
        <v>62</v>
      </c>
      <c r="K21" s="17">
        <v>1</v>
      </c>
      <c r="L21" s="17" t="s">
        <v>3326</v>
      </c>
      <c r="M21" s="17">
        <v>1</v>
      </c>
      <c r="N21" s="17">
        <v>7</v>
      </c>
      <c r="O21" s="17">
        <v>22</v>
      </c>
    </row>
    <row r="22" spans="1:15" ht="24">
      <c r="A22" s="34" t="s">
        <v>2967</v>
      </c>
      <c r="B22" s="52" t="str">
        <f>IF(ISBLANK(A22),"",IF(ROW(A$2:A$1000)=1,"Impossible",VLOOKUP(A$2:A$1000,items!$A$2:$J$1000,{2}*SIGN(ROW(A$2:A$1000)),FALSE)))</f>
        <v>Feeling anxious or worried for no good reason</v>
      </c>
      <c r="C22" s="52" t="str">
        <f>IF(ISBLANK(A22),"",IF(ROW(A$2:A$1000)=1,"Impossible",VLOOKUP(A$2:A$1000,items!$A$2:$J$1000,{3}*SIGN(ROW(A$2:A$1000)),FALSE)))</f>
        <v>Kuhisi wasiwasi bila ya sababu nzuri</v>
      </c>
      <c r="D22" s="16" t="s">
        <v>44</v>
      </c>
      <c r="F22" s="84"/>
      <c r="G22" s="18">
        <f t="shared" si="0"/>
        <v>42188</v>
      </c>
      <c r="H22" s="17" t="s">
        <v>62</v>
      </c>
      <c r="K22" s="17">
        <v>1</v>
      </c>
      <c r="L22" s="17" t="s">
        <v>3327</v>
      </c>
      <c r="M22" s="17">
        <v>5</v>
      </c>
      <c r="N22" s="17">
        <v>12</v>
      </c>
      <c r="O22" s="17">
        <v>17</v>
      </c>
    </row>
    <row r="23" spans="1:15" ht="24">
      <c r="A23" s="34" t="s">
        <v>2959</v>
      </c>
      <c r="B23" s="52" t="str">
        <f>IF(ISBLANK(A23),"",IF(ROW(A$2:A$1000)=1,"Impossible",VLOOKUP(A$2:A$1000,items!$A$2:$J$1000,{2}*SIGN(ROW(A$2:A$1000)),FALSE)))</f>
        <v>Feeling unable to take care of your children or family</v>
      </c>
      <c r="C23" s="52" t="str">
        <f>IF(ISBLANK(A23),"",IF(ROW(A$2:A$1000)=1,"Impossible",VLOOKUP(A$2:A$1000,items!$A$2:$J$1000,{3}*SIGN(ROW(A$2:A$1000)),FALSE)))</f>
        <v>Kuhisi hauna uwezo wa kulinda watoto wako au familia yako</v>
      </c>
      <c r="D23" s="16" t="s">
        <v>44</v>
      </c>
      <c r="F23" s="84"/>
      <c r="G23" s="18">
        <f t="shared" si="0"/>
        <v>42188</v>
      </c>
      <c r="H23" s="17" t="s">
        <v>62</v>
      </c>
      <c r="K23" s="17">
        <v>1</v>
      </c>
      <c r="M23" s="17">
        <v>4</v>
      </c>
      <c r="N23" s="17">
        <v>11</v>
      </c>
      <c r="O23" s="17">
        <v>19</v>
      </c>
    </row>
    <row r="24" spans="1:15" ht="24">
      <c r="A24" s="34" t="s">
        <v>1266</v>
      </c>
      <c r="B24" s="52" t="str">
        <f>IF(ISBLANK(A24),"",IF(ROW(A$2:A$1000)=1,"Impossible",VLOOKUP(A$2:A$1000,items!$A$2:$J$1000,{2}*SIGN(ROW(A$2:A$1000)),FALSE)))</f>
        <v xml:space="preserve">I have blamed myself unnecessarily when things went wrong </v>
      </c>
      <c r="C24" s="52" t="str">
        <f>IF(ISBLANK(A24),"",IF(ROW(A$2:A$1000)=1,"Impossible",VLOOKUP(A$2:A$1000,items!$A$2:$J$1000,{3}*SIGN(ROW(A$2:A$1000)),FALSE)))</f>
        <v>Nimejilaumu bila sababu wakati mambo yalipoenda vibaya</v>
      </c>
      <c r="D24" s="16" t="s">
        <v>44</v>
      </c>
      <c r="F24" s="84"/>
      <c r="G24" s="18">
        <f t="shared" si="0"/>
        <v>42188</v>
      </c>
      <c r="H24" s="17" t="s">
        <v>62</v>
      </c>
      <c r="K24" s="17">
        <v>1</v>
      </c>
      <c r="L24" s="17" t="s">
        <v>3362</v>
      </c>
      <c r="M24" s="17">
        <v>1</v>
      </c>
      <c r="N24" s="17">
        <v>5</v>
      </c>
      <c r="O24" s="17">
        <v>17</v>
      </c>
    </row>
    <row r="25" spans="1:15">
      <c r="A25" s="34" t="s">
        <v>2932</v>
      </c>
      <c r="B25" s="52" t="str">
        <f>IF(ISBLANK(A25),"",IF(ROW(A$2:A$1000)=1,"Impossible",VLOOKUP(A$2:A$1000,items!$A$2:$J$1000,{2}*SIGN(ROW(A$2:A$1000)),FALSE)))</f>
        <v>Blaming yourself for things</v>
      </c>
      <c r="C25" s="52" t="str">
        <f>IF(ISBLANK(A25),"",IF(ROW(A$2:A$1000)=1,"Impossible",VLOOKUP(A$2:A$1000,items!$A$2:$J$1000,{3}*SIGN(ROW(A$2:A$1000)),FALSE)))</f>
        <v>Kujilaumu kwa vitu</v>
      </c>
      <c r="D25" s="16" t="s">
        <v>44</v>
      </c>
      <c r="F25" s="84"/>
      <c r="G25" s="18">
        <f t="shared" si="0"/>
        <v>42188</v>
      </c>
      <c r="H25" s="17" t="s">
        <v>62</v>
      </c>
      <c r="K25" s="17">
        <v>1</v>
      </c>
      <c r="M25" s="17">
        <v>4</v>
      </c>
      <c r="N25" s="17">
        <v>11</v>
      </c>
      <c r="O25" s="17">
        <v>19</v>
      </c>
    </row>
    <row r="26" spans="1:15" ht="36">
      <c r="A26" s="34" t="s">
        <v>1265</v>
      </c>
      <c r="B26" s="52" t="str">
        <f>IF(ISBLANK(A26),"",IF(ROW(A$2:A$1000)=1,"Impossible",VLOOKUP(A$2:A$1000,items!$A$2:$J$1000,{2}*SIGN(ROW(A$2:A$1000)),FALSE)))</f>
        <v xml:space="preserve">I have looked forward with enjoyment to things </v>
      </c>
      <c r="C26" s="52" t="str">
        <f>IF(ISBLANK(A26),"",IF(ROW(A$2:A$1000)=1,"Impossible",VLOOKUP(A$2:A$1000,items!$A$2:$J$1000,{3}*SIGN(ROW(A$2:A$1000)),FALSE)))</f>
        <v>Nimetarajia mambo kwa furaha</v>
      </c>
      <c r="D26" s="16" t="s">
        <v>44</v>
      </c>
      <c r="F26" s="84"/>
      <c r="G26" s="18">
        <f t="shared" si="0"/>
        <v>42188</v>
      </c>
      <c r="H26" s="17" t="s">
        <v>62</v>
      </c>
      <c r="K26" s="17">
        <v>1</v>
      </c>
      <c r="L26" s="17" t="s">
        <v>3363</v>
      </c>
      <c r="M26" s="17">
        <v>1</v>
      </c>
      <c r="N26" s="17">
        <v>5</v>
      </c>
      <c r="O26" s="17">
        <v>17</v>
      </c>
    </row>
    <row r="27" spans="1:15">
      <c r="A27" s="34" t="s">
        <v>1269</v>
      </c>
      <c r="B27" s="52" t="str">
        <f>IF(ISBLANK(A27),"",IF(ROW(A$2:A$1000)=1,"Impossible",VLOOKUP(A$2:A$1000,items!$A$2:$J$1000,{2}*SIGN(ROW(A$2:A$1000)),FALSE)))</f>
        <v xml:space="preserve">Things have been getting on top of me </v>
      </c>
      <c r="C27" s="52" t="str">
        <f>IF(ISBLANK(A27),"",IF(ROW(A$2:A$1000)=1,"Impossible",VLOOKUP(A$2:A$1000,items!$A$2:$J$1000,{3}*SIGN(ROW(A$2:A$1000)),FALSE)))</f>
        <v>Vitu vimekuwa vikinishinda</v>
      </c>
      <c r="D27" s="16" t="s">
        <v>44</v>
      </c>
      <c r="F27" s="84"/>
      <c r="G27" s="18">
        <f t="shared" si="0"/>
        <v>42188</v>
      </c>
      <c r="H27" s="17" t="s">
        <v>62</v>
      </c>
      <c r="K27" s="17">
        <v>1</v>
      </c>
      <c r="M27" s="17">
        <v>1</v>
      </c>
      <c r="N27" s="17">
        <v>6</v>
      </c>
      <c r="O27" s="17">
        <v>17</v>
      </c>
    </row>
    <row r="28" spans="1:15">
      <c r="A28" s="34" t="s">
        <v>2931</v>
      </c>
      <c r="B28" s="52" t="str">
        <f>IF(ISBLANK(A28),"",IF(ROW(A$2:A$1000)=1,"Impossible",VLOOKUP(A$2:A$1000,items!$A$2:$J$1000,{2}*SIGN(ROW(A$2:A$1000)),FALSE)))</f>
        <v>Feeling scared or panicky for no good reason</v>
      </c>
      <c r="C28" s="52" t="str">
        <f>IF(ISBLANK(A28),"",IF(ROW(A$2:A$1000)=1,"Impossible",VLOOKUP(A$2:A$1000,items!$A$2:$J$1000,{3}*SIGN(ROW(A$2:A$1000)),FALSE)))</f>
        <v>Kuhisi uoga au hofu bila ya sababu nzuri</v>
      </c>
      <c r="D28" s="16" t="s">
        <v>44</v>
      </c>
      <c r="F28" s="84"/>
      <c r="G28" s="18">
        <f t="shared" si="0"/>
        <v>42188</v>
      </c>
      <c r="H28" s="17" t="s">
        <v>62</v>
      </c>
      <c r="K28" s="17">
        <v>1</v>
      </c>
      <c r="M28" s="17">
        <v>4</v>
      </c>
      <c r="N28" s="17">
        <v>11</v>
      </c>
      <c r="O28" s="17">
        <v>19</v>
      </c>
    </row>
    <row r="29" spans="1:15" ht="24">
      <c r="A29" s="34" t="s">
        <v>2864</v>
      </c>
      <c r="B29" s="52" t="str">
        <f>IF(ISBLANK(A29),"",IF(ROW(A$2:A$1000)=1,"Impossible",VLOOKUP(A$2:A$1000,items!$A$2:$J$1000,{2}*SIGN(ROW(A$2:A$1000)),FALSE)))</f>
        <v>Thoughts that you would be better off dead or of hurting yourself in some way</v>
      </c>
      <c r="C29" s="52" t="str">
        <f>IF(ISBLANK(A29),"",IF(ROW(A$2:A$1000)=1,"Impossible",VLOOKUP(A$2:A$1000,items!$A$2:$J$1000,{3}*SIGN(ROW(A$2:A$1000)),FALSE)))</f>
        <v>Fikira kwamba ni heri ukifa, au fikira za kujiumiza kwa njia fulani</v>
      </c>
      <c r="D29" s="16" t="s">
        <v>44</v>
      </c>
      <c r="F29" s="84"/>
      <c r="G29" s="18">
        <f t="shared" si="0"/>
        <v>42188</v>
      </c>
      <c r="H29" s="17" t="s">
        <v>62</v>
      </c>
      <c r="K29" s="17">
        <v>1</v>
      </c>
      <c r="M29" s="17">
        <v>1</v>
      </c>
      <c r="N29" s="17">
        <v>7</v>
      </c>
      <c r="O29" s="17">
        <v>17</v>
      </c>
    </row>
    <row r="30" spans="1:15">
      <c r="A30" s="34" t="s">
        <v>2925</v>
      </c>
      <c r="B30" s="52" t="str">
        <f>IF(ISBLANK(A30),"",IF(ROW(A$2:A$1000)=1,"Impossible",VLOOKUP(A$2:A$1000,items!$A$2:$J$1000,{2}*SIGN(ROW(A$2:A$1000)),FALSE)))</f>
        <v>Feeling nervous, tense or worried</v>
      </c>
      <c r="C30" s="52" t="str">
        <f>IF(ISBLANK(A30),"",IF(ROW(A$2:A$1000)=1,"Impossible",VLOOKUP(A$2:A$1000,items!$A$2:$J$1000,{3}*SIGN(ROW(A$2:A$1000)),FALSE)))</f>
        <v>Kuhisi una wasi wasi</v>
      </c>
      <c r="D30" s="16" t="s">
        <v>44</v>
      </c>
      <c r="F30" s="84"/>
      <c r="G30" s="18">
        <f t="shared" si="0"/>
        <v>42188</v>
      </c>
      <c r="H30" s="17" t="s">
        <v>62</v>
      </c>
      <c r="K30" s="17">
        <v>1</v>
      </c>
      <c r="L30" s="33"/>
      <c r="M30" s="17">
        <v>3</v>
      </c>
      <c r="N30" s="17">
        <v>11</v>
      </c>
      <c r="O30" s="17">
        <v>19</v>
      </c>
    </row>
    <row r="31" spans="1:15">
      <c r="A31" s="34" t="s">
        <v>2924</v>
      </c>
      <c r="B31" s="52" t="str">
        <f>IF(ISBLANK(A31),"",IF(ROW(A$2:A$1000)=1,"Impossible",VLOOKUP(A$2:A$1000,items!$A$2:$J$1000,{2}*SIGN(ROW(A$2:A$1000)),FALSE)))</f>
        <v>Feeling hopeless about the future</v>
      </c>
      <c r="C31" s="52" t="str">
        <f>IF(ISBLANK(A31),"",IF(ROW(A$2:A$1000)=1,"Impossible",VLOOKUP(A$2:A$1000,items!$A$2:$J$1000,{3}*SIGN(ROW(A$2:A$1000)),FALSE)))</f>
        <v>Kuhisi hauna matumaini ya mbeleni</v>
      </c>
      <c r="D31" s="16" t="s">
        <v>44</v>
      </c>
      <c r="F31" s="84"/>
      <c r="G31" s="18">
        <f t="shared" si="0"/>
        <v>42188</v>
      </c>
      <c r="H31" s="17" t="s">
        <v>62</v>
      </c>
      <c r="K31" s="17">
        <v>1</v>
      </c>
      <c r="L31" s="33"/>
      <c r="M31" s="17">
        <v>3</v>
      </c>
      <c r="N31" s="17">
        <v>11</v>
      </c>
      <c r="O31" s="17">
        <v>20</v>
      </c>
    </row>
    <row r="32" spans="1:15">
      <c r="A32" s="34" t="s">
        <v>2923</v>
      </c>
      <c r="B32" s="52" t="str">
        <f>IF(ISBLANK(A32),"",IF(ROW(A$2:A$1000)=1,"Impossible",VLOOKUP(A$2:A$1000,items!$A$2:$J$1000,{2}*SIGN(ROW(A$2:A$1000)),FALSE)))</f>
        <v>Heart pounding or racing</v>
      </c>
      <c r="C32" s="52" t="str">
        <f>IF(ISBLANK(A32),"",IF(ROW(A$2:A$1000)=1,"Impossible",VLOOKUP(A$2:A$1000,items!$A$2:$J$1000,{3}*SIGN(ROW(A$2:A$1000)),FALSE)))</f>
        <v>Moyo kudunda haraka</v>
      </c>
      <c r="D32" s="16" t="s">
        <v>44</v>
      </c>
      <c r="F32" s="84"/>
      <c r="G32" s="18">
        <f t="shared" si="0"/>
        <v>42188</v>
      </c>
      <c r="H32" s="17" t="s">
        <v>62</v>
      </c>
      <c r="K32" s="17">
        <v>1</v>
      </c>
      <c r="M32" s="17">
        <v>3</v>
      </c>
      <c r="N32" s="17">
        <v>11</v>
      </c>
      <c r="O32" s="17">
        <v>20</v>
      </c>
    </row>
    <row r="33" spans="1:16">
      <c r="A33" s="34" t="s">
        <v>2922</v>
      </c>
      <c r="B33" s="52" t="str">
        <f>IF(ISBLANK(A33),"",IF(ROW(A$2:A$1000)=1,"Impossible",VLOOKUP(A$2:A$1000,items!$A$2:$J$1000,{2}*SIGN(ROW(A$2:A$1000)),FALSE)))</f>
        <v>Crying more than usual</v>
      </c>
      <c r="C33" s="52" t="str">
        <f>IF(ISBLANK(A33),"",IF(ROW(A$2:A$1000)=1,"Impossible",VLOOKUP(A$2:A$1000,items!$A$2:$J$1000,{3}*SIGN(ROW(A$2:A$1000)),FALSE)))</f>
        <v>Kulia zaidi ya kawaida</v>
      </c>
      <c r="D33" s="16" t="s">
        <v>44</v>
      </c>
      <c r="F33" s="84"/>
      <c r="G33" s="18">
        <f t="shared" si="0"/>
        <v>42188</v>
      </c>
      <c r="H33" s="17" t="s">
        <v>62</v>
      </c>
      <c r="K33" s="17">
        <v>1</v>
      </c>
      <c r="M33" s="17">
        <v>3</v>
      </c>
      <c r="N33" s="17">
        <v>11</v>
      </c>
      <c r="O33" s="17">
        <v>21</v>
      </c>
    </row>
    <row r="34" spans="1:16">
      <c r="A34" s="34" t="s">
        <v>2884</v>
      </c>
      <c r="B34" s="52" t="str">
        <f>IF(ISBLANK(A34),"",IF(ROW(A$2:A$1000)=1,"Impossible",VLOOKUP(A$2:A$1000,items!$A$2:$J$1000,{2}*SIGN(ROW(A$2:A$1000)),FALSE)))</f>
        <v>Talking less than usual</v>
      </c>
      <c r="C34" s="52" t="str">
        <f>IF(ISBLANK(A34),"",IF(ROW(A$2:A$1000)=1,"Impossible",VLOOKUP(A$2:A$1000,items!$A$2:$J$1000,{3}*SIGN(ROW(A$2:A$1000)),FALSE)))</f>
        <v>Kupunguza kuongea kuliko kawaida yako</v>
      </c>
      <c r="D34" s="16" t="s">
        <v>44</v>
      </c>
      <c r="F34" s="84"/>
      <c r="G34" s="18">
        <f t="shared" si="0"/>
        <v>42188</v>
      </c>
      <c r="H34" s="17" t="s">
        <v>62</v>
      </c>
      <c r="K34" s="17">
        <v>1</v>
      </c>
      <c r="M34" s="17">
        <v>2</v>
      </c>
      <c r="N34" s="17">
        <v>11</v>
      </c>
      <c r="O34" s="17">
        <v>21</v>
      </c>
    </row>
    <row r="35" spans="1:16">
      <c r="A35" s="34" t="s">
        <v>2919</v>
      </c>
      <c r="B35" s="52" t="str">
        <f>IF(ISBLANK(A35),"",IF(ROW(A$2:A$1000)=1,"Impossible",VLOOKUP(A$2:A$1000,items!$A$2:$J$1000,{2}*SIGN(ROW(A$2:A$1000)),FALSE)))</f>
        <v>Pains in your head</v>
      </c>
      <c r="C35" s="52" t="str">
        <f>IF(ISBLANK(A35),"",IF(ROW(A$2:A$1000)=1,"Impossible",VLOOKUP(A$2:A$1000,items!$A$2:$J$1000,{3}*SIGN(ROW(A$2:A$1000)),FALSE)))</f>
        <v>Maumivu katika kichwa chako</v>
      </c>
      <c r="D35" s="16" t="s">
        <v>44</v>
      </c>
      <c r="F35" s="84"/>
      <c r="G35" s="18">
        <f t="shared" si="0"/>
        <v>42188</v>
      </c>
      <c r="H35" s="17" t="s">
        <v>62</v>
      </c>
      <c r="K35" s="17">
        <v>1</v>
      </c>
      <c r="L35" s="33"/>
      <c r="M35" s="17">
        <v>2</v>
      </c>
      <c r="N35" s="17">
        <v>11</v>
      </c>
      <c r="O35" s="17">
        <v>21</v>
      </c>
    </row>
    <row r="36" spans="1:16" ht="24">
      <c r="A36" s="34" t="s">
        <v>2964</v>
      </c>
      <c r="B36" s="52" t="str">
        <f>IF(ISBLANK(A36),"",IF(ROW(A$2:A$1000)=1,"Impossible",VLOOKUP(A$2:A$1000,items!$A$2:$J$1000,{2}*SIGN(ROW(A$2:A$1000)),FALSE)))</f>
        <v>feeling unable to laugh or have fun?</v>
      </c>
      <c r="C36" s="52" t="str">
        <f>IF(ISBLANK(A36),"",IF(ROW(A$2:A$1000)=1,"Impossible",VLOOKUP(A$2:A$1000,items!$A$2:$J$1000,{3}*SIGN(ROW(A$2:A$1000)),FALSE)))</f>
        <v>kuhisi hauna uwezo wa kucheka au kufurahia?</v>
      </c>
      <c r="D36" s="16" t="s">
        <v>44</v>
      </c>
      <c r="F36" s="84"/>
      <c r="G36" s="18">
        <f t="shared" si="0"/>
        <v>42188</v>
      </c>
      <c r="H36" s="17" t="s">
        <v>62</v>
      </c>
      <c r="K36" s="17">
        <v>1</v>
      </c>
      <c r="L36" s="33" t="s">
        <v>3328</v>
      </c>
      <c r="M36" s="17">
        <v>4</v>
      </c>
      <c r="N36" s="17">
        <v>11</v>
      </c>
      <c r="O36" s="17">
        <v>23</v>
      </c>
    </row>
    <row r="37" spans="1:16" ht="24">
      <c r="A37" s="34" t="s">
        <v>2880</v>
      </c>
      <c r="B37" s="52" t="str">
        <f>IF(ISBLANK(A37),"",IF(ROW(A$2:A$1000)=1,"Impossible",VLOOKUP(A$2:A$1000,items!$A$2:$J$1000,{2}*SIGN(ROW(A$2:A$1000)),FALSE)))</f>
        <v>Unwanted thoughts, words, or ideas that won't leave your mind</v>
      </c>
      <c r="C37" s="52" t="str">
        <f>IF(ISBLANK(A37),"",IF(ROW(A$2:A$1000)=1,"Impossible",VLOOKUP(A$2:A$1000,items!$A$2:$J$1000,{3}*SIGN(ROW(A$2:A$1000)),FALSE)))</f>
        <v>Mawazo yasiyohitajika, maneno, au mafikirio ambayo hayatoki kwenye akili yako</v>
      </c>
      <c r="D37" s="16" t="s">
        <v>44</v>
      </c>
      <c r="F37" s="84"/>
      <c r="G37" s="18">
        <f t="shared" si="0"/>
        <v>42188</v>
      </c>
      <c r="H37" s="17" t="s">
        <v>62</v>
      </c>
      <c r="K37" s="17">
        <v>1</v>
      </c>
      <c r="L37" s="33"/>
      <c r="M37" s="17">
        <v>2</v>
      </c>
      <c r="N37" s="17">
        <v>8</v>
      </c>
      <c r="O37" s="17">
        <v>24</v>
      </c>
    </row>
    <row r="38" spans="1:16" ht="24">
      <c r="A38" s="34" t="s">
        <v>2921</v>
      </c>
      <c r="B38" s="52" t="str">
        <f>IF(ISBLANK(A38),"",IF(ROW(A$2:A$1000)=1,"Impossible",VLOOKUP(A$2:A$1000,items!$A$2:$J$1000,{2}*SIGN(ROW(A$2:A$1000)),FALSE)))</f>
        <v>Feeling that your mind is not clear</v>
      </c>
      <c r="C38" s="52" t="str">
        <f>IF(ISBLANK(A38),"",IF(ROW(A$2:A$1000)=1,"Impossible",VLOOKUP(A$2:A$1000,items!$A$2:$J$1000,{3}*SIGN(ROW(A$2:A$1000)),FALSE)))</f>
        <v>Kuhisi kuwa akili yako haina uwazi</v>
      </c>
      <c r="D38" s="16" t="s">
        <v>44</v>
      </c>
      <c r="F38" s="84"/>
      <c r="G38" s="18">
        <f t="shared" si="0"/>
        <v>42188</v>
      </c>
      <c r="H38" s="17" t="s">
        <v>62</v>
      </c>
      <c r="K38" s="17">
        <v>1</v>
      </c>
      <c r="L38" s="17" t="s">
        <v>3365</v>
      </c>
      <c r="M38" s="17">
        <v>4</v>
      </c>
    </row>
    <row r="39" spans="1:16" ht="24">
      <c r="A39" s="35" t="s">
        <v>2921</v>
      </c>
      <c r="B39" s="52" t="str">
        <f>IF(ISBLANK(A39),"",IF(ROW(A$2:A$1000)=1,"Impossible",VLOOKUP(A$2:A$1000,items!$A$2:$J$1000,{2}*SIGN(ROW(A$2:A$1000)),FALSE)))</f>
        <v>Feeling that your mind is not clear</v>
      </c>
      <c r="C39" s="52" t="str">
        <f>IF(ISBLANK(A39),"",IF(ROW(A$2:A$1000)=1,"Impossible",VLOOKUP(A$2:A$1000,items!$A$2:$J$1000,{3}*SIGN(ROW(A$2:A$1000)),FALSE)))</f>
        <v>Kuhisi kuwa akili yako haina uwazi</v>
      </c>
      <c r="D39" s="16" t="s">
        <v>45</v>
      </c>
      <c r="E39" s="17" t="s">
        <v>3453</v>
      </c>
      <c r="F39" s="33" t="s">
        <v>3454</v>
      </c>
      <c r="G39" s="18">
        <v>42189</v>
      </c>
      <c r="H39" s="17" t="s">
        <v>62</v>
      </c>
      <c r="J39" s="17" t="s">
        <v>44</v>
      </c>
      <c r="K39" s="17">
        <v>2</v>
      </c>
      <c r="L39" s="17" t="s">
        <v>3364</v>
      </c>
      <c r="M39" s="17">
        <v>11</v>
      </c>
      <c r="N39" s="17">
        <v>17</v>
      </c>
      <c r="O39" s="17">
        <v>23</v>
      </c>
    </row>
    <row r="40" spans="1:16" ht="15">
      <c r="A40" s="35" t="s">
        <v>2970</v>
      </c>
      <c r="B40" s="52" t="str">
        <f>IF(ISBLANK(A40),"",IF(ROW(A$2:A$1000)=1,"Impossible",VLOOKUP(A$2:A$1000,items!$A$2:$J$1000,{2}*SIGN(ROW(A$2:A$1000)),FALSE)))</f>
        <v>Crying because of sadness</v>
      </c>
      <c r="C40" s="52" t="str">
        <f>IF(ISBLANK(A40),"",IF(ROW(A$2:A$1000)=1,"Impossible",VLOOKUP(A$2:A$1000,items!$A$2:$J$1000,{3}*SIGN(ROW(A$2:A$1000)),FALSE)))</f>
        <v>Kulia kwa sababu ya huzuni</v>
      </c>
      <c r="D40" s="16" t="s">
        <v>44</v>
      </c>
      <c r="F40" s="84"/>
      <c r="G40" s="18">
        <f t="shared" si="0"/>
        <v>42188</v>
      </c>
      <c r="H40" s="17" t="s">
        <v>62</v>
      </c>
      <c r="K40" s="17">
        <v>1</v>
      </c>
      <c r="M40" s="17">
        <v>5</v>
      </c>
      <c r="N40" s="17">
        <v>12</v>
      </c>
      <c r="O40" s="17">
        <v>18</v>
      </c>
    </row>
    <row r="41" spans="1:16" ht="36">
      <c r="A41" s="34" t="s">
        <v>2881</v>
      </c>
      <c r="B41" s="52" t="str">
        <f>IF(ISBLANK(A41),"",IF(ROW(A$2:A$1000)=1,"Impossible",VLOOKUP(A$2:A$1000,items!$A$2:$J$1000,{2}*SIGN(ROW(A$2:A$1000)),FALSE)))</f>
        <v>Changes in your appetite</v>
      </c>
      <c r="C41" s="52" t="str">
        <f>IF(ISBLANK(A41),"",IF(ROW(A$2:A$1000)=1,"Impossible",VLOOKUP(A$2:A$1000,items!$A$2:$J$1000,{3}*SIGN(ROW(A$2:A$1000)),FALSE)))</f>
        <v>Mabadiliko katika hamu yako ya kula</v>
      </c>
      <c r="D41" s="16" t="s">
        <v>44</v>
      </c>
      <c r="F41" s="84"/>
      <c r="G41" s="18">
        <f t="shared" si="0"/>
        <v>42188</v>
      </c>
      <c r="H41" s="17" t="s">
        <v>62</v>
      </c>
      <c r="K41" s="17">
        <v>1</v>
      </c>
      <c r="L41" s="17" t="s">
        <v>3366</v>
      </c>
      <c r="M41" s="17">
        <v>2</v>
      </c>
      <c r="N41" s="17">
        <v>8</v>
      </c>
    </row>
    <row r="42" spans="1:16">
      <c r="A42" s="34" t="s">
        <v>2881</v>
      </c>
      <c r="B42" s="52" t="str">
        <f>IF(ISBLANK(A42),"",IF(ROW(A$2:A$1000)=1,"Impossible",VLOOKUP(A$2:A$1000,items!$A$2:$J$1000,{2}*SIGN(ROW(A$2:A$1000)),FALSE)))</f>
        <v>Changes in your appetite</v>
      </c>
      <c r="C42" s="52" t="str">
        <f>IF(ISBLANK(A42),"",IF(ROW(A$2:A$1000)=1,"Impossible",VLOOKUP(A$2:A$1000,items!$A$2:$J$1000,{3}*SIGN(ROW(A$2:A$1000)),FALSE)))</f>
        <v>Mabadiliko katika hamu yako ya kula</v>
      </c>
      <c r="D42" s="16" t="s">
        <v>45</v>
      </c>
      <c r="E42" s="17" t="s">
        <v>3455</v>
      </c>
      <c r="F42" s="33" t="s">
        <v>3482</v>
      </c>
      <c r="G42" s="18">
        <v>42189</v>
      </c>
      <c r="H42" s="17" t="s">
        <v>62</v>
      </c>
      <c r="J42" s="17" t="s">
        <v>44</v>
      </c>
      <c r="K42" s="17">
        <v>2</v>
      </c>
      <c r="M42" s="17">
        <v>15</v>
      </c>
      <c r="N42" s="17">
        <v>21</v>
      </c>
      <c r="O42" s="17">
        <v>23</v>
      </c>
    </row>
    <row r="43" spans="1:16" ht="24">
      <c r="A43" s="34" t="s">
        <v>2879</v>
      </c>
      <c r="B43" s="52" t="str">
        <f>IF(ISBLANK(A43),"",IF(ROW(A$2:A$1000)=1,"Impossible",VLOOKUP(A$2:A$1000,items!$A$2:$J$1000,{2}*SIGN(ROW(A$2:A$1000)),FALSE)))</f>
        <v>Feeling unhappy and depressed</v>
      </c>
      <c r="C43" s="52" t="str">
        <f>IF(ISBLANK(A43),"",IF(ROW(A$2:A$1000)=1,"Impossible",VLOOKUP(A$2:A$1000,items!$A$2:$J$1000,{3}*SIGN(ROW(A$2:A$1000)),FALSE)))</f>
        <v>Kutokua na furaha na kuwa na huzuni</v>
      </c>
      <c r="D43" s="16" t="s">
        <v>44</v>
      </c>
      <c r="F43" s="84"/>
      <c r="G43" s="18">
        <f t="shared" si="0"/>
        <v>42188</v>
      </c>
      <c r="H43" s="17" t="s">
        <v>62</v>
      </c>
      <c r="K43" s="17">
        <v>1</v>
      </c>
      <c r="L43" s="17" t="s">
        <v>3367</v>
      </c>
      <c r="M43" s="17">
        <v>2</v>
      </c>
      <c r="N43" s="17">
        <v>8</v>
      </c>
    </row>
    <row r="44" spans="1:16">
      <c r="A44" s="34" t="s">
        <v>2879</v>
      </c>
      <c r="B44" s="52" t="str">
        <f>IF(ISBLANK(A44),"",IF(ROW(A$2:A$1000)=1,"Impossible",VLOOKUP(A$2:A$1000,items!$A$2:$J$1000,{2}*SIGN(ROW(A$2:A$1000)),FALSE)))</f>
        <v>Feeling unhappy and depressed</v>
      </c>
      <c r="C44" s="52" t="str">
        <f>IF(ISBLANK(A44),"",IF(ROW(A$2:A$1000)=1,"Impossible",VLOOKUP(A$2:A$1000,items!$A$2:$J$1000,{3}*SIGN(ROW(A$2:A$1000)),FALSE)))</f>
        <v>Kutokua na furaha na kuwa na huzuni</v>
      </c>
      <c r="D44" s="16" t="s">
        <v>45</v>
      </c>
      <c r="E44" s="90" t="s">
        <v>3456</v>
      </c>
      <c r="F44" s="33" t="s">
        <v>3457</v>
      </c>
      <c r="G44" s="18">
        <v>42189</v>
      </c>
      <c r="H44" s="17" t="s">
        <v>62</v>
      </c>
      <c r="J44" s="17" t="s">
        <v>44</v>
      </c>
      <c r="K44" s="17">
        <v>2</v>
      </c>
      <c r="M44" s="17">
        <v>15</v>
      </c>
      <c r="N44" s="17">
        <v>23</v>
      </c>
      <c r="O44" s="17">
        <v>24</v>
      </c>
    </row>
    <row r="45" spans="1:16" ht="24">
      <c r="A45" s="34" t="s">
        <v>2885</v>
      </c>
      <c r="B45" s="52" t="str">
        <f>IF(ISBLANK(A45),"",IF(ROW(A$2:A$1000)=1,"Impossible",VLOOKUP(A$2:A$1000,items!$A$2:$J$1000,{2}*SIGN(ROW(A$2:A$1000)),FALSE)))</f>
        <v>Thinking something is wrong with your mind</v>
      </c>
      <c r="C45" s="52" t="str">
        <f>IF(ISBLANK(A45),"",IF(ROW(A$2:A$1000)=1,"Impossible",VLOOKUP(A$2:A$1000,items!$A$2:$J$1000,{3}*SIGN(ROW(A$2:A$1000)),FALSE)))</f>
        <v>Kufikiria kuwa kuna kitu kibaya na akili yako</v>
      </c>
      <c r="D45" s="16" t="s">
        <v>44</v>
      </c>
      <c r="F45" s="84"/>
      <c r="G45" s="18">
        <f t="shared" si="0"/>
        <v>42188</v>
      </c>
      <c r="H45" s="17" t="s">
        <v>62</v>
      </c>
      <c r="K45" s="17">
        <v>1</v>
      </c>
      <c r="L45" s="17" t="s">
        <v>3368</v>
      </c>
      <c r="M45" s="17">
        <v>2</v>
      </c>
      <c r="N45" s="17">
        <v>11</v>
      </c>
    </row>
    <row r="46" spans="1:16" ht="24">
      <c r="A46" s="34" t="s">
        <v>2885</v>
      </c>
      <c r="B46" s="52" t="str">
        <f>IF(ISBLANK(A46),"",IF(ROW(A$2:A$1000)=1,"Impossible",VLOOKUP(A$2:A$1000,items!$A$2:$J$1000,{2}*SIGN(ROW(A$2:A$1000)),FALSE)))</f>
        <v>Thinking something is wrong with your mind</v>
      </c>
      <c r="C46" s="52" t="str">
        <f>IF(ISBLANK(A46),"",IF(ROW(A$2:A$1000)=1,"Impossible",VLOOKUP(A$2:A$1000,items!$A$2:$J$1000,{3}*SIGN(ROW(A$2:A$1000)),FALSE)))</f>
        <v>Kufikiria kuwa kuna kitu kibaya na akili yako</v>
      </c>
      <c r="D46" s="16" t="s">
        <v>45</v>
      </c>
      <c r="E46" s="17" t="s">
        <v>3458</v>
      </c>
      <c r="F46" s="33" t="s">
        <v>3459</v>
      </c>
      <c r="G46" s="18">
        <v>42189</v>
      </c>
      <c r="H46" s="17" t="s">
        <v>62</v>
      </c>
      <c r="J46" s="17" t="s">
        <v>44</v>
      </c>
      <c r="K46" s="17">
        <v>2</v>
      </c>
      <c r="L46" s="17" t="s">
        <v>3369</v>
      </c>
      <c r="M46" s="17">
        <v>17</v>
      </c>
      <c r="N46" s="17">
        <v>23</v>
      </c>
      <c r="O46" s="17">
        <v>24</v>
      </c>
    </row>
    <row r="47" spans="1:16" ht="36">
      <c r="A47" s="34" t="s">
        <v>2861</v>
      </c>
      <c r="B47" s="52" t="str">
        <f>IF(ISBLANK(A47),"",IF(ROW(A$2:A$1000)=1,"Impossible",VLOOKUP(A$2:A$1000,items!$A$2:$J$1000,{2}*SIGN(ROW(A$2:A$1000)),FALSE)))</f>
        <v>Feeling bad about yourself- or that you are a failure or have let yourself or your family down</v>
      </c>
      <c r="C47" s="52" t="str">
        <f>IF(ISBLANK(A47),"",IF(ROW(A$2:A$1000)=1,"Impossible",VLOOKUP(A$2:A$1000,items!$A$2:$J$1000,{3}*SIGN(ROW(A$2:A$1000)),FALSE)))</f>
        <v>Kusikia vibaya kuhusu binafsi, au kusikia kama umeshindwa, au umejishusha, ama umeshusha chini familia yako</v>
      </c>
      <c r="D47" s="16" t="s">
        <v>44</v>
      </c>
      <c r="F47" s="84"/>
      <c r="G47" s="18">
        <f t="shared" si="0"/>
        <v>42188</v>
      </c>
      <c r="H47" s="17" t="s">
        <v>62</v>
      </c>
      <c r="K47" s="17">
        <v>1</v>
      </c>
      <c r="L47" s="17" t="s">
        <v>3329</v>
      </c>
      <c r="M47" s="17">
        <v>1</v>
      </c>
    </row>
    <row r="48" spans="1:16" ht="36">
      <c r="A48" s="34" t="s">
        <v>2861</v>
      </c>
      <c r="B48" s="52" t="str">
        <f>IF(ISBLANK(A48),"",IF(ROW(A$2:A$1000)=1,"Impossible",VLOOKUP(A$2:A$1000,items!$A$2:$J$1000,{2}*SIGN(ROW(A$2:A$1000)),FALSE)))</f>
        <v>Feeling bad about yourself- or that you are a failure or have let yourself or your family down</v>
      </c>
      <c r="C48" s="52" t="str">
        <f>IF(ISBLANK(A48),"",IF(ROW(A$2:A$1000)=1,"Impossible",VLOOKUP(A$2:A$1000,items!$A$2:$J$1000,{3}*SIGN(ROW(A$2:A$1000)),FALSE)))</f>
        <v>Kusikia vibaya kuhusu binafsi, au kusikia kama umeshindwa, au umejishusha, ama umeshusha chini familia yako</v>
      </c>
      <c r="D48" s="16" t="s">
        <v>45</v>
      </c>
      <c r="E48" s="90" t="s">
        <v>3559</v>
      </c>
      <c r="F48" s="5" t="s">
        <v>3560</v>
      </c>
      <c r="G48" s="18">
        <v>42189</v>
      </c>
      <c r="H48" s="17" t="s">
        <v>62</v>
      </c>
      <c r="J48" s="17" t="s">
        <v>44</v>
      </c>
      <c r="K48" s="17">
        <v>2</v>
      </c>
      <c r="L48" s="17" t="s">
        <v>3370</v>
      </c>
      <c r="M48" s="17">
        <v>7</v>
      </c>
      <c r="N48" s="17">
        <v>17</v>
      </c>
      <c r="O48" s="17">
        <v>23</v>
      </c>
      <c r="P48" s="17">
        <v>24</v>
      </c>
    </row>
    <row r="49" spans="1:17" ht="24">
      <c r="A49" s="34" t="s">
        <v>2862</v>
      </c>
      <c r="B49" s="52" t="str">
        <f>IF(ISBLANK(A49),"",IF(ROW(A$2:A$1000)=1,"Impossible",VLOOKUP(A$2:A$1000,items!$A$2:$J$1000,{2}*SIGN(ROW(A$2:A$1000)),FALSE)))</f>
        <v xml:space="preserve">Trouble concentrating on things, such as reading the newspaper or watching television </v>
      </c>
      <c r="C49" s="52" t="str">
        <f>IF(ISBLANK(A49),"",IF(ROW(A$2:A$1000)=1,"Impossible",VLOOKUP(A$2:A$1000,items!$A$2:$J$1000,{3}*SIGN(ROW(A$2:A$1000)),FALSE)))</f>
        <v>Tatizo kutuliza akili kwenye vitu kama kusoma gazeti au kusikiliza radio</v>
      </c>
      <c r="D49" s="16" t="s">
        <v>44</v>
      </c>
      <c r="F49" s="84"/>
      <c r="G49" s="18">
        <f t="shared" si="0"/>
        <v>42188</v>
      </c>
      <c r="H49" s="17" t="s">
        <v>62</v>
      </c>
      <c r="K49" s="17">
        <v>1</v>
      </c>
      <c r="L49" s="17" t="s">
        <v>3330</v>
      </c>
      <c r="M49" s="17">
        <v>1</v>
      </c>
    </row>
    <row r="50" spans="1:17" ht="36">
      <c r="A50" s="34" t="s">
        <v>2862</v>
      </c>
      <c r="B50" s="52" t="str">
        <f>IF(ISBLANK(A50),"",IF(ROW(A$2:A$1000)=1,"Impossible",VLOOKUP(A$2:A$1000,items!$A$2:$J$1000,{2}*SIGN(ROW(A$2:A$1000)),FALSE)))</f>
        <v xml:space="preserve">Trouble concentrating on things, such as reading the newspaper or watching television </v>
      </c>
      <c r="C50" s="52" t="str">
        <f>IF(ISBLANK(A50),"",IF(ROW(A$2:A$1000)=1,"Impossible",VLOOKUP(A$2:A$1000,items!$A$2:$J$1000,{3}*SIGN(ROW(A$2:A$1000)),FALSE)))</f>
        <v>Tatizo kutuliza akili kwenye vitu kama kusoma gazeti au kusikiliza radio</v>
      </c>
      <c r="D50" s="16" t="s">
        <v>45</v>
      </c>
      <c r="E50" s="90" t="s">
        <v>3332</v>
      </c>
      <c r="F50" s="91" t="s">
        <v>3331</v>
      </c>
      <c r="G50" s="18">
        <f t="shared" si="0"/>
        <v>42188</v>
      </c>
      <c r="H50" s="17" t="s">
        <v>62</v>
      </c>
      <c r="K50" s="17">
        <v>2</v>
      </c>
      <c r="M50" s="17">
        <v>7</v>
      </c>
    </row>
    <row r="51" spans="1:17" ht="24">
      <c r="A51" s="34" t="s">
        <v>2862</v>
      </c>
      <c r="B51" s="52" t="str">
        <f>IF(ISBLANK(A51),"",IF(ROW(A$2:A$1000)=1,"Impossible",VLOOKUP(A$2:A$1000,items!$A$2:$J$1000,{2}*SIGN(ROW(A$2:A$1000)),FALSE)))</f>
        <v xml:space="preserve">Trouble concentrating on things, such as reading the newspaper or watching television </v>
      </c>
      <c r="C51" s="52" t="str">
        <f>IF(ISBLANK(A51),"",IF(ROW(A$2:A$1000)=1,"Impossible",VLOOKUP(A$2:A$1000,items!$A$2:$J$1000,{3}*SIGN(ROW(A$2:A$1000)),FALSE)))</f>
        <v>Tatizo kutuliza akili kwenye vitu kama kusoma gazeti au kusikiliza radio</v>
      </c>
      <c r="D51" s="16" t="s">
        <v>45</v>
      </c>
      <c r="E51" s="92" t="s">
        <v>3334</v>
      </c>
      <c r="F51" s="91" t="s">
        <v>3333</v>
      </c>
      <c r="G51" s="18">
        <f t="shared" si="0"/>
        <v>42188</v>
      </c>
      <c r="H51" s="17" t="s">
        <v>62</v>
      </c>
      <c r="K51" s="17">
        <v>3</v>
      </c>
      <c r="M51" s="17">
        <v>17</v>
      </c>
      <c r="N51" s="17">
        <v>23</v>
      </c>
      <c r="O51" s="17">
        <v>24</v>
      </c>
    </row>
    <row r="52" spans="1:17" ht="24">
      <c r="A52" s="34" t="s">
        <v>2918</v>
      </c>
      <c r="B52" s="52" t="str">
        <f>IF(ISBLANK(A52),"",IF(ROW(A$2:A$1000)=1,"Impossible",VLOOKUP(A$2:A$1000,items!$A$2:$J$1000,{2}*SIGN(ROW(A$2:A$1000)),FALSE)))</f>
        <v>Feeling weak in parts of your body</v>
      </c>
      <c r="C52" s="52" t="str">
        <f>IF(ISBLANK(A52),"",IF(ROW(A$2:A$1000)=1,"Impossible",VLOOKUP(A$2:A$1000,items!$A$2:$J$1000,{3}*SIGN(ROW(A$2:A$1000)),FALSE)))</f>
        <v>Kuhisi mnyonge katika sehemu fulani za mwili wako</v>
      </c>
      <c r="D52" s="16" t="s">
        <v>44</v>
      </c>
      <c r="F52" s="85"/>
      <c r="G52" s="18">
        <f t="shared" si="0"/>
        <v>42188</v>
      </c>
      <c r="H52" s="17" t="s">
        <v>62</v>
      </c>
      <c r="K52" s="17">
        <v>1</v>
      </c>
      <c r="L52" s="33" t="s">
        <v>3373</v>
      </c>
      <c r="M52" s="80">
        <v>2</v>
      </c>
      <c r="N52" s="17">
        <v>11</v>
      </c>
      <c r="O52" s="17">
        <v>17</v>
      </c>
      <c r="P52" s="17">
        <v>23</v>
      </c>
      <c r="Q52" s="17">
        <v>24</v>
      </c>
    </row>
    <row r="53" spans="1:17" ht="24">
      <c r="A53" s="34" t="s">
        <v>2965</v>
      </c>
      <c r="B53" s="52" t="str">
        <f>IF(ISBLANK(A53),"",IF(ROW(A$2:A$1000)=1,"Impossible",VLOOKUP(A$2:A$1000,items!$A$2:$J$1000,{2}*SIGN(ROW(A$2:A$1000)),FALSE)))</f>
        <v>Not looking forward to things</v>
      </c>
      <c r="C53" s="52" t="str">
        <f>IF(ISBLANK(A53),"",IF(ROW(A$2:A$1000)=1,"Impossible",VLOOKUP(A$2:A$1000,items!$A$2:$J$1000,{3}*SIGN(ROW(A$2:A$1000)),FALSE)))</f>
        <v>Kutokutamani vitu</v>
      </c>
      <c r="D53" s="16" t="s">
        <v>44</v>
      </c>
      <c r="F53" s="84"/>
      <c r="G53" s="18">
        <v>42188</v>
      </c>
      <c r="H53" s="17" t="s">
        <v>62</v>
      </c>
      <c r="K53" s="17">
        <v>1</v>
      </c>
      <c r="L53" s="33" t="s">
        <v>3335</v>
      </c>
      <c r="M53" s="17">
        <v>5</v>
      </c>
    </row>
    <row r="54" spans="1:17" ht="48">
      <c r="A54" s="34" t="s">
        <v>2965</v>
      </c>
      <c r="B54" s="52" t="str">
        <f>IF(ISBLANK(A54),"",IF(ROW(A$2:A$1000)=1,"Impossible",VLOOKUP(A$2:A$1000,items!$A$2:$J$1000,{2}*SIGN(ROW(A$2:A$1000)),FALSE)))</f>
        <v>Not looking forward to things</v>
      </c>
      <c r="C54" s="52" t="str">
        <f>IF(ISBLANK(A54),"",IF(ROW(A$2:A$1000)=1,"Impossible",VLOOKUP(A$2:A$1000,items!$A$2:$J$1000,{3}*SIGN(ROW(A$2:A$1000)),FALSE)))</f>
        <v>Kutokutamani vitu</v>
      </c>
      <c r="D54" s="16" t="s">
        <v>45</v>
      </c>
      <c r="E54" s="17" t="s">
        <v>3460</v>
      </c>
      <c r="F54" s="33" t="s">
        <v>3461</v>
      </c>
      <c r="G54" s="18">
        <v>42189</v>
      </c>
      <c r="H54" s="17" t="s">
        <v>62</v>
      </c>
      <c r="J54" s="17" t="s">
        <v>44</v>
      </c>
      <c r="K54" s="17">
        <v>2</v>
      </c>
      <c r="L54" s="17" t="s">
        <v>3336</v>
      </c>
      <c r="M54" s="17">
        <v>12</v>
      </c>
      <c r="N54" s="17">
        <v>17</v>
      </c>
      <c r="O54" s="17">
        <v>23</v>
      </c>
      <c r="P54" s="17">
        <v>25</v>
      </c>
      <c r="Q54" s="17">
        <v>26</v>
      </c>
    </row>
    <row r="55" spans="1:17" ht="60">
      <c r="A55" s="34" t="s">
        <v>2968</v>
      </c>
      <c r="B55" s="52" t="str">
        <f>IF(ISBLANK(A55),"",IF(ROW(A$2:A$1000)=1,"Impossible",VLOOKUP(A$2:A$1000,items!$A$2:$J$1000,{2}*SIGN(ROW(A$2:A$1000)),FALSE)))</f>
        <v>Feeling overwhelmed</v>
      </c>
      <c r="C55" s="52" t="str">
        <f>IF(ISBLANK(A55),"",IF(ROW(A$2:A$1000)=1,"Impossible",VLOOKUP(A$2:A$1000,items!$A$2:$J$1000,{3}*SIGN(ROW(A$2:A$1000)),FALSE)))</f>
        <v>Kuhisi kuwa mambo yamekuzidi</v>
      </c>
      <c r="D55" s="16" t="s">
        <v>44</v>
      </c>
      <c r="F55" s="84"/>
      <c r="G55" s="18">
        <v>42188</v>
      </c>
      <c r="H55" s="17" t="s">
        <v>62</v>
      </c>
      <c r="K55" s="17">
        <v>1</v>
      </c>
      <c r="L55" s="17" t="s">
        <v>3371</v>
      </c>
      <c r="M55" s="17">
        <v>5</v>
      </c>
      <c r="N55" s="17">
        <v>12</v>
      </c>
      <c r="O55" s="17">
        <v>17</v>
      </c>
      <c r="P55" s="17">
        <v>23</v>
      </c>
    </row>
    <row r="56" spans="1:17">
      <c r="A56" s="34" t="s">
        <v>1273</v>
      </c>
      <c r="B56" s="52" t="str">
        <f>IF(ISBLANK(A56),"",IF(ROW(A$2:A$1000)=1,"Impossible",VLOOKUP(A$2:A$1000,items!$A$2:$J$1000,{2}*SIGN(ROW(A$2:A$1000)),FALSE)))</f>
        <v xml:space="preserve">The thought of harming myself has occurred to me </v>
      </c>
      <c r="C56" s="52" t="str">
        <f>IF(ISBLANK(A56),"",IF(ROW(A$2:A$1000)=1,"Impossible",VLOOKUP(A$2:A$1000,items!$A$2:$J$1000,{3}*SIGN(ROW(A$2:A$1000)),FALSE)))</f>
        <v>Mawazo ya kujiumiza yamenikujia</v>
      </c>
      <c r="D56" s="16" t="s">
        <v>44</v>
      </c>
      <c r="F56" s="84"/>
      <c r="G56" s="18">
        <v>42187</v>
      </c>
      <c r="H56" s="17" t="s">
        <v>62</v>
      </c>
      <c r="K56" s="17">
        <v>1</v>
      </c>
      <c r="M56" s="17">
        <v>1</v>
      </c>
      <c r="N56" s="17">
        <v>6</v>
      </c>
    </row>
    <row r="57" spans="1:17" ht="48">
      <c r="A57" s="34" t="s">
        <v>1273</v>
      </c>
      <c r="B57" s="52" t="str">
        <f>IF(ISBLANK(A57),"",IF(ROW(A$2:A$1000)=1,"Impossible",VLOOKUP(A$2:A$1000,items!$A$2:$J$1000,{2}*SIGN(ROW(A$2:A$1000)),FALSE)))</f>
        <v xml:space="preserve">The thought of harming myself has occurred to me </v>
      </c>
      <c r="C57" s="52" t="str">
        <f>IF(ISBLANK(A57),"",IF(ROW(A$2:A$1000)=1,"Impossible",VLOOKUP(A$2:A$1000,items!$A$2:$J$1000,{3}*SIGN(ROW(A$2:A$1000)),FALSE)))</f>
        <v>Mawazo ya kujiumiza yamenikujia</v>
      </c>
      <c r="D57" s="16" t="s">
        <v>45</v>
      </c>
      <c r="E57" s="17" t="s">
        <v>3374</v>
      </c>
      <c r="F57" s="33" t="s">
        <v>3375</v>
      </c>
      <c r="G57" s="18">
        <v>42189</v>
      </c>
      <c r="H57" s="17" t="s">
        <v>62</v>
      </c>
      <c r="J57" s="17" t="s">
        <v>44</v>
      </c>
      <c r="K57" s="17">
        <v>2</v>
      </c>
      <c r="L57" s="17" t="s">
        <v>3337</v>
      </c>
      <c r="M57" s="17">
        <v>17</v>
      </c>
      <c r="N57" s="17">
        <v>23</v>
      </c>
      <c r="O57" s="17">
        <v>24</v>
      </c>
    </row>
    <row r="58" spans="1:17">
      <c r="A58" s="34" t="s">
        <v>2971</v>
      </c>
      <c r="B58" s="52" t="str">
        <f>IF(ISBLANK(A58),"",IF(ROW(A$2:A$1000)=1,"Impossible",VLOOKUP(A$2:A$1000,items!$A$2:$J$1000,{2}*SIGN(ROW(A$2:A$1000)),FALSE)))</f>
        <v>Thoughts of harming yourself</v>
      </c>
      <c r="C58" s="52" t="str">
        <f>IF(ISBLANK(A58),"",IF(ROW(A$2:A$1000)=1,"Impossible",VLOOKUP(A$2:A$1000,items!$A$2:$J$1000,{3}*SIGN(ROW(A$2:A$1000)),FALSE)))</f>
        <v>Mawazo ya kujiumiza</v>
      </c>
      <c r="D58" s="16" t="s">
        <v>44</v>
      </c>
      <c r="F58" s="84"/>
      <c r="G58" s="18">
        <v>42187</v>
      </c>
      <c r="H58" s="17" t="s">
        <v>62</v>
      </c>
      <c r="K58" s="17">
        <v>1</v>
      </c>
      <c r="L58" s="17" t="s">
        <v>3338</v>
      </c>
      <c r="M58" s="17">
        <v>5</v>
      </c>
    </row>
    <row r="59" spans="1:17" ht="24">
      <c r="A59" s="34" t="s">
        <v>2971</v>
      </c>
      <c r="B59" s="52" t="str">
        <f>IF(ISBLANK(A59),"",IF(ROW(A$2:A$1000)=1,"Impossible",VLOOKUP(A$2:A$1000,items!$A$2:$J$1000,{2}*SIGN(ROW(A$2:A$1000)),FALSE)))</f>
        <v>Thoughts of harming yourself</v>
      </c>
      <c r="C59" s="52" t="str">
        <f>IF(ISBLANK(A59),"",IF(ROW(A$2:A$1000)=1,"Impossible",VLOOKUP(A$2:A$1000,items!$A$2:$J$1000,{3}*SIGN(ROW(A$2:A$1000)),FALSE)))</f>
        <v>Mawazo ya kujiumiza</v>
      </c>
      <c r="D59" s="16" t="s">
        <v>45</v>
      </c>
      <c r="E59" s="17" t="s">
        <v>3462</v>
      </c>
      <c r="F59" s="33" t="s">
        <v>3463</v>
      </c>
      <c r="G59" s="18">
        <v>42188</v>
      </c>
      <c r="H59" s="17" t="s">
        <v>62</v>
      </c>
      <c r="K59" s="17">
        <v>2</v>
      </c>
      <c r="L59" s="17" t="s">
        <v>3339</v>
      </c>
      <c r="M59" s="17">
        <v>12</v>
      </c>
      <c r="N59" s="17">
        <v>17</v>
      </c>
      <c r="O59" s="17">
        <v>23</v>
      </c>
      <c r="P59" s="17">
        <v>24</v>
      </c>
    </row>
    <row r="60" spans="1:17" ht="36">
      <c r="A60" s="34" t="s">
        <v>2971</v>
      </c>
      <c r="B60" s="52" t="str">
        <f>IF(ISBLANK(A60),"",IF(ROW(A$2:A$1000)=1,"Impossible",VLOOKUP(A$2:A$1000,items!$A$2:$J$1000,{2}*SIGN(ROW(A$2:A$1000)),FALSE)))</f>
        <v>Thoughts of harming yourself</v>
      </c>
      <c r="C60" s="52" t="str">
        <f>IF(ISBLANK(A60),"",IF(ROW(A$2:A$1000)=1,"Impossible",VLOOKUP(A$2:A$1000,items!$A$2:$J$1000,{3}*SIGN(ROW(A$2:A$1000)),FALSE)))</f>
        <v>Mawazo ya kujiumiza</v>
      </c>
      <c r="D60" s="16" t="s">
        <v>45</v>
      </c>
      <c r="E60" s="17" t="s">
        <v>3462</v>
      </c>
      <c r="F60" s="33" t="s">
        <v>3464</v>
      </c>
      <c r="G60" s="18">
        <v>42189</v>
      </c>
      <c r="H60" s="17" t="s">
        <v>62</v>
      </c>
      <c r="J60" s="17" t="s">
        <v>44</v>
      </c>
      <c r="K60" s="17">
        <v>3</v>
      </c>
      <c r="L60" s="17" t="s">
        <v>3340</v>
      </c>
      <c r="M60" s="17">
        <v>25</v>
      </c>
      <c r="N60" s="17">
        <v>26</v>
      </c>
      <c r="O60" s="17">
        <v>27</v>
      </c>
    </row>
    <row r="61" spans="1:17" ht="48">
      <c r="A61" s="15" t="s">
        <v>2863</v>
      </c>
      <c r="B61" s="52" t="str">
        <f>IF(ISBLANK(A61),"",IF(ROW(A$2:A$1000)=1,"Impossible",VLOOKUP(A$2:A$1000,items!$A$2:$J$1000,{2}*SIGN(ROW(A$2:A$1000)),FALSE)))</f>
        <v>Moving or speaking so slowly that other people could have noticed. Or the opposite- being so fidgety or restless that you have been moving around a lot more than usual</v>
      </c>
      <c r="C61" s="52" t="str">
        <f>IF(ISBLANK(A61),"",IF(ROW(A$2:A$1000)=1,"Impossible",VLOOKUP(A$2:A$1000,items!$A$2:$J$1000,{3}*SIGN(ROW(A$2:A$1000)),FALSE)))</f>
        <v>Kutembea au kuongea polepole sana hadi watu wengine wanaweza kuwa wamegundua. Au vinginevyo- kuhangaika kiasi kwamba umekuwa ukitembea tembea zaidi ya kawaida</v>
      </c>
      <c r="D61" s="16" t="s">
        <v>44</v>
      </c>
      <c r="F61" s="84"/>
      <c r="G61" s="18">
        <v>42187</v>
      </c>
      <c r="H61" s="17" t="s">
        <v>62</v>
      </c>
      <c r="K61" s="17">
        <v>1</v>
      </c>
      <c r="L61" s="81" t="s">
        <v>3341</v>
      </c>
      <c r="M61" s="17">
        <v>1</v>
      </c>
      <c r="N61" s="17">
        <v>7</v>
      </c>
      <c r="O61" s="17">
        <v>17</v>
      </c>
    </row>
    <row r="62" spans="1:17" ht="48">
      <c r="A62" s="34" t="s">
        <v>2863</v>
      </c>
      <c r="B62" s="52" t="str">
        <f>IF(ISBLANK(A62),"",IF(ROW(A$2:A$1000)=1,"Impossible",VLOOKUP(A$2:A$1000,items!$A$2:$J$1000,{2}*SIGN(ROW(A$2:A$1000)),FALSE)))</f>
        <v>Moving or speaking so slowly that other people could have noticed. Or the opposite- being so fidgety or restless that you have been moving around a lot more than usual</v>
      </c>
      <c r="C62" s="52" t="str">
        <f>IF(ISBLANK(A62),"",IF(ROW(A$2:A$1000)=1,"Impossible",VLOOKUP(A$2:A$1000,items!$A$2:$J$1000,{3}*SIGN(ROW(A$2:A$1000)),FALSE)))</f>
        <v>Kutembea au kuongea polepole sana hadi watu wengine wanaweza kuwa wamegundua. Au vinginevyo- kuhangaika kiasi kwamba umekuwa ukitembea tembea zaidi ya kawaida</v>
      </c>
      <c r="D62" s="16" t="s">
        <v>45</v>
      </c>
      <c r="E62" s="17" t="s">
        <v>3449</v>
      </c>
      <c r="F62" s="33" t="s">
        <v>3447</v>
      </c>
      <c r="G62" s="18">
        <v>42189</v>
      </c>
      <c r="H62" s="17" t="s">
        <v>62</v>
      </c>
      <c r="J62" s="17" t="s">
        <v>44</v>
      </c>
      <c r="K62" s="17">
        <v>2</v>
      </c>
      <c r="L62" s="17" t="s">
        <v>3342</v>
      </c>
      <c r="M62" s="17">
        <v>23</v>
      </c>
      <c r="N62" s="17">
        <v>25</v>
      </c>
      <c r="O62" s="17">
        <v>26</v>
      </c>
    </row>
    <row r="63" spans="1:17" ht="36">
      <c r="A63" s="34" t="s">
        <v>2930</v>
      </c>
      <c r="B63" s="52" t="str">
        <f>IF(ISBLANK(A63),"",IF(ROW(A$2:A$1000)=1,"Impossible",VLOOKUP(A$2:A$1000,items!$A$2:$J$1000,{2}*SIGN(ROW(A$2:A$1000)),FALSE)))</f>
        <v>Feeling like your daily work is suffering</v>
      </c>
      <c r="C63" s="52" t="str">
        <f>IF(ISBLANK(A63),"",IF(ROW(A$2:A$1000)=1,"Impossible",VLOOKUP(A$2:A$1000,items!$A$2:$J$1000,{3}*SIGN(ROW(A$2:A$1000)),FALSE)))</f>
        <v>Kuhisi kuwa kazi zako za kila siku zinateseka</v>
      </c>
      <c r="D63" s="16" t="s">
        <v>44</v>
      </c>
      <c r="F63" s="84"/>
      <c r="G63" s="18">
        <v>42187</v>
      </c>
      <c r="H63" s="17" t="s">
        <v>62</v>
      </c>
      <c r="K63" s="17">
        <v>1</v>
      </c>
      <c r="L63" s="17" t="s">
        <v>3343</v>
      </c>
      <c r="M63" s="17">
        <v>4</v>
      </c>
      <c r="N63" s="17">
        <v>11</v>
      </c>
      <c r="O63" s="17">
        <v>17</v>
      </c>
      <c r="P63" s="17">
        <v>23</v>
      </c>
    </row>
    <row r="64" spans="1:17" ht="24">
      <c r="A64" s="34" t="s">
        <v>2930</v>
      </c>
      <c r="B64" s="52" t="str">
        <f>IF(ISBLANK(A64),"",IF(ROW(A$2:A$1000)=1,"Impossible",VLOOKUP(A$2:A$1000,items!$A$2:$J$1000,{2}*SIGN(ROW(A$2:A$1000)),FALSE)))</f>
        <v>Feeling like your daily work is suffering</v>
      </c>
      <c r="C64" s="52" t="str">
        <f>IF(ISBLANK(A64),"",IF(ROW(A$2:A$1000)=1,"Impossible",VLOOKUP(A$2:A$1000,items!$A$2:$J$1000,{3}*SIGN(ROW(A$2:A$1000)),FALSE)))</f>
        <v>Kuhisi kuwa kazi zako za kila siku zinateseka</v>
      </c>
      <c r="D64" s="16" t="s">
        <v>45</v>
      </c>
      <c r="E64" s="17" t="s">
        <v>3465</v>
      </c>
      <c r="F64" s="33" t="s">
        <v>3466</v>
      </c>
      <c r="G64" s="18">
        <v>42188</v>
      </c>
      <c r="H64" s="17" t="s">
        <v>62</v>
      </c>
      <c r="J64" s="17" t="s">
        <v>44</v>
      </c>
      <c r="K64" s="17">
        <v>2</v>
      </c>
      <c r="L64" s="17" t="s">
        <v>3372</v>
      </c>
      <c r="M64" s="17">
        <v>25</v>
      </c>
      <c r="N64" s="17">
        <v>26</v>
      </c>
      <c r="O64" s="17">
        <v>27</v>
      </c>
    </row>
    <row r="65" spans="1:17">
      <c r="A65" s="34" t="s">
        <v>2929</v>
      </c>
      <c r="B65" s="52" t="str">
        <f>IF(ISBLANK(A65),"",IF(ROW(A$2:A$1000)=1,"Impossible",VLOOKUP(A$2:A$1000,items!$A$2:$J$1000,{2}*SIGN(ROW(A$2:A$1000)),FALSE)))</f>
        <v>Feeling inferior to other people</v>
      </c>
      <c r="C65" s="52" t="str">
        <f>IF(ISBLANK(A65),"",IF(ROW(A$2:A$1000)=1,"Impossible",VLOOKUP(A$2:A$1000,items!$A$2:$J$1000,{3}*SIGN(ROW(A$2:A$1000)),FALSE)))</f>
        <v>Kuhisi wewe ni mdaifu kwa watu wengine</v>
      </c>
      <c r="D65" s="16" t="s">
        <v>44</v>
      </c>
      <c r="F65" s="84"/>
      <c r="G65" s="18">
        <v>42187</v>
      </c>
      <c r="H65" s="17" t="s">
        <v>62</v>
      </c>
      <c r="K65" s="17">
        <v>1</v>
      </c>
      <c r="L65" s="17" t="s">
        <v>3344</v>
      </c>
      <c r="M65" s="17">
        <v>3</v>
      </c>
    </row>
    <row r="66" spans="1:17" ht="24">
      <c r="A66" s="34" t="s">
        <v>2929</v>
      </c>
      <c r="B66" s="52" t="str">
        <f>IF(ISBLANK(A66),"",IF(ROW(A$2:A$1000)=1,"Impossible",VLOOKUP(A$2:A$1000,items!$A$2:$J$1000,{2}*SIGN(ROW(A$2:A$1000)),FALSE)))</f>
        <v>Feeling inferior to other people</v>
      </c>
      <c r="C66" s="52" t="str">
        <f>IF(ISBLANK(A66),"",IF(ROW(A$2:A$1000)=1,"Impossible",VLOOKUP(A$2:A$1000,items!$A$2:$J$1000,{3}*SIGN(ROW(A$2:A$1000)),FALSE)))</f>
        <v>Kuhisi wewe ni mdaifu kwa watu wengine</v>
      </c>
      <c r="D66" s="16" t="s">
        <v>45</v>
      </c>
      <c r="E66" s="17" t="s">
        <v>3467</v>
      </c>
      <c r="F66" s="33" t="s">
        <v>3468</v>
      </c>
      <c r="G66" s="18">
        <v>42188</v>
      </c>
      <c r="H66" s="17" t="s">
        <v>62</v>
      </c>
      <c r="J66" s="17" t="s">
        <v>44</v>
      </c>
      <c r="K66" s="17">
        <v>2</v>
      </c>
      <c r="L66" s="17" t="s">
        <v>3345</v>
      </c>
      <c r="M66" s="17">
        <v>11</v>
      </c>
      <c r="N66" s="17">
        <v>17</v>
      </c>
      <c r="O66" s="17">
        <v>26</v>
      </c>
    </row>
    <row r="67" spans="1:17" ht="72">
      <c r="A67" s="34" t="s">
        <v>1264</v>
      </c>
      <c r="B67" s="52" t="str">
        <f>IF(ISBLANK(A67),"",IF(ROW(A$2:A$1000)=1,"Impossible",VLOOKUP(A$2:A$1000,items!$A$2:$J$1000,{2}*SIGN(ROW(A$2:A$1000)),FALSE)))</f>
        <v xml:space="preserve">I have been able to laugh and see the funny side of things </v>
      </c>
      <c r="C67" s="52" t="str">
        <f>IF(ISBLANK(A67),"",IF(ROW(A$2:A$1000)=1,"Impossible",VLOOKUP(A$2:A$1000,items!$A$2:$J$1000,{3}*SIGN(ROW(A$2:A$1000)),FALSE)))</f>
        <v>Nimeweza kucheka na kuona jambo la kuchekesha katika mambo</v>
      </c>
      <c r="D67" s="16" t="s">
        <v>44</v>
      </c>
      <c r="F67" s="84"/>
      <c r="G67" s="18">
        <v>42188</v>
      </c>
      <c r="H67" s="17" t="s">
        <v>62</v>
      </c>
      <c r="K67" s="17">
        <v>1</v>
      </c>
      <c r="L67" s="17" t="s">
        <v>3348</v>
      </c>
      <c r="M67" s="17">
        <v>1</v>
      </c>
      <c r="N67" s="17">
        <v>5</v>
      </c>
      <c r="O67" s="17">
        <v>12</v>
      </c>
      <c r="P67" s="17">
        <v>17</v>
      </c>
      <c r="Q67" s="17">
        <v>23</v>
      </c>
    </row>
    <row r="68" spans="1:17" ht="24">
      <c r="A68" s="34" t="s">
        <v>2920</v>
      </c>
      <c r="B68" s="52" t="str">
        <f>IF(ISBLANK(A68),"",IF(ROW(A$2:A$1000)=1,"Impossible",VLOOKUP(A$2:A$1000,items!$A$2:$J$1000,{2}*SIGN(ROW(A$2:A$1000)),FALSE)))</f>
        <v>Hot or cold spells</v>
      </c>
      <c r="C68" s="52" t="str">
        <f>IF(ISBLANK(A68),"",IF(ROW(A$2:A$1000)=1,"Impossible",VLOOKUP(A$2:A$1000,items!$A$2:$J$1000,{3}*SIGN(ROW(A$2:A$1000)),FALSE)))</f>
        <v>Kuingiwa na baridi au joto jingi mwilini</v>
      </c>
      <c r="D68" s="16" t="s">
        <v>44</v>
      </c>
      <c r="F68" s="84"/>
      <c r="G68" s="18">
        <v>42187</v>
      </c>
      <c r="H68" s="17" t="s">
        <v>62</v>
      </c>
      <c r="K68" s="17">
        <v>1</v>
      </c>
      <c r="L68" s="17" t="s">
        <v>3349</v>
      </c>
      <c r="M68" s="17">
        <v>2</v>
      </c>
    </row>
    <row r="69" spans="1:17" ht="36">
      <c r="A69" s="34" t="s">
        <v>2920</v>
      </c>
      <c r="B69" s="52" t="str">
        <f>IF(ISBLANK(A69),"",IF(ROW(A$2:A$1000)=1,"Impossible",VLOOKUP(A$2:A$1000,items!$A$2:$J$1000,{2}*SIGN(ROW(A$2:A$1000)),FALSE)))</f>
        <v>Hot or cold spells</v>
      </c>
      <c r="C69" s="52" t="str">
        <f>IF(ISBLANK(A69),"",IF(ROW(A$2:A$1000)=1,"Impossible",VLOOKUP(A$2:A$1000,items!$A$2:$J$1000,{3}*SIGN(ROW(A$2:A$1000)),FALSE)))</f>
        <v>Kuingiwa na baridi au joto jingi mwilini</v>
      </c>
      <c r="D69" s="16" t="s">
        <v>45</v>
      </c>
      <c r="E69" s="16" t="s">
        <v>3469</v>
      </c>
      <c r="F69" s="33" t="s">
        <v>3470</v>
      </c>
      <c r="G69" s="18">
        <v>42188</v>
      </c>
      <c r="H69" s="17" t="s">
        <v>62</v>
      </c>
      <c r="J69" s="17" t="s">
        <v>44</v>
      </c>
      <c r="K69" s="17">
        <v>2</v>
      </c>
      <c r="L69" s="17" t="s">
        <v>3350</v>
      </c>
      <c r="M69" s="17">
        <v>24</v>
      </c>
      <c r="N69" s="17">
        <v>25</v>
      </c>
      <c r="O69" s="17">
        <v>26</v>
      </c>
    </row>
    <row r="70" spans="1:17" ht="24">
      <c r="A70" s="34" t="s">
        <v>2883</v>
      </c>
      <c r="B70" s="52" t="str">
        <f>IF(ISBLANK(A70),"",IF(ROW(A$2:A$1000)=1,"Impossible",VLOOKUP(A$2:A$1000,items!$A$2:$J$1000,{2}*SIGN(ROW(A$2:A$1000)),FALSE)))</f>
        <v>Losing interest in your personal appearance</v>
      </c>
      <c r="C70" s="52" t="str">
        <f>IF(ISBLANK(A70),"",IF(ROW(A$2:A$1000)=1,"Impossible",VLOOKUP(A$2:A$1000,items!$A$2:$J$1000,{3}*SIGN(ROW(A$2:A$1000)),FALSE)))</f>
        <v>Kutojali kuhusu jinsi unavyoonekana</v>
      </c>
      <c r="D70" s="16" t="s">
        <v>44</v>
      </c>
      <c r="F70" s="84"/>
      <c r="G70" s="18">
        <v>42187</v>
      </c>
      <c r="H70" s="17" t="s">
        <v>62</v>
      </c>
      <c r="K70" s="17">
        <v>1</v>
      </c>
      <c r="L70" s="17" t="s">
        <v>3351</v>
      </c>
      <c r="M70" s="17">
        <v>2</v>
      </c>
    </row>
    <row r="71" spans="1:17">
      <c r="A71" s="34" t="s">
        <v>2883</v>
      </c>
      <c r="B71" s="52" t="str">
        <f>IF(ISBLANK(A71),"",IF(ROW(A$2:A$1000)=1,"Impossible",VLOOKUP(A$2:A$1000,items!$A$2:$J$1000,{2}*SIGN(ROW(A$2:A$1000)),FALSE)))</f>
        <v>Losing interest in your personal appearance</v>
      </c>
      <c r="C71" s="52" t="str">
        <f>IF(ISBLANK(A71),"",IF(ROW(A$2:A$1000)=1,"Impossible",VLOOKUP(A$2:A$1000,items!$A$2:$J$1000,{3}*SIGN(ROW(A$2:A$1000)),FALSE)))</f>
        <v>Kutojali kuhusu jinsi unavyoonekana</v>
      </c>
      <c r="D71" s="16" t="s">
        <v>45</v>
      </c>
      <c r="E71" s="17" t="s">
        <v>3471</v>
      </c>
      <c r="F71" s="33" t="s">
        <v>3472</v>
      </c>
      <c r="G71" s="18">
        <v>42188</v>
      </c>
      <c r="H71" s="17" t="s">
        <v>62</v>
      </c>
      <c r="K71" s="17">
        <v>2</v>
      </c>
      <c r="L71" s="17" t="s">
        <v>3352</v>
      </c>
      <c r="M71" s="17">
        <v>8</v>
      </c>
      <c r="N71" s="17">
        <v>15</v>
      </c>
      <c r="O71" s="17">
        <v>21</v>
      </c>
    </row>
    <row r="72" spans="1:17" ht="36">
      <c r="A72" s="34" t="s">
        <v>2883</v>
      </c>
      <c r="B72" s="52" t="str">
        <f>IF(ISBLANK(A72),"",IF(ROW(A$2:A$1000)=1,"Impossible",VLOOKUP(A$2:A$1000,items!$A$2:$J$1000,{2}*SIGN(ROW(A$2:A$1000)),FALSE)))</f>
        <v>Losing interest in your personal appearance</v>
      </c>
      <c r="C72" s="52" t="str">
        <f>IF(ISBLANK(A72),"",IF(ROW(A$2:A$1000)=1,"Impossible",VLOOKUP(A$2:A$1000,items!$A$2:$J$1000,{3}*SIGN(ROW(A$2:A$1000)),FALSE)))</f>
        <v>Kutojali kuhusu jinsi unavyoonekana</v>
      </c>
      <c r="D72" s="16" t="s">
        <v>45</v>
      </c>
      <c r="E72" s="90" t="s">
        <v>3473</v>
      </c>
      <c r="F72" s="33" t="s">
        <v>3474</v>
      </c>
      <c r="G72" s="18">
        <v>42189</v>
      </c>
      <c r="H72" s="17" t="s">
        <v>62</v>
      </c>
      <c r="J72" s="17" t="s">
        <v>44</v>
      </c>
      <c r="K72" s="17">
        <v>3</v>
      </c>
      <c r="L72" s="17" t="s">
        <v>3353</v>
      </c>
      <c r="M72" s="17">
        <v>23</v>
      </c>
      <c r="N72" s="17">
        <v>24</v>
      </c>
      <c r="O72" s="17">
        <v>25</v>
      </c>
    </row>
    <row r="73" spans="1:17" ht="48">
      <c r="A73" s="34" t="s">
        <v>2867</v>
      </c>
      <c r="B73" s="52" t="str">
        <f>IF(ISBLANK(A73),"",IF(ROW(A$2:A$1000)=1,"Impossible",VLOOKUP(A$2:A$1000,items!$A$2:$J$1000,{2}*SIGN(ROW(A$2:A$1000)),FALSE)))</f>
        <v>As you are pregnant or have recently had a baby, we would like to know how you are feeling. Please select the answer that comes closest to how you have felt IN THE PAST 7 DAYS, not just how you feel today.</v>
      </c>
      <c r="C73" s="52" t="str">
        <f>IF(ISBLANK(A73),"",IF(ROW(A$2:A$1000)=1,"Impossible",VLOOKUP(A$2:A$1000,items!$A$2:$J$1000,{3}*SIGN(ROW(A$2:A$1000)),FALSE)))</f>
        <v>Kwa vile una mimba au umepata mtoto hivi majuzi, tungependa kujua jinsi unavyohisi. Tafadhali tazama jibu linalokuja karibu na jinsi ambavyo umehisi kwa siku saba zilizopita, na sio tu jinsi unavyohisi leo.</v>
      </c>
      <c r="D73" s="16" t="s">
        <v>44</v>
      </c>
      <c r="F73" s="84"/>
      <c r="G73" s="18">
        <v>42187</v>
      </c>
      <c r="H73" s="17" t="s">
        <v>62</v>
      </c>
      <c r="K73" s="17">
        <v>1</v>
      </c>
      <c r="L73" s="17" t="s">
        <v>3354</v>
      </c>
      <c r="M73" s="17">
        <v>1</v>
      </c>
    </row>
    <row r="74" spans="1:17" ht="60">
      <c r="A74" s="34" t="s">
        <v>2867</v>
      </c>
      <c r="B74" s="52" t="str">
        <f>IF(ISBLANK(A74),"",IF(ROW(A$2:A$1000)=1,"Impossible",VLOOKUP(A$2:A$1000,items!$A$2:$J$1000,{2}*SIGN(ROW(A$2:A$1000)),FALSE)))</f>
        <v>As you are pregnant or have recently had a baby, we would like to know how you are feeling. Please select the answer that comes closest to how you have felt IN THE PAST 7 DAYS, not just how you feel today.</v>
      </c>
      <c r="C74" s="52" t="str">
        <f>IF(ISBLANK(A74),"",IF(ROW(A$2:A$1000)=1,"Impossible",VLOOKUP(A$2:A$1000,items!$A$2:$J$1000,{3}*SIGN(ROW(A$2:A$1000)),FALSE)))</f>
        <v>Kwa vile una mimba au umepata mtoto hivi majuzi, tungependa kujua jinsi unavyohisi. Tafadhali tazama jibu linalokuja karibu na jinsi ambavyo umehisi kwa siku saba zilizopita, na sio tu jinsi unavyohisi leo.</v>
      </c>
      <c r="D74" s="16" t="s">
        <v>45</v>
      </c>
      <c r="E74" s="17" t="s">
        <v>3392</v>
      </c>
      <c r="F74" s="33" t="s">
        <v>3396</v>
      </c>
      <c r="G74" s="18">
        <v>42189</v>
      </c>
      <c r="H74" s="17" t="s">
        <v>62</v>
      </c>
      <c r="J74" s="17" t="s">
        <v>44</v>
      </c>
      <c r="K74" s="17">
        <v>2</v>
      </c>
      <c r="L74" s="17" t="s">
        <v>3355</v>
      </c>
      <c r="M74" s="17">
        <v>5</v>
      </c>
      <c r="N74" s="17">
        <v>17</v>
      </c>
      <c r="O74" s="17">
        <v>28</v>
      </c>
    </row>
    <row r="75" spans="1:17">
      <c r="A75" s="34" t="s">
        <v>2916</v>
      </c>
      <c r="B75" s="52" t="str">
        <f>IF(ISBLANK(A75),"",IF(ROW(A$2:A$1000)=1,"Impossible",VLOOKUP(A$2:A$1000,items!$A$2:$J$1000,{2}*SIGN(ROW(A$2:A$1000)),FALSE)))</f>
        <v>Feeling that you can't overcome your difficulties</v>
      </c>
      <c r="C75" s="52" t="str">
        <f>IF(ISBLANK(A75),"",IF(ROW(A$2:A$1000)=1,"Impossible",VLOOKUP(A$2:A$1000,items!$A$2:$J$1000,{3}*SIGN(ROW(A$2:A$1000)),FALSE)))</f>
        <v>Kuhisi kuwa huwezi kuondokana na matatizo yako</v>
      </c>
      <c r="D75" s="16" t="s">
        <v>44</v>
      </c>
      <c r="F75" s="84"/>
      <c r="G75" s="18">
        <v>42187</v>
      </c>
      <c r="H75" s="17" t="s">
        <v>62</v>
      </c>
      <c r="K75" s="17">
        <v>1</v>
      </c>
      <c r="L75" s="17" t="s">
        <v>3356</v>
      </c>
      <c r="M75" s="17">
        <v>2</v>
      </c>
      <c r="N75" s="17">
        <v>9</v>
      </c>
    </row>
    <row r="76" spans="1:17" ht="36">
      <c r="A76" s="34" t="s">
        <v>2916</v>
      </c>
      <c r="B76" s="52" t="str">
        <f>IF(ISBLANK(A76),"",IF(ROW(A$2:A$1000)=1,"Impossible",VLOOKUP(A$2:A$1000,items!$A$2:$J$1000,{2}*SIGN(ROW(A$2:A$1000)),FALSE)))</f>
        <v>Feeling that you can't overcome your difficulties</v>
      </c>
      <c r="C76" s="52" t="str">
        <f>IF(ISBLANK(A76),"",IF(ROW(A$2:A$1000)=1,"Impossible",VLOOKUP(A$2:A$1000,items!$A$2:$J$1000,{3}*SIGN(ROW(A$2:A$1000)),FALSE)))</f>
        <v>Kuhisi kuwa huwezi kuondokana na matatizo yako</v>
      </c>
      <c r="D76" s="16" t="s">
        <v>45</v>
      </c>
      <c r="E76" s="17" t="s">
        <v>3475</v>
      </c>
      <c r="F76" s="33" t="s">
        <v>3476</v>
      </c>
      <c r="G76" s="18">
        <v>42188</v>
      </c>
      <c r="H76" s="17" t="s">
        <v>62</v>
      </c>
      <c r="J76" s="17" t="s">
        <v>44</v>
      </c>
      <c r="K76" s="17">
        <v>2</v>
      </c>
      <c r="L76" s="17" t="s">
        <v>3357</v>
      </c>
      <c r="M76" s="17">
        <v>21</v>
      </c>
      <c r="N76" s="17">
        <v>24</v>
      </c>
      <c r="O76" s="17">
        <v>25</v>
      </c>
    </row>
    <row r="77" spans="1:17" ht="24">
      <c r="A77" s="34" t="s">
        <v>2862</v>
      </c>
      <c r="B77" s="52" t="str">
        <f>IF(ISBLANK(A77),"",IF(ROW(A$2:A$1000)=1,"Impossible",VLOOKUP(A$2:A$1000,items!$A$2:$J$1000,{2}*SIGN(ROW(A$2:A$1000)),FALSE)))</f>
        <v xml:space="preserve">Trouble concentrating on things, such as reading the newspaper or watching television </v>
      </c>
      <c r="C77" s="52" t="str">
        <f>IF(ISBLANK(A77),"",IF(ROW(A$2:A$1000)=1,"Impossible",VLOOKUP(A$2:A$1000,items!$A$2:$J$1000,{3}*SIGN(ROW(A$2:A$1000)),FALSE)))</f>
        <v>Tatizo kutuliza akili kwenye vitu kama kusoma gazeti au kusikiliza radio</v>
      </c>
      <c r="D77" s="16" t="s">
        <v>45</v>
      </c>
      <c r="E77" s="90" t="s">
        <v>3477</v>
      </c>
      <c r="F77" s="33" t="s">
        <v>3478</v>
      </c>
      <c r="G77" s="18">
        <v>42189</v>
      </c>
      <c r="H77" s="17" t="s">
        <v>52</v>
      </c>
      <c r="I77" s="17" t="s">
        <v>3359</v>
      </c>
      <c r="J77" s="17" t="s">
        <v>44</v>
      </c>
      <c r="K77" s="17">
        <v>4</v>
      </c>
      <c r="L77" s="17" t="s">
        <v>3360</v>
      </c>
    </row>
    <row r="78" spans="1:17">
      <c r="A78" s="34" t="s">
        <v>2969</v>
      </c>
      <c r="B78" s="52" t="str">
        <f>IF(ISBLANK(A78),"",IF(ROW(A$2:A$1000)=1,"Impossible",VLOOKUP(A$2:A$1000,items!$A$2:$J$1000,{2}*SIGN(ROW(A$2:A$1000)),FALSE)))</f>
        <v>Feeling sad or miserable</v>
      </c>
      <c r="C78" s="52" t="str">
        <f>IF(ISBLANK(A78),"",IF(ROW(A$2:A$1000)=1,"Impossible",VLOOKUP(A$2:A$1000,items!$A$2:$J$1000,{3}*SIGN(ROW(A$2:A$1000)),FALSE)))</f>
        <v>Kuhisi huzuni au kujihurumia</v>
      </c>
      <c r="D78" s="16" t="s">
        <v>44</v>
      </c>
      <c r="G78" s="18">
        <v>42187</v>
      </c>
      <c r="H78" s="17" t="s">
        <v>62</v>
      </c>
      <c r="K78" s="17">
        <v>1</v>
      </c>
      <c r="M78" s="17">
        <v>5</v>
      </c>
      <c r="N78" s="17">
        <v>12</v>
      </c>
      <c r="O78" s="17">
        <v>17</v>
      </c>
    </row>
    <row r="79" spans="1:17">
      <c r="A79" s="34" t="s">
        <v>2882</v>
      </c>
      <c r="B79" s="52" t="str">
        <f>IF(ISBLANK(A79),"",IF(ROW(A$2:A$1000)=1,"Impossible",VLOOKUP(A$2:A$1000,items!$A$2:$J$1000,{2}*SIGN(ROW(A$2:A$1000)),FALSE)))</f>
        <v>Weight loss even though you are not trying to lose weight</v>
      </c>
      <c r="C79" s="52" t="str">
        <f>IF(ISBLANK(A79),"",IF(ROW(A$2:A$1000)=1,"Impossible",VLOOKUP(A$2:A$1000,items!$A$2:$J$1000,{3}*SIGN(ROW(A$2:A$1000)),FALSE)))</f>
        <v>Kupoteza uzito hata kama haujaribu kupoteza uzito</v>
      </c>
      <c r="D79" s="16" t="s">
        <v>44</v>
      </c>
      <c r="G79" s="18">
        <v>42187</v>
      </c>
      <c r="H79" s="17" t="s">
        <v>62</v>
      </c>
      <c r="K79" s="17">
        <v>1</v>
      </c>
      <c r="M79" s="17">
        <v>2</v>
      </c>
      <c r="N79" s="17">
        <v>9</v>
      </c>
      <c r="O79" s="17">
        <v>23</v>
      </c>
    </row>
    <row r="80" spans="1:17">
      <c r="A80" s="34" t="s">
        <v>2927</v>
      </c>
      <c r="B80" s="52" t="str">
        <f>IF(ISBLANK(A80),"",IF(ROW(A$2:A$1000)=1,"Impossible",VLOOKUP(A$2:A$1000,items!$A$2:$J$1000,{2}*SIGN(ROW(A$2:A$1000)),FALSE)))</f>
        <v>Feeling unable to complete tasks you start</v>
      </c>
      <c r="C80" s="52" t="str">
        <f>IF(ISBLANK(A80),"",IF(ROW(A$2:A$1000)=1,"Impossible",VLOOKUP(A$2:A$1000,items!$A$2:$J$1000,{3}*SIGN(ROW(A$2:A$1000)),FALSE)))</f>
        <v>Kuhisi hauwezi maliza kazi ulizoanza</v>
      </c>
      <c r="D80" s="16" t="s">
        <v>44</v>
      </c>
      <c r="G80" s="18">
        <v>42187</v>
      </c>
      <c r="H80" s="17" t="s">
        <v>62</v>
      </c>
      <c r="K80" s="17">
        <v>1</v>
      </c>
      <c r="M80" s="17">
        <v>3</v>
      </c>
      <c r="N80" s="17">
        <v>11</v>
      </c>
      <c r="O80" s="17">
        <v>20</v>
      </c>
    </row>
    <row r="81" spans="1:15">
      <c r="A81" s="34" t="s">
        <v>2926</v>
      </c>
      <c r="B81" s="52" t="str">
        <f>IF(ISBLANK(A81),"",IF(ROW(A$2:A$1000)=1,"Impossible",VLOOKUP(A$2:A$1000,items!$A$2:$J$1000,{2}*SIGN(ROW(A$2:A$1000)),FALSE)))</f>
        <v>Thinking it would be better if you had never been born</v>
      </c>
      <c r="C81" s="52" t="str">
        <f>IF(ISBLANK(A81),"",IF(ROW(A$2:A$1000)=1,"Impossible",VLOOKUP(A$2:A$1000,items!$A$2:$J$1000,{3}*SIGN(ROW(A$2:A$1000)),FALSE)))</f>
        <v>Kufikiria kuwa ingekuwa bora ikiwa haungezaliwa</v>
      </c>
      <c r="D81" s="16" t="s">
        <v>44</v>
      </c>
      <c r="G81" s="18">
        <v>42187</v>
      </c>
      <c r="H81" s="17" t="s">
        <v>62</v>
      </c>
      <c r="K81" s="17">
        <v>1</v>
      </c>
      <c r="M81" s="17">
        <v>3</v>
      </c>
      <c r="N81" s="17">
        <v>11</v>
      </c>
      <c r="O81" s="17">
        <v>19</v>
      </c>
    </row>
    <row r="82" spans="1:15">
      <c r="A82" s="34" t="s">
        <v>1271</v>
      </c>
      <c r="B82" s="52" t="str">
        <f>IF(ISBLANK(A82),"",IF(ROW(A$2:A$1000)=1,"Impossible",VLOOKUP(A$2:A$1000,items!$A$2:$J$1000,{2}*SIGN(ROW(A$2:A$1000)),FALSE)))</f>
        <v xml:space="preserve">I have felt sad or miserable </v>
      </c>
      <c r="C82" s="52" t="str">
        <f>IF(ISBLANK(A82),"",IF(ROW(A$2:A$1000)=1,"Impossible",VLOOKUP(A$2:A$1000,items!$A$2:$J$1000,{3}*SIGN(ROW(A$2:A$1000)),FALSE)))</f>
        <v>Nimekuwa na huzuni au mwenye kujihurumia</v>
      </c>
      <c r="D82" s="16" t="s">
        <v>44</v>
      </c>
      <c r="G82" s="18">
        <v>42187</v>
      </c>
      <c r="H82" s="17" t="s">
        <v>62</v>
      </c>
      <c r="K82" s="17">
        <v>1</v>
      </c>
      <c r="M82" s="17">
        <v>1</v>
      </c>
      <c r="N82" s="17">
        <v>6</v>
      </c>
      <c r="O82" s="17">
        <v>17</v>
      </c>
    </row>
    <row r="83" spans="1:15">
      <c r="A83" s="34" t="s">
        <v>1268</v>
      </c>
      <c r="B83" s="52" t="str">
        <f>IF(ISBLANK(A83),"",IF(ROW(A$2:A$1000)=1,"Impossible",VLOOKUP(A$2:A$1000,items!$A$2:$J$1000,{2}*SIGN(ROW(A$2:A$1000)),FALSE)))</f>
        <v xml:space="preserve">I have felt scared or panicky for no very good reason </v>
      </c>
      <c r="C83" s="52" t="str">
        <f>IF(ISBLANK(A83),"",IF(ROW(A$2:A$1000)=1,"Impossible",VLOOKUP(A$2:A$1000,items!$A$2:$J$1000,{3}*SIGN(ROW(A$2:A$1000)),FALSE)))</f>
        <v>Nimeshikwa na uoga au hofu bila sababu nzuri</v>
      </c>
      <c r="D83" s="16" t="s">
        <v>44</v>
      </c>
      <c r="G83" s="18">
        <v>42187</v>
      </c>
      <c r="H83" s="17" t="s">
        <v>62</v>
      </c>
      <c r="K83" s="17">
        <v>1</v>
      </c>
      <c r="M83" s="17">
        <v>1</v>
      </c>
      <c r="N83" s="17">
        <v>5</v>
      </c>
      <c r="O83" s="17">
        <v>17</v>
      </c>
    </row>
    <row r="84" spans="1:15" ht="24">
      <c r="A84" s="34" t="s">
        <v>2963</v>
      </c>
      <c r="B84" s="52" t="str">
        <f>IF(ISBLANK(A84),"",IF(ROW(A$2:A$1000)=1,"Impossible",VLOOKUP(A$2:A$1000,items!$A$2:$J$1000,{2}*SIGN(ROW(A$2:A$1000)),FALSE)))</f>
        <v>Feeling like you just want to go back to your maternal home?</v>
      </c>
      <c r="C84" s="52" t="str">
        <f>IF(ISBLANK(A84),"",IF(ROW(A$2:A$1000)=1,"Impossible",VLOOKUP(A$2:A$1000,items!$A$2:$J$1000,{3}*SIGN(ROW(A$2:A$1000)),FALSE)))</f>
        <v>Kuhisi kuwa unataka tu kurudi nyumbani kwa wazazi waliokuzaa</v>
      </c>
      <c r="D84" s="16" t="s">
        <v>44</v>
      </c>
      <c r="G84" s="18">
        <v>42187</v>
      </c>
      <c r="H84" s="17" t="s">
        <v>62</v>
      </c>
      <c r="K84" s="17">
        <v>1</v>
      </c>
      <c r="M84" s="17">
        <v>4</v>
      </c>
      <c r="N84" s="17">
        <v>11</v>
      </c>
      <c r="O84" s="17">
        <v>18</v>
      </c>
    </row>
    <row r="85" spans="1:15">
      <c r="A85" s="34"/>
      <c r="B85" s="52" t="str">
        <f>IF(ISBLANK(A85),"",IF(ROW(A85:A2067)=1,"Impossible",VLOOKUP(A$2:A$1976,items!$A$2:$J$2019,{2}*SIGN(ROW(A$2:A$1976)),FALSE)))</f>
        <v/>
      </c>
      <c r="C85" s="52" t="str">
        <f>IF(ISBLANK(A85),"",IF(ROW(A$2:A$1976)=1,"Impossible",VLOOKUP(A$2:A$1976,items!$A$2:$J$2019,{3}*SIGN(ROW(A$2:A$1976)),FALSE)))</f>
        <v/>
      </c>
      <c r="G85" s="18"/>
    </row>
    <row r="86" spans="1:15">
      <c r="A86" s="34"/>
      <c r="B86" s="52" t="str">
        <f>IF(ISBLANK(A86),"",IF(ROW(A86:A2068)=1,"Impossible",VLOOKUP(A$2:A$1976,items!$A$2:$J$2019,{2}*SIGN(ROW(A$2:A$1976)),FALSE)))</f>
        <v/>
      </c>
      <c r="C86" s="52" t="str">
        <f>IF(ISBLANK(A86),"",IF(ROW(A$2:A$1976)=1,"Impossible",VLOOKUP(A$2:A$1976,items!$A$2:$J$2019,{3}*SIGN(ROW(A$2:A$1976)),FALSE)))</f>
        <v/>
      </c>
      <c r="G86" s="18"/>
      <c r="L86" s="33"/>
    </row>
    <row r="87" spans="1:15">
      <c r="A87" s="34"/>
      <c r="B87" s="52" t="str">
        <f>IF(ISBLANK(A87),"",IF(ROW(A87:A2069)=1,"Impossible",VLOOKUP(A$2:A$1976,items!$A$2:$J$2019,{2}*SIGN(ROW(A$2:A$1976)),FALSE)))</f>
        <v/>
      </c>
      <c r="C87" s="52" t="str">
        <f>IF(ISBLANK(A87),"",IF(ROW(A$2:A$1976)=1,"Impossible",VLOOKUP(A$2:A$1976,items!$A$2:$J$2019,{3}*SIGN(ROW(A$2:A$1976)),FALSE)))</f>
        <v/>
      </c>
      <c r="G87" s="18"/>
      <c r="L87" s="33"/>
    </row>
    <row r="88" spans="1:15">
      <c r="A88" s="34"/>
      <c r="B88" s="52" t="str">
        <f>IF(ISBLANK(A88),"",IF(ROW(A88:A2070)=1,"Impossible",VLOOKUP(A$2:A$1976,items!$A$2:$J$2019,{2}*SIGN(ROW(A$2:A$1976)),FALSE)))</f>
        <v/>
      </c>
      <c r="C88" s="52" t="str">
        <f>IF(ISBLANK(A88),"",IF(ROW(A$2:A$1976)=1,"Impossible",VLOOKUP(A$2:A$1976,items!$A$2:$J$2019,{3}*SIGN(ROW(A$2:A$1976)),FALSE)))</f>
        <v/>
      </c>
      <c r="G88" s="18"/>
      <c r="L88" s="33"/>
    </row>
    <row r="89" spans="1:15">
      <c r="A89" s="34"/>
      <c r="B89" s="52" t="str">
        <f>IF(ISBLANK(A89),"",IF(ROW(A89:A2071)=1,"Impossible",VLOOKUP(A$2:A$1976,items!$A$2:$J$2019,{2}*SIGN(ROW(A$2:A$1976)),FALSE)))</f>
        <v/>
      </c>
      <c r="C89" s="52" t="str">
        <f>IF(ISBLANK(A89),"",IF(ROW(A$2:A$1976)=1,"Impossible",VLOOKUP(A$2:A$1976,items!$A$2:$J$2019,{3}*SIGN(ROW(A$2:A$1976)),FALSE)))</f>
        <v/>
      </c>
      <c r="G89" s="18"/>
      <c r="L89" s="33"/>
    </row>
    <row r="90" spans="1:15">
      <c r="A90" s="34"/>
      <c r="B90" s="52" t="str">
        <f>IF(ISBLANK(A90),"",IF(ROW(A90:A2072)=1,"Impossible",VLOOKUP(A$2:A$1976,items!$A$2:$J$2019,{2}*SIGN(ROW(A$2:A$1976)),FALSE)))</f>
        <v/>
      </c>
      <c r="C90" s="52" t="str">
        <f>IF(ISBLANK(A90),"",IF(ROW(A$2:A$1976)=1,"Impossible",VLOOKUP(A$2:A$1976,items!$A$2:$J$2019,{3}*SIGN(ROW(A$2:A$1976)),FALSE)))</f>
        <v/>
      </c>
      <c r="G90" s="18"/>
      <c r="L90" s="33"/>
    </row>
    <row r="91" spans="1:15">
      <c r="A91" s="34"/>
      <c r="B91" s="52" t="str">
        <f>IF(ISBLANK(A91),"",IF(ROW(A91:A2073)=1,"Impossible",VLOOKUP(A$2:A$1976,items!$A$2:$J$2019,{2}*SIGN(ROW(A$2:A$1976)),FALSE)))</f>
        <v/>
      </c>
      <c r="C91" s="52" t="str">
        <f>IF(ISBLANK(A91),"",IF(ROW(A$2:A$1976)=1,"Impossible",VLOOKUP(A$2:A$1976,items!$A$2:$J$2019,{3}*SIGN(ROW(A$2:A$1976)),FALSE)))</f>
        <v/>
      </c>
      <c r="G91" s="18"/>
      <c r="L91" s="33"/>
    </row>
    <row r="92" spans="1:15">
      <c r="A92" s="34"/>
      <c r="B92" s="52" t="str">
        <f>IF(ISBLANK(A92),"",IF(ROW(A92:A2091)=1,"Impossible",VLOOKUP(A$2:A$1976,items!$A$2:$J$2019,{2}*SIGN(ROW(A$2:A$1976)),FALSE)))</f>
        <v/>
      </c>
      <c r="C92" s="52" t="str">
        <f>IF(ISBLANK(A92),"",IF(ROW(A$2:A$1976)=1,"Impossible",VLOOKUP(A$2:A$1976,items!$A$2:$J$2019,{3}*SIGN(ROW(A$2:A$1976)),FALSE)))</f>
        <v/>
      </c>
      <c r="G92" s="18"/>
    </row>
    <row r="93" spans="1:15">
      <c r="A93" s="34"/>
      <c r="B93" s="52" t="str">
        <f>IF(ISBLANK(A93),"",IF(ROW(A93:A2092)=1,"Impossible",VLOOKUP(A$2:A$1976,items!$A$2:$J$2019,{2}*SIGN(ROW(A$2:A$1976)),FALSE)))</f>
        <v/>
      </c>
      <c r="C93" s="52" t="str">
        <f>IF(ISBLANK(A93),"",IF(ROW(A$2:A$1976)=1,"Impossible",VLOOKUP(A$2:A$1976,items!$A$2:$J$2019,{3}*SIGN(ROW(A$2:A$1976)),FALSE)))</f>
        <v/>
      </c>
      <c r="G93" s="18"/>
    </row>
    <row r="94" spans="1:15">
      <c r="B94" s="52" t="str">
        <f>IF(ISBLANK(A94),"",IF(ROW(A94:A2093)=1,"Impossible",VLOOKUP(A$2:A$1976,items!$A$2:$J$2019,{2}*SIGN(ROW(A$2:A$1976)),FALSE)))</f>
        <v/>
      </c>
      <c r="C94" s="52" t="str">
        <f>IF(ISBLANK(A94),"",IF(ROW(A$2:A$1976)=1,"Impossible",VLOOKUP(A$2:A$1976,items!$A$2:$J$2019,{3}*SIGN(ROW(A$2:A$1976)),FALSE)))</f>
        <v/>
      </c>
      <c r="G94" s="18"/>
    </row>
    <row r="95" spans="1:15">
      <c r="A95" s="34"/>
      <c r="B95" s="52" t="str">
        <f>IF(ISBLANK(A95),"",IF(ROW(A95:A2094)=1,"Impossible",VLOOKUP(A$2:A$1976,items!$A$2:$J$2019,{2}*SIGN(ROW(A$2:A$1976)),FALSE)))</f>
        <v/>
      </c>
      <c r="C95" s="52" t="str">
        <f>IF(ISBLANK(A95),"",IF(ROW(A$2:A$1976)=1,"Impossible",VLOOKUP(A$2:A$1976,items!$A$2:$J$2019,{3}*SIGN(ROW(A$2:A$1976)),FALSE)))</f>
        <v/>
      </c>
      <c r="G95" s="18"/>
    </row>
    <row r="96" spans="1:15">
      <c r="B96" s="52" t="str">
        <f>IF(ISBLANK(A96),"",IF(ROW(A96:A2095)=1,"Impossible",VLOOKUP(A$2:A$1976,items!$A$2:$J$2019,{2}*SIGN(ROW(A$2:A$1976)),FALSE)))</f>
        <v/>
      </c>
      <c r="C96" s="52" t="str">
        <f>IF(ISBLANK(A96),"",IF(ROW(A$2:A$1976)=1,"Impossible",VLOOKUP(A$2:A$1976,items!$A$2:$J$2019,{3}*SIGN(ROW(A$2:A$1976)),FALSE)))</f>
        <v/>
      </c>
      <c r="G96" s="18"/>
    </row>
    <row r="97" spans="2:7">
      <c r="B97" s="52" t="str">
        <f>IF(ISBLANK(A97),"",IF(ROW(A97:A2096)=1,"Impossible",VLOOKUP(A$2:A$1976,items!$A$2:$J$2019,{2}*SIGN(ROW(A$2:A$1976)),FALSE)))</f>
        <v/>
      </c>
      <c r="C97" s="52" t="str">
        <f>IF(ISBLANK(A97),"",IF(ROW(A$2:A$1976)=1,"Impossible",VLOOKUP(A$2:A$1976,items!$A$2:$J$2019,{3}*SIGN(ROW(A$2:A$1976)),FALSE)))</f>
        <v/>
      </c>
      <c r="G97" s="18"/>
    </row>
    <row r="98" spans="2:7">
      <c r="B98" s="52" t="str">
        <f>IF(ISBLANK(A98),"",IF(ROW(A98:A2097)=1,"Impossible",VLOOKUP(A$2:A$1976,items!$A$2:$J$2019,{2}*SIGN(ROW(A$2:A$1976)),FALSE)))</f>
        <v/>
      </c>
      <c r="C98" s="52" t="str">
        <f>IF(ISBLANK(A98),"",IF(ROW(A$2:A$1976)=1,"Impossible",VLOOKUP(A$2:A$1976,items!$A$2:$J$2019,{3}*SIGN(ROW(A$2:A$1976)),FALSE)))</f>
        <v/>
      </c>
      <c r="G98" s="18"/>
    </row>
    <row r="99" spans="2:7">
      <c r="B99" s="52" t="str">
        <f>IF(ISBLANK(A99),"",IF(ROW(A99:A2098)=1,"Impossible",VLOOKUP(A$2:A$1976,items!$A$2:$J$2019,{2}*SIGN(ROW(A$2:A$1976)),FALSE)))</f>
        <v/>
      </c>
      <c r="C99" s="52" t="str">
        <f>IF(ISBLANK(A99),"",IF(ROW(A$2:A$1976)=1,"Impossible",VLOOKUP(A$2:A$1976,items!$A$2:$J$2019,{3}*SIGN(ROW(A$2:A$1976)),FALSE)))</f>
        <v/>
      </c>
      <c r="E99" s="8"/>
      <c r="F99" s="8"/>
      <c r="G99" s="18"/>
    </row>
    <row r="100" spans="2:7">
      <c r="B100" s="52" t="str">
        <f>IF(ISBLANK(A100),"",IF(ROW(A100:A2099)=1,"Impossible",VLOOKUP(A$2:A$1976,items!$A$2:$J$2019,{2}*SIGN(ROW(A$2:A$1976)),FALSE)))</f>
        <v/>
      </c>
      <c r="C100" s="52" t="str">
        <f>IF(ISBLANK(A100),"",IF(ROW(A$2:A$1976)=1,"Impossible",VLOOKUP(A$2:A$1976,items!$A$2:$J$2019,{3}*SIGN(ROW(A$2:A$1976)),FALSE)))</f>
        <v/>
      </c>
      <c r="E100" s="8"/>
      <c r="F100" s="8"/>
      <c r="G100" s="18"/>
    </row>
    <row r="101" spans="2:7">
      <c r="B101" s="52" t="str">
        <f>IF(ISBLANK(A101),"",IF(ROW(A101:A2100)=1,"Impossible",VLOOKUP(A$2:A$1976,items!$A$2:$J$2019,{2}*SIGN(ROW(A$2:A$1976)),FALSE)))</f>
        <v/>
      </c>
      <c r="C101" s="52" t="str">
        <f>IF(ISBLANK(A101),"",IF(ROW(A$2:A$1976)=1,"Impossible",VLOOKUP(A$2:A$1976,items!$A$2:$J$2019,{3}*SIGN(ROW(A$2:A$1976)),FALSE)))</f>
        <v/>
      </c>
      <c r="E101" s="5"/>
      <c r="F101" s="5"/>
      <c r="G101" s="18"/>
    </row>
    <row r="102" spans="2:7">
      <c r="B102" s="52" t="str">
        <f>IF(ISBLANK(A102),"",IF(ROW(A102:A2101)=1,"Impossible",VLOOKUP(A$2:A$1976,items!$A$2:$J$2019,{2}*SIGN(ROW(A$2:A$1976)),FALSE)))</f>
        <v/>
      </c>
      <c r="C102" s="52" t="str">
        <f>IF(ISBLANK(A102),"",IF(ROW(A$2:A$1976)=1,"Impossible",VLOOKUP(A$2:A$1976,items!$A$2:$J$2019,{3}*SIGN(ROW(A$2:A$1976)),FALSE)))</f>
        <v/>
      </c>
      <c r="G102" s="18"/>
    </row>
    <row r="103" spans="2:7">
      <c r="B103" s="52" t="str">
        <f>IF(ISBLANK(A103),"",IF(ROW(A103:A2102)=1,"Impossible",VLOOKUP(A$2:A$1976,items!$A$2:$J$2019,{2}*SIGN(ROW(A$2:A$1976)),FALSE)))</f>
        <v/>
      </c>
      <c r="C103" s="52" t="str">
        <f>IF(ISBLANK(A103),"",IF(ROW(A$2:A$1976)=1,"Impossible",VLOOKUP(A$2:A$1976,items!$A$2:$J$2019,{3}*SIGN(ROW(A$2:A$1976)),FALSE)))</f>
        <v/>
      </c>
      <c r="E103" s="5"/>
      <c r="F103" s="5"/>
      <c r="G103" s="18"/>
    </row>
    <row r="104" spans="2:7">
      <c r="B104" s="52" t="str">
        <f>IF(ISBLANK(A104),"",IF(ROW(A104:A2103)=1,"Impossible",VLOOKUP(A$2:A$1976,items!$A$2:$J$2019,{2}*SIGN(ROW(A$2:A$1976)),FALSE)))</f>
        <v/>
      </c>
      <c r="C104" s="52" t="str">
        <f>IF(ISBLANK(A104),"",IF(ROW(A$2:A$1976)=1,"Impossible",VLOOKUP(A$2:A$1976,items!$A$2:$J$2019,{3}*SIGN(ROW(A$2:A$1976)),FALSE)))</f>
        <v/>
      </c>
      <c r="E104" s="5"/>
      <c r="F104" s="5"/>
      <c r="G104" s="18"/>
    </row>
    <row r="105" spans="2:7">
      <c r="B105" s="52" t="str">
        <f>IF(ISBLANK(A105),"",IF(ROW(A105:A2104)=1,"Impossible",VLOOKUP(A$2:A$1976,items!$A$2:$J$2019,{2}*SIGN(ROW(A$2:A$1976)),FALSE)))</f>
        <v/>
      </c>
      <c r="C105" s="52" t="str">
        <f>IF(ISBLANK(A105),"",IF(ROW(A$2:A$1976)=1,"Impossible",VLOOKUP(A$2:A$1976,items!$A$2:$J$2019,{3}*SIGN(ROW(A$2:A$1976)),FALSE)))</f>
        <v/>
      </c>
      <c r="G105" s="18"/>
    </row>
    <row r="106" spans="2:7">
      <c r="B106" s="52" t="str">
        <f>IF(ISBLANK(A106),"",IF(ROW(A106:A2105)=1,"Impossible",VLOOKUP(A$2:A$1976,items!$A$2:$J$2019,{2}*SIGN(ROW(A$2:A$1976)),FALSE)))</f>
        <v/>
      </c>
      <c r="C106" s="52" t="str">
        <f>IF(ISBLANK(A106),"",IF(ROW(A$2:A$1976)=1,"Impossible",VLOOKUP(A$2:A$1976,items!$A$2:$J$2019,{3}*SIGN(ROW(A$2:A$1976)),FALSE)))</f>
        <v/>
      </c>
      <c r="G106" s="18"/>
    </row>
    <row r="107" spans="2:7">
      <c r="B107" s="52" t="str">
        <f>IF(ISBLANK(A107),"",IF(ROW(A107:A2106)=1,"Impossible",VLOOKUP(A$2:A$1976,items!$A$2:$J$2019,{2}*SIGN(ROW(A$2:A$1976)),FALSE)))</f>
        <v/>
      </c>
      <c r="C107" s="52" t="str">
        <f>IF(ISBLANK(A107),"",IF(ROW(A$2:A$1976)=1,"Impossible",VLOOKUP(A$2:A$1976,items!$A$2:$J$2019,{3}*SIGN(ROW(A$2:A$1976)),FALSE)))</f>
        <v/>
      </c>
      <c r="G107" s="18"/>
    </row>
    <row r="108" spans="2:7">
      <c r="B108" s="52" t="str">
        <f>IF(ISBLANK(A108),"",IF(ROW(A108:A2107)=1,"Impossible",VLOOKUP(A$2:A$1976,items!$A$2:$J$2019,{2}*SIGN(ROW(A$2:A$1976)),FALSE)))</f>
        <v/>
      </c>
      <c r="C108" s="52" t="str">
        <f>IF(ISBLANK(A108),"",IF(ROW(A$2:A$1976)=1,"Impossible",VLOOKUP(A$2:A$1976,items!$A$2:$J$2019,{3}*SIGN(ROW(A$2:A$1976)),FALSE)))</f>
        <v/>
      </c>
      <c r="G108" s="18"/>
    </row>
    <row r="109" spans="2:7">
      <c r="B109" s="52" t="str">
        <f>IF(ISBLANK(A109),"",IF(ROW(A109:A2108)=1,"Impossible",VLOOKUP(A$2:A$1976,items!$A$2:$J$2019,{2}*SIGN(ROW(A$2:A$1976)),FALSE)))</f>
        <v/>
      </c>
      <c r="C109" s="52" t="str">
        <f>IF(ISBLANK(A109),"",IF(ROW(A$2:A$1976)=1,"Impossible",VLOOKUP(A$2:A$1976,items!$A$2:$J$2019,{3}*SIGN(ROW(A$2:A$1976)),FALSE)))</f>
        <v/>
      </c>
      <c r="G109" s="18"/>
    </row>
    <row r="110" spans="2:7">
      <c r="B110" s="52" t="str">
        <f>IF(ISBLANK(A110),"",IF(ROW(A110:A2109)=1,"Impossible",VLOOKUP(A$2:A$1976,items!$A$2:$J$2019,{2}*SIGN(ROW(A$2:A$1976)),FALSE)))</f>
        <v/>
      </c>
      <c r="C110" s="52" t="str">
        <f>IF(ISBLANK(A110),"",IF(ROW(A$2:A$1976)=1,"Impossible",VLOOKUP(A$2:A$1976,items!$A$2:$J$2019,{3}*SIGN(ROW(A$2:A$1976)),FALSE)))</f>
        <v/>
      </c>
      <c r="G110" s="18"/>
    </row>
    <row r="111" spans="2:7">
      <c r="B111" s="52" t="str">
        <f>IF(ISBLANK(A111),"",IF(ROW(A111:A2110)=1,"Impossible",VLOOKUP(A$2:A$1976,items!$A$2:$J$2019,{2}*SIGN(ROW(A$2:A$1976)),FALSE)))</f>
        <v/>
      </c>
      <c r="C111" s="52" t="str">
        <f>IF(ISBLANK(A111),"",IF(ROW(A$2:A$1976)=1,"Impossible",VLOOKUP(A$2:A$1976,items!$A$2:$J$2019,{3}*SIGN(ROW(A$2:A$1976)),FALSE)))</f>
        <v/>
      </c>
      <c r="E111" s="5"/>
      <c r="F111" s="5"/>
      <c r="G111" s="18"/>
    </row>
    <row r="112" spans="2:7">
      <c r="B112" s="52" t="str">
        <f>IF(ISBLANK(A112),"",IF(ROW(A112:A2111)=1,"Impossible",VLOOKUP(A$2:A$1976,items!$A$2:$J$2019,{2}*SIGN(ROW(A$2:A$1976)),FALSE)))</f>
        <v/>
      </c>
      <c r="C112" s="52" t="str">
        <f>IF(ISBLANK(A112),"",IF(ROW(A$2:A$1976)=1,"Impossible",VLOOKUP(A$2:A$1976,items!$A$2:$J$2019,{3}*SIGN(ROW(A$2:A$1976)),FALSE)))</f>
        <v/>
      </c>
      <c r="G112" s="18"/>
    </row>
    <row r="113" spans="2:7">
      <c r="B113" s="52" t="str">
        <f>IF(ISBLANK(A113),"",IF(ROW(A113:A2112)=1,"Impossible",VLOOKUP(A$2:A$1976,items!$A$2:$J$2019,{2}*SIGN(ROW(A$2:A$1976)),FALSE)))</f>
        <v/>
      </c>
      <c r="C113" s="52" t="str">
        <f>IF(ISBLANK(A113),"",IF(ROW(A$2:A$1976)=1,"Impossible",VLOOKUP(A$2:A$1976,items!$A$2:$J$2019,{3}*SIGN(ROW(A$2:A$1976)),FALSE)))</f>
        <v/>
      </c>
      <c r="G113" s="18"/>
    </row>
    <row r="114" spans="2:7">
      <c r="B114" s="52" t="str">
        <f>IF(ISBLANK(A114),"",IF(ROW(A114:A2113)=1,"Impossible",VLOOKUP(A$2:A$1976,items!$A$2:$J$2019,{2}*SIGN(ROW(A$2:A$1976)),FALSE)))</f>
        <v/>
      </c>
      <c r="C114" s="52" t="str">
        <f>IF(ISBLANK(A114),"",IF(ROW(A$2:A$1976)=1,"Impossible",VLOOKUP(A$2:A$1976,items!$A$2:$J$2019,{3}*SIGN(ROW(A$2:A$1976)),FALSE)))</f>
        <v/>
      </c>
      <c r="G114" s="18"/>
    </row>
    <row r="115" spans="2:7">
      <c r="B115" s="52" t="str">
        <f>IF(ISBLANK(A115),"",IF(ROW(A115:A2114)=1,"Impossible",VLOOKUP(A$2:A$1976,items!$A$2:$J$2019,{2}*SIGN(ROW(A$2:A$1976)),FALSE)))</f>
        <v/>
      </c>
      <c r="C115" s="52" t="str">
        <f>IF(ISBLANK(A115),"",IF(ROW(A$2:A$1976)=1,"Impossible",VLOOKUP(A$2:A$1976,items!$A$2:$J$2019,{3}*SIGN(ROW(A$2:A$1976)),FALSE)))</f>
        <v/>
      </c>
      <c r="G115" s="18"/>
    </row>
    <row r="116" spans="2:7">
      <c r="B116" s="52" t="str">
        <f>IF(ISBLANK(A116),"",IF(ROW(A116:A2115)=1,"Impossible",VLOOKUP(A$2:A$1976,items!$A$2:$J$2019,{2}*SIGN(ROW(A$2:A$1976)),FALSE)))</f>
        <v/>
      </c>
      <c r="C116" s="52" t="str">
        <f>IF(ISBLANK(A116),"",IF(ROW(A$2:A$1976)=1,"Impossible",VLOOKUP(A$2:A$1976,items!$A$2:$J$2019,{3}*SIGN(ROW(A$2:A$1976)),FALSE)))</f>
        <v/>
      </c>
      <c r="G116" s="18"/>
    </row>
    <row r="117" spans="2:7">
      <c r="B117" s="52" t="str">
        <f>IF(ISBLANK(A117),"",IF(ROW(A117:A2116)=1,"Impossible",VLOOKUP(A$2:A$1976,items!$A$2:$J$2019,{2}*SIGN(ROW(A$2:A$1976)),FALSE)))</f>
        <v/>
      </c>
      <c r="C117" s="52" t="str">
        <f>IF(ISBLANK(A117),"",IF(ROW(A$2:A$1976)=1,"Impossible",VLOOKUP(A$2:A$1976,items!$A$2:$J$2019,{3}*SIGN(ROW(A$2:A$1976)),FALSE)))</f>
        <v/>
      </c>
      <c r="G117" s="18"/>
    </row>
    <row r="118" spans="2:7">
      <c r="B118" s="52" t="str">
        <f>IF(ISBLANK(A118),"",IF(ROW(A118:A2117)=1,"Impossible",VLOOKUP(A$2:A$1976,items!$A$2:$J$2019,{2}*SIGN(ROW(A$2:A$1976)),FALSE)))</f>
        <v/>
      </c>
      <c r="C118" s="52" t="str">
        <f>IF(ISBLANK(A118),"",IF(ROW(A$2:A$1976)=1,"Impossible",VLOOKUP(A$2:A$1976,items!$A$2:$J$2019,{3}*SIGN(ROW(A$2:A$1976)),FALSE)))</f>
        <v/>
      </c>
      <c r="G118" s="18"/>
    </row>
    <row r="119" spans="2:7">
      <c r="B119" s="52" t="str">
        <f>IF(ISBLANK(A119),"",IF(ROW(A119:A2118)=1,"Impossible",VLOOKUP(A$2:A$1976,items!$A$2:$J$2019,{2}*SIGN(ROW(A$2:A$1976)),FALSE)))</f>
        <v/>
      </c>
      <c r="C119" s="52" t="str">
        <f>IF(ISBLANK(A119),"",IF(ROW(A$2:A$1976)=1,"Impossible",VLOOKUP(A$2:A$1976,items!$A$2:$J$2019,{3}*SIGN(ROW(A$2:A$1976)),FALSE)))</f>
        <v/>
      </c>
      <c r="G119" s="18"/>
    </row>
    <row r="120" spans="2:7">
      <c r="B120" s="52" t="str">
        <f>IF(ISBLANK(A120),"",IF(ROW(A120:A2119)=1,"Impossible",VLOOKUP(A$2:A$1976,items!$A$2:$J$2019,{2}*SIGN(ROW(A$2:A$1976)),FALSE)))</f>
        <v/>
      </c>
      <c r="C120" s="52" t="str">
        <f>IF(ISBLANK(A120),"",IF(ROW(A$2:A$1976)=1,"Impossible",VLOOKUP(A$2:A$1976,items!$A$2:$J$2019,{3}*SIGN(ROW(A$2:A$1976)),FALSE)))</f>
        <v/>
      </c>
      <c r="G120" s="18"/>
    </row>
    <row r="121" spans="2:7">
      <c r="B121" s="52" t="str">
        <f>IF(ISBLANK(A121),"",IF(ROW(A121:A2120)=1,"Impossible",VLOOKUP(A$2:A$1976,items!$A$2:$J$2019,{2}*SIGN(ROW(A$2:A$1976)),FALSE)))</f>
        <v/>
      </c>
      <c r="C121" s="52" t="str">
        <f>IF(ISBLANK(A121),"",IF(ROW(A$2:A$1976)=1,"Impossible",VLOOKUP(A$2:A$1976,items!$A$2:$J$2019,{3}*SIGN(ROW(A$2:A$1976)),FALSE)))</f>
        <v/>
      </c>
      <c r="G121" s="18"/>
    </row>
    <row r="122" spans="2:7">
      <c r="B122" s="52" t="str">
        <f>IF(ISBLANK(A122),"",IF(ROW(A122:A2121)=1,"Impossible",VLOOKUP(A$2:A$1976,items!$A$2:$J$2019,{2}*SIGN(ROW(A$2:A$1976)),FALSE)))</f>
        <v/>
      </c>
      <c r="C122" s="52" t="str">
        <f>IF(ISBLANK(A122),"",IF(ROW(A$2:A$1976)=1,"Impossible",VLOOKUP(A$2:A$1976,items!$A$2:$J$2019,{3}*SIGN(ROW(A$2:A$1976)),FALSE)))</f>
        <v/>
      </c>
      <c r="G122" s="18"/>
    </row>
    <row r="123" spans="2:7">
      <c r="B123" s="52" t="str">
        <f>IF(ISBLANK(A123),"",IF(ROW(A123:A2122)=1,"Impossible",VLOOKUP(A$2:A$1976,items!$A$2:$J$2019,{2}*SIGN(ROW(A$2:A$1976)),FALSE)))</f>
        <v/>
      </c>
      <c r="C123" s="52" t="str">
        <f>IF(ISBLANK(A123),"",IF(ROW(A$2:A$1976)=1,"Impossible",VLOOKUP(A$2:A$1976,items!$A$2:$J$2019,{3}*SIGN(ROW(A$2:A$1976)),FALSE)))</f>
        <v/>
      </c>
      <c r="G123" s="18"/>
    </row>
    <row r="124" spans="2:7">
      <c r="B124" s="52" t="str">
        <f>IF(ISBLANK(A124),"",IF(ROW(A124:A2123)=1,"Impossible",VLOOKUP(A$2:A$1976,items!$A$2:$J$2019,{2}*SIGN(ROW(A$2:A$1976)),FALSE)))</f>
        <v/>
      </c>
      <c r="C124" s="52" t="str">
        <f>IF(ISBLANK(A124),"",IF(ROW(A$2:A$1976)=1,"Impossible",VLOOKUP(A$2:A$1976,items!$A$2:$J$2019,{3}*SIGN(ROW(A$2:A$1976)),FALSE)))</f>
        <v/>
      </c>
      <c r="G124" s="18"/>
    </row>
    <row r="125" spans="2:7">
      <c r="B125" s="52" t="str">
        <f>IF(ISBLANK(A125),"",IF(ROW(A125:A2124)=1,"Impossible",VLOOKUP(A$2:A$1976,items!$A$2:$J$2019,{2}*SIGN(ROW(A$2:A$1976)),FALSE)))</f>
        <v/>
      </c>
      <c r="C125" s="52" t="str">
        <f>IF(ISBLANK(A125),"",IF(ROW(A$2:A$1976)=1,"Impossible",VLOOKUP(A$2:A$1976,items!$A$2:$J$2019,{3}*SIGN(ROW(A$2:A$1976)),FALSE)))</f>
        <v/>
      </c>
      <c r="G125" s="18"/>
    </row>
    <row r="126" spans="2:7">
      <c r="B126" s="52" t="str">
        <f>IF(ISBLANK(A126),"",IF(ROW(A126:A2125)=1,"Impossible",VLOOKUP(A$2:A$1976,items!$A$2:$J$2019,{2}*SIGN(ROW(A$2:A$1976)),FALSE)))</f>
        <v/>
      </c>
      <c r="C126" s="52" t="str">
        <f>IF(ISBLANK(A126),"",IF(ROW(A$2:A$1976)=1,"Impossible",VLOOKUP(A$2:A$1976,items!$A$2:$J$2019,{3}*SIGN(ROW(A$2:A$1976)),FALSE)))</f>
        <v/>
      </c>
      <c r="G126" s="18"/>
    </row>
    <row r="127" spans="2:7">
      <c r="B127" s="52" t="str">
        <f>IF(ISBLANK(A127),"",IF(ROW(A127:A2126)=1,"Impossible",VLOOKUP(A$2:A$1976,items!$A$2:$J$2019,{2}*SIGN(ROW(A$2:A$1976)),FALSE)))</f>
        <v/>
      </c>
      <c r="C127" s="52" t="str">
        <f>IF(ISBLANK(A127),"",IF(ROW(A$2:A$1976)=1,"Impossible",VLOOKUP(A$2:A$1976,items!$A$2:$J$2019,{3}*SIGN(ROW(A$2:A$1976)),FALSE)))</f>
        <v/>
      </c>
      <c r="G127" s="18"/>
    </row>
    <row r="128" spans="2:7">
      <c r="B128" s="52" t="str">
        <f>IF(ISBLANK(A128),"",IF(ROW(A128:A2127)=1,"Impossible",VLOOKUP(A$2:A$1976,items!$A$2:$J$2019,{2}*SIGN(ROW(A$2:A$1976)),FALSE)))</f>
        <v/>
      </c>
      <c r="C128" s="52" t="str">
        <f>IF(ISBLANK(A128),"",IF(ROW(A$2:A$1976)=1,"Impossible",VLOOKUP(A$2:A$1976,items!$A$2:$J$2019,{3}*SIGN(ROW(A$2:A$1976)),FALSE)))</f>
        <v/>
      </c>
      <c r="G128" s="18"/>
    </row>
    <row r="129" spans="1:7">
      <c r="B129" s="52" t="str">
        <f>IF(ISBLANK(A129),"",IF(ROW(A129:A2128)=1,"Impossible",VLOOKUP(A$2:A$1976,items!$A$2:$J$2019,{2}*SIGN(ROW(A$2:A$1976)),FALSE)))</f>
        <v/>
      </c>
      <c r="C129" s="52" t="str">
        <f>IF(ISBLANK(A129),"",IF(ROW(A$2:A$1976)=1,"Impossible",VLOOKUP(A$2:A$1976,items!$A$2:$J$2019,{3}*SIGN(ROW(A$2:A$1976)),FALSE)))</f>
        <v/>
      </c>
      <c r="G129" s="18"/>
    </row>
    <row r="130" spans="1:7">
      <c r="B130" s="52" t="str">
        <f>IF(ISBLANK(A130),"",IF(ROW(A130:A2129)=1,"Impossible",VLOOKUP(A$2:A$1976,items!$A$2:$J$2019,{2}*SIGN(ROW(A$2:A$1976)),FALSE)))</f>
        <v/>
      </c>
      <c r="C130" s="52" t="str">
        <f>IF(ISBLANK(A130),"",IF(ROW(A$2:A$1976)=1,"Impossible",VLOOKUP(A$2:A$1976,items!$A$2:$J$2019,{3}*SIGN(ROW(A$2:A$1976)),FALSE)))</f>
        <v/>
      </c>
      <c r="G130" s="18"/>
    </row>
    <row r="131" spans="1:7">
      <c r="B131" s="52" t="str">
        <f>IF(ISBLANK(A131),"",IF(ROW(A131:A2130)=1,"Impossible",VLOOKUP(A$2:A$1976,items!$A$2:$J$2019,{2}*SIGN(ROW(A$2:A$1976)),FALSE)))</f>
        <v/>
      </c>
      <c r="C131" s="52" t="str">
        <f>IF(ISBLANK(A131),"",IF(ROW(A$2:A$1976)=1,"Impossible",VLOOKUP(A$2:A$1976,items!$A$2:$J$2019,{3}*SIGN(ROW(A$2:A$1976)),FALSE)))</f>
        <v/>
      </c>
      <c r="G131" s="18"/>
    </row>
    <row r="132" spans="1:7">
      <c r="B132" s="52" t="str">
        <f>IF(ISBLANK(A132),"",IF(ROW(A132:A2131)=1,"Impossible",VLOOKUP(A$2:A$1976,items!$A$2:$J$2019,{2}*SIGN(ROW(A$2:A$1976)),FALSE)))</f>
        <v/>
      </c>
      <c r="C132" s="52" t="str">
        <f>IF(ISBLANK(A132),"",IF(ROW(A$2:A$1976)=1,"Impossible",VLOOKUP(A$2:A$1976,items!$A$2:$J$2019,{3}*SIGN(ROW(A$2:A$1976)),FALSE)))</f>
        <v/>
      </c>
      <c r="G132" s="18"/>
    </row>
    <row r="133" spans="1:7">
      <c r="B133" s="52" t="str">
        <f>IF(ISBLANK(A133),"",IF(ROW(A133:A2132)=1,"Impossible",VLOOKUP(A$2:A$1976,items!$A$2:$J$2019,{2}*SIGN(ROW(A$2:A$1976)),FALSE)))</f>
        <v/>
      </c>
      <c r="C133" s="52" t="str">
        <f>IF(ISBLANK(A133),"",IF(ROW(A$2:A$1976)=1,"Impossible",VLOOKUP(A$2:A$1976,items!$A$2:$J$2019,{3}*SIGN(ROW(A$2:A$1976)),FALSE)))</f>
        <v/>
      </c>
      <c r="G133" s="18"/>
    </row>
    <row r="134" spans="1:7">
      <c r="B134" s="52" t="str">
        <f>IF(ISBLANK(A134),"",IF(ROW(A134:A2133)=1,"Impossible",VLOOKUP(A$2:A$1976,items!$A$2:$J$2019,{2}*SIGN(ROW(A$2:A$1976)),FALSE)))</f>
        <v/>
      </c>
      <c r="C134" s="52" t="str">
        <f>IF(ISBLANK(A134),"",IF(ROW(A$2:A$1976)=1,"Impossible",VLOOKUP(A$2:A$1976,items!$A$2:$J$2019,{3}*SIGN(ROW(A$2:A$1976)),FALSE)))</f>
        <v/>
      </c>
      <c r="G134" s="18"/>
    </row>
    <row r="135" spans="1:7">
      <c r="B135" s="52" t="str">
        <f>IF(ISBLANK(A135),"",IF(ROW(A135:A2134)=1,"Impossible",VLOOKUP(A$2:A$1976,items!$A$2:$J$2019,{2}*SIGN(ROW(A$2:A$1976)),FALSE)))</f>
        <v/>
      </c>
      <c r="C135" s="52" t="str">
        <f>IF(ISBLANK(A135),"",IF(ROW(A$2:A$1976)=1,"Impossible",VLOOKUP(A$2:A$1976,items!$A$2:$J$2019,{3}*SIGN(ROW(A$2:A$1976)),FALSE)))</f>
        <v/>
      </c>
      <c r="G135" s="18"/>
    </row>
    <row r="136" spans="1:7">
      <c r="B136" s="52" t="str">
        <f>IF(ISBLANK(A136),"",IF(ROW(A136:A2135)=1,"Impossible",VLOOKUP(A$2:A$1976,items!$A$2:$J$2019,{2}*SIGN(ROW(A$2:A$1976)),FALSE)))</f>
        <v/>
      </c>
      <c r="C136" s="52" t="str">
        <f>IF(ISBLANK(A136),"",IF(ROW(A$2:A$1976)=1,"Impossible",VLOOKUP(A$2:A$1976,items!$A$2:$J$2019,{3}*SIGN(ROW(A$2:A$1976)),FALSE)))</f>
        <v/>
      </c>
      <c r="G136" s="18"/>
    </row>
    <row r="137" spans="1:7">
      <c r="B137" s="52" t="str">
        <f>IF(ISBLANK(A137),"",IF(ROW(A137:A2136)=1,"Impossible",VLOOKUP(A$2:A$1976,items!$A$2:$J$2019,{2}*SIGN(ROW(A$2:A$1976)),FALSE)))</f>
        <v/>
      </c>
      <c r="C137" s="52" t="str">
        <f>IF(ISBLANK(A137),"",IF(ROW(A$2:A$1976)=1,"Impossible",VLOOKUP(A$2:A$1976,items!$A$2:$J$2019,{3}*SIGN(ROW(A$2:A$1976)),FALSE)))</f>
        <v/>
      </c>
      <c r="G137" s="18"/>
    </row>
    <row r="138" spans="1:7">
      <c r="B138" s="52" t="str">
        <f>IF(ISBLANK(A138),"",IF(ROW(A138:A2137)=1,"Impossible",VLOOKUP(A$2:A$1976,items!$A$2:$J$2019,{2}*SIGN(ROW(A$2:A$1976)),FALSE)))</f>
        <v/>
      </c>
      <c r="C138" s="52" t="str">
        <f>IF(ISBLANK(A138),"",IF(ROW(A$2:A$1976)=1,"Impossible",VLOOKUP(A$2:A$1976,items!$A$2:$J$2019,{3}*SIGN(ROW(A$2:A$1976)),FALSE)))</f>
        <v/>
      </c>
      <c r="G138" s="18"/>
    </row>
    <row r="139" spans="1:7">
      <c r="B139" s="52" t="str">
        <f>IF(ISBLANK(A139),"",IF(ROW(A139:A2138)=1,"Impossible",VLOOKUP(A$2:A$1976,items!$A$2:$J$2019,{2}*SIGN(ROW(A$2:A$1976)),FALSE)))</f>
        <v/>
      </c>
      <c r="C139" s="52" t="str">
        <f>IF(ISBLANK(A139),"",IF(ROW(A$2:A$1976)=1,"Impossible",VLOOKUP(A$2:A$1976,items!$A$2:$J$2019,{3}*SIGN(ROW(A$2:A$1976)),FALSE)))</f>
        <v/>
      </c>
      <c r="G139" s="18"/>
    </row>
    <row r="140" spans="1:7">
      <c r="A140" s="10"/>
      <c r="B140" s="52" t="str">
        <f>IF(ISBLANK(A140),"",IF(ROW(A140:A2139)=1,"Impossible",VLOOKUP(A$2:A$1976,items!$A$2:$J$2019,{2}*SIGN(ROW(A$2:A$1976)),FALSE)))</f>
        <v/>
      </c>
      <c r="C140" s="52" t="str">
        <f>IF(ISBLANK(A140),"",IF(ROW(A$2:A$1976)=1,"Impossible",VLOOKUP(A$2:A$1976,items!$A$2:$J$2019,{3}*SIGN(ROW(A$2:A$1976)),FALSE)))</f>
        <v/>
      </c>
      <c r="G140" s="18"/>
    </row>
    <row r="141" spans="1:7">
      <c r="A141" s="10"/>
      <c r="B141" s="52" t="str">
        <f>IF(ISBLANK(A141),"",IF(ROW(A141:A2140)=1,"Impossible",VLOOKUP(A$2:A$1976,items!$A$2:$J$2019,{2}*SIGN(ROW(A$2:A$1976)),FALSE)))</f>
        <v/>
      </c>
      <c r="C141" s="52" t="str">
        <f>IF(ISBLANK(A141),"",IF(ROW(A$2:A$1976)=1,"Impossible",VLOOKUP(A$2:A$1976,items!$A$2:$J$2019,{3}*SIGN(ROW(A$2:A$1976)),FALSE)))</f>
        <v/>
      </c>
      <c r="G141" s="18"/>
    </row>
    <row r="142" spans="1:7">
      <c r="A142" s="10"/>
      <c r="B142" s="52" t="str">
        <f>IF(ISBLANK(A142),"",IF(ROW(A142:A2141)=1,"Impossible",VLOOKUP(A$2:A$1976,items!$A$2:$J$2019,{2}*SIGN(ROW(A$2:A$1976)),FALSE)))</f>
        <v/>
      </c>
      <c r="C142" s="52" t="str">
        <f>IF(ISBLANK(A142),"",IF(ROW(A$2:A$1976)=1,"Impossible",VLOOKUP(A$2:A$1976,items!$A$2:$J$2019,{3}*SIGN(ROW(A$2:A$1976)),FALSE)))</f>
        <v/>
      </c>
      <c r="G142" s="18"/>
    </row>
    <row r="143" spans="1:7">
      <c r="A143" s="10"/>
      <c r="B143" s="52" t="str">
        <f>IF(ISBLANK(A143),"",IF(ROW(A143:A2142)=1,"Impossible",VLOOKUP(A$2:A$1976,items!$A$2:$J$2019,{2}*SIGN(ROW(A$2:A$1976)),FALSE)))</f>
        <v/>
      </c>
      <c r="C143" s="52" t="str">
        <f>IF(ISBLANK(A143),"",IF(ROW(A$2:A$1976)=1,"Impossible",VLOOKUP(A$2:A$1976,items!$A$2:$J$2019,{3}*SIGN(ROW(A$2:A$1976)),FALSE)))</f>
        <v/>
      </c>
      <c r="G143" s="18"/>
    </row>
    <row r="144" spans="1:7">
      <c r="A144" s="10"/>
      <c r="B144" s="52" t="str">
        <f>IF(ISBLANK(A144),"",IF(ROW(A144:A2143)=1,"Impossible",VLOOKUP(A$2:A$1976,items!$A$2:$J$2019,{2}*SIGN(ROW(A$2:A$1976)),FALSE)))</f>
        <v/>
      </c>
      <c r="C144" s="52" t="str">
        <f>IF(ISBLANK(A144),"",IF(ROW(A$2:A$1976)=1,"Impossible",VLOOKUP(A$2:A$1976,items!$A$2:$J$2019,{3}*SIGN(ROW(A$2:A$1976)),FALSE)))</f>
        <v/>
      </c>
      <c r="G144" s="18"/>
    </row>
    <row r="145" spans="1:7">
      <c r="A145" s="10"/>
      <c r="B145" s="52" t="str">
        <f>IF(ISBLANK(A145),"",IF(ROW(A145:A2144)=1,"Impossible",VLOOKUP(A$2:A$1976,items!$A$2:$J$2019,{2}*SIGN(ROW(A$2:A$1976)),FALSE)))</f>
        <v/>
      </c>
      <c r="C145" s="52" t="str">
        <f>IF(ISBLANK(A145),"",IF(ROW(A$2:A$1976)=1,"Impossible",VLOOKUP(A$2:A$1976,items!$A$2:$J$2019,{3}*SIGN(ROW(A$2:A$1976)),FALSE)))</f>
        <v/>
      </c>
      <c r="G145" s="18"/>
    </row>
    <row r="146" spans="1:7">
      <c r="A146" s="10"/>
      <c r="B146" s="52" t="str">
        <f>IF(ISBLANK(A146),"",IF(ROW(A146:A2145)=1,"Impossible",VLOOKUP(A$2:A$1976,items!$A$2:$J$2019,{2}*SIGN(ROW(A$2:A$1976)),FALSE)))</f>
        <v/>
      </c>
      <c r="C146" s="52" t="str">
        <f>IF(ISBLANK(A146),"",IF(ROW(A$2:A$1976)=1,"Impossible",VLOOKUP(A$2:A$1976,items!$A$2:$J$2019,{3}*SIGN(ROW(A$2:A$1976)),FALSE)))</f>
        <v/>
      </c>
      <c r="G146" s="18"/>
    </row>
    <row r="147" spans="1:7">
      <c r="A147" s="10"/>
      <c r="B147" s="52" t="str">
        <f>IF(ISBLANK(A147),"",IF(ROW(A147:A2146)=1,"Impossible",VLOOKUP(A$2:A$1976,items!$A$2:$J$2019,{2}*SIGN(ROW(A$2:A$1976)),FALSE)))</f>
        <v/>
      </c>
      <c r="C147" s="52" t="str">
        <f>IF(ISBLANK(A147),"",IF(ROW(A$2:A$1976)=1,"Impossible",VLOOKUP(A$2:A$1976,items!$A$2:$J$2019,{3}*SIGN(ROW(A$2:A$1976)),FALSE)))</f>
        <v/>
      </c>
      <c r="G147" s="18"/>
    </row>
    <row r="148" spans="1:7">
      <c r="A148" s="10"/>
      <c r="B148" s="52" t="str">
        <f>IF(ISBLANK(A148),"",IF(ROW(A148:A2147)=1,"Impossible",VLOOKUP(A$2:A$1976,items!$A$2:$J$2019,{2}*SIGN(ROW(A$2:A$1976)),FALSE)))</f>
        <v/>
      </c>
      <c r="C148" s="52" t="str">
        <f>IF(ISBLANK(A148),"",IF(ROW(A$2:A$1976)=1,"Impossible",VLOOKUP(A$2:A$1976,items!$A$2:$J$2019,{3}*SIGN(ROW(A$2:A$1976)),FALSE)))</f>
        <v/>
      </c>
      <c r="G148" s="18"/>
    </row>
    <row r="149" spans="1:7">
      <c r="A149" s="10"/>
      <c r="B149" s="52" t="str">
        <f>IF(ISBLANK(A149),"",IF(ROW(A149:A2148)=1,"Impossible",VLOOKUP(A$2:A$1976,items!$A$2:$J$2019,{2}*SIGN(ROW(A$2:A$1976)),FALSE)))</f>
        <v/>
      </c>
      <c r="C149" s="52" t="str">
        <f>IF(ISBLANK(A149),"",IF(ROW(A$2:A$1976)=1,"Impossible",VLOOKUP(A$2:A$1976,items!$A$2:$J$2019,{3}*SIGN(ROW(A$2:A$1976)),FALSE)))</f>
        <v/>
      </c>
      <c r="G149" s="18"/>
    </row>
    <row r="150" spans="1:7">
      <c r="A150" s="10"/>
      <c r="B150" s="52" t="str">
        <f>IF(ISBLANK(A150),"",IF(ROW(A150:A2149)=1,"Impossible",VLOOKUP(A$2:A$1976,items!$A$2:$J$2019,{2}*SIGN(ROW(A$2:A$1976)),FALSE)))</f>
        <v/>
      </c>
      <c r="C150" s="52" t="str">
        <f>IF(ISBLANK(A150),"",IF(ROW(A$2:A$1976)=1,"Impossible",VLOOKUP(A$2:A$1976,items!$A$2:$J$2019,{3}*SIGN(ROW(A$2:A$1976)),FALSE)))</f>
        <v/>
      </c>
      <c r="G150" s="18"/>
    </row>
    <row r="151" spans="1:7">
      <c r="A151" s="10"/>
      <c r="B151" s="52" t="str">
        <f>IF(ISBLANK(A151),"",IF(ROW(A151:A2150)=1,"Impossible",VLOOKUP(A$2:A$1976,items!$A$2:$J$2019,{2}*SIGN(ROW(A$2:A$1976)),FALSE)))</f>
        <v/>
      </c>
      <c r="C151" s="52" t="str">
        <f>IF(ISBLANK(A151),"",IF(ROW(A$2:A$1976)=1,"Impossible",VLOOKUP(A$2:A$1976,items!$A$2:$J$2019,{3}*SIGN(ROW(A$2:A$1976)),FALSE)))</f>
        <v/>
      </c>
      <c r="G151" s="18"/>
    </row>
    <row r="152" spans="1:7">
      <c r="A152" s="10"/>
      <c r="B152" s="52" t="str">
        <f>IF(ISBLANK(A152),"",IF(ROW(A152:A2151)=1,"Impossible",VLOOKUP(A$2:A$1976,items!$A$2:$J$2019,{2}*SIGN(ROW(A$2:A$1976)),FALSE)))</f>
        <v/>
      </c>
      <c r="C152" s="52" t="str">
        <f>IF(ISBLANK(A152),"",IF(ROW(A$2:A$1976)=1,"Impossible",VLOOKUP(A$2:A$1976,items!$A$2:$J$2019,{3}*SIGN(ROW(A$2:A$1976)),FALSE)))</f>
        <v/>
      </c>
      <c r="G152" s="18"/>
    </row>
    <row r="153" spans="1:7">
      <c r="A153" s="10"/>
      <c r="B153" s="52" t="str">
        <f>IF(ISBLANK(A153),"",IF(ROW(A153:A2152)=1,"Impossible",VLOOKUP(A$2:A$1976,items!$A$2:$J$2019,{2}*SIGN(ROW(A$2:A$1976)),FALSE)))</f>
        <v/>
      </c>
      <c r="C153" s="52" t="str">
        <f>IF(ISBLANK(A153),"",IF(ROW(A$2:A$1976)=1,"Impossible",VLOOKUP(A$2:A$1976,items!$A$2:$J$2019,{3}*SIGN(ROW(A$2:A$1976)),FALSE)))</f>
        <v/>
      </c>
      <c r="G153" s="18"/>
    </row>
    <row r="154" spans="1:7">
      <c r="A154" s="10"/>
      <c r="B154" s="52" t="str">
        <f>IF(ISBLANK(A154),"",IF(ROW(A154:A2153)=1,"Impossible",VLOOKUP(A$2:A$1976,items!$A$2:$J$2019,{2}*SIGN(ROW(A$2:A$1976)),FALSE)))</f>
        <v/>
      </c>
      <c r="C154" s="52" t="str">
        <f>IF(ISBLANK(A154),"",IF(ROW(A$2:A$1976)=1,"Impossible",VLOOKUP(A$2:A$1976,items!$A$2:$J$2019,{3}*SIGN(ROW(A$2:A$1976)),FALSE)))</f>
        <v/>
      </c>
      <c r="G154" s="18"/>
    </row>
    <row r="155" spans="1:7">
      <c r="A155" s="10"/>
      <c r="B155" s="52" t="str">
        <f>IF(ISBLANK(A155),"",IF(ROW(A155:A2154)=1,"Impossible",VLOOKUP(A$2:A$1976,items!$A$2:$J$2019,{2}*SIGN(ROW(A$2:A$1976)),FALSE)))</f>
        <v/>
      </c>
      <c r="C155" s="52" t="str">
        <f>IF(ISBLANK(A155),"",IF(ROW(A$2:A$1976)=1,"Impossible",VLOOKUP(A$2:A$1976,items!$A$2:$J$2019,{3}*SIGN(ROW(A$2:A$1976)),FALSE)))</f>
        <v/>
      </c>
      <c r="G155" s="18"/>
    </row>
    <row r="156" spans="1:7">
      <c r="A156" s="10"/>
      <c r="B156" s="52" t="str">
        <f>IF(ISBLANK(A156),"",IF(ROW(A156:A2155)=1,"Impossible",VLOOKUP(A$2:A$1976,items!$A$2:$J$2019,{2}*SIGN(ROW(A$2:A$1976)),FALSE)))</f>
        <v/>
      </c>
      <c r="C156" s="52" t="str">
        <f>IF(ISBLANK(A156),"",IF(ROW(A$2:A$1976)=1,"Impossible",VLOOKUP(A$2:A$1976,items!$A$2:$J$2019,{3}*SIGN(ROW(A$2:A$1976)),FALSE)))</f>
        <v/>
      </c>
      <c r="G156" s="18"/>
    </row>
    <row r="157" spans="1:7">
      <c r="A157" s="10"/>
      <c r="B157" s="52" t="str">
        <f>IF(ISBLANK(A157),"",IF(ROW(A157:A2156)=1,"Impossible",VLOOKUP(A$2:A$1976,items!$A$2:$J$2019,{2}*SIGN(ROW(A$2:A$1976)),FALSE)))</f>
        <v/>
      </c>
      <c r="C157" s="52" t="str">
        <f>IF(ISBLANK(A157),"",IF(ROW(A$2:A$1976)=1,"Impossible",VLOOKUP(A$2:A$1976,items!$A$2:$J$2019,{3}*SIGN(ROW(A$2:A$1976)),FALSE)))</f>
        <v/>
      </c>
      <c r="G157" s="18"/>
    </row>
    <row r="158" spans="1:7">
      <c r="A158" s="10"/>
      <c r="B158" s="52" t="str">
        <f>IF(ISBLANK(A158),"",IF(ROW(A158:A2157)=1,"Impossible",VLOOKUP(A$2:A$1976,items!$A$2:$J$2019,{2}*SIGN(ROW(A$2:A$1976)),FALSE)))</f>
        <v/>
      </c>
      <c r="C158" s="52" t="str">
        <f>IF(ISBLANK(A158),"",IF(ROW(A$2:A$1976)=1,"Impossible",VLOOKUP(A$2:A$1976,items!$A$2:$J$2019,{3}*SIGN(ROW(A$2:A$1976)),FALSE)))</f>
        <v/>
      </c>
      <c r="G158" s="18"/>
    </row>
    <row r="159" spans="1:7">
      <c r="A159" s="10"/>
      <c r="B159" s="52" t="str">
        <f>IF(ISBLANK(A159),"",IF(ROW(A159:A2158)=1,"Impossible",VLOOKUP(A$2:A$1976,items!$A$2:$J$2019,{2}*SIGN(ROW(A$2:A$1976)),FALSE)))</f>
        <v/>
      </c>
      <c r="C159" s="52" t="str">
        <f>IF(ISBLANK(A159),"",IF(ROW(A$2:A$1976)=1,"Impossible",VLOOKUP(A$2:A$1976,items!$A$2:$J$2019,{3}*SIGN(ROW(A$2:A$1976)),FALSE)))</f>
        <v/>
      </c>
      <c r="G159" s="18"/>
    </row>
    <row r="160" spans="1:7">
      <c r="A160" s="10"/>
      <c r="B160" s="52" t="str">
        <f>IF(ISBLANK(A160),"",IF(ROW(A160:A2159)=1,"Impossible",VLOOKUP(A$2:A$1976,items!$A$2:$J$2019,{2}*SIGN(ROW(A$2:A$1976)),FALSE)))</f>
        <v/>
      </c>
      <c r="C160" s="52" t="str">
        <f>IF(ISBLANK(A160),"",IF(ROW(A$2:A$1976)=1,"Impossible",VLOOKUP(A$2:A$1976,items!$A$2:$J$2019,{3}*SIGN(ROW(A$2:A$1976)),FALSE)))</f>
        <v/>
      </c>
      <c r="G160" s="18"/>
    </row>
    <row r="161" spans="1:7">
      <c r="A161" s="10"/>
      <c r="B161" s="52" t="str">
        <f>IF(ISBLANK(A161),"",IF(ROW(A161:A2160)=1,"Impossible",VLOOKUP(A$2:A$1976,items!$A$2:$J$2019,{2}*SIGN(ROW(A$2:A$1976)),FALSE)))</f>
        <v/>
      </c>
      <c r="C161" s="52" t="str">
        <f>IF(ISBLANK(A161),"",IF(ROW(A$2:A$1976)=1,"Impossible",VLOOKUP(A$2:A$1976,items!$A$2:$J$2019,{3}*SIGN(ROW(A$2:A$1976)),FALSE)))</f>
        <v/>
      </c>
      <c r="G161" s="18"/>
    </row>
    <row r="162" spans="1:7">
      <c r="A162" s="10"/>
      <c r="B162" s="52" t="str">
        <f>IF(ISBLANK(A162),"",IF(ROW(A162:A2161)=1,"Impossible",VLOOKUP(A$2:A$1976,items!$A$2:$J$2019,{2}*SIGN(ROW(A$2:A$1976)),FALSE)))</f>
        <v/>
      </c>
      <c r="C162" s="52" t="str">
        <f>IF(ISBLANK(A162),"",IF(ROW(A$2:A$1976)=1,"Impossible",VLOOKUP(A$2:A$1976,items!$A$2:$J$2019,{3}*SIGN(ROW(A$2:A$1976)),FALSE)))</f>
        <v/>
      </c>
      <c r="G162" s="18"/>
    </row>
    <row r="163" spans="1:7">
      <c r="A163" s="10"/>
      <c r="B163" s="52" t="str">
        <f>IF(ISBLANK(A163),"",IF(ROW(A163:A2162)=1,"Impossible",VLOOKUP(A$2:A$1976,items!$A$2:$J$2019,{2}*SIGN(ROW(A$2:A$1976)),FALSE)))</f>
        <v/>
      </c>
      <c r="C163" s="52" t="str">
        <f>IF(ISBLANK(A163),"",IF(ROW(A$2:A$1976)=1,"Impossible",VLOOKUP(A$2:A$1976,items!$A$2:$J$2019,{3}*SIGN(ROW(A$2:A$1976)),FALSE)))</f>
        <v/>
      </c>
      <c r="G163" s="18"/>
    </row>
    <row r="164" spans="1:7">
      <c r="A164" s="10"/>
      <c r="B164" s="52" t="str">
        <f>IF(ISBLANK(A164),"",IF(ROW(A164:A2163)=1,"Impossible",VLOOKUP(A$2:A$1976,items!$A$2:$J$2019,{2}*SIGN(ROW(A$2:A$1976)),FALSE)))</f>
        <v/>
      </c>
      <c r="C164" s="52" t="str">
        <f>IF(ISBLANK(A164),"",IF(ROW(A$2:A$1976)=1,"Impossible",VLOOKUP(A$2:A$1976,items!$A$2:$J$2019,{3}*SIGN(ROW(A$2:A$1976)),FALSE)))</f>
        <v/>
      </c>
      <c r="G164" s="18"/>
    </row>
    <row r="165" spans="1:7">
      <c r="A165" s="10"/>
      <c r="B165" s="52" t="str">
        <f>IF(ISBLANK(A165),"",IF(ROW(A165:A2164)=1,"Impossible",VLOOKUP(A$2:A$1976,items!$A$2:$J$2019,{2}*SIGN(ROW(A$2:A$1976)),FALSE)))</f>
        <v/>
      </c>
      <c r="C165" s="52" t="str">
        <f>IF(ISBLANK(A165),"",IF(ROW(A$2:A$1976)=1,"Impossible",VLOOKUP(A$2:A$1976,items!$A$2:$J$2019,{3}*SIGN(ROW(A$2:A$1976)),FALSE)))</f>
        <v/>
      </c>
      <c r="G165" s="18"/>
    </row>
    <row r="166" spans="1:7">
      <c r="A166" s="10"/>
      <c r="B166" s="52" t="str">
        <f>IF(ISBLANK(A166),"",IF(ROW(A166:A2165)=1,"Impossible",VLOOKUP(A$2:A$1976,items!$A$2:$J$2019,{2}*SIGN(ROW(A$2:A$1976)),FALSE)))</f>
        <v/>
      </c>
      <c r="C166" s="52" t="str">
        <f>IF(ISBLANK(A166),"",IF(ROW(A$2:A$1976)=1,"Impossible",VLOOKUP(A$2:A$1976,items!$A$2:$J$2019,{3}*SIGN(ROW(A$2:A$1976)),FALSE)))</f>
        <v/>
      </c>
      <c r="G166" s="18"/>
    </row>
    <row r="167" spans="1:7">
      <c r="A167" s="10"/>
      <c r="B167" s="52" t="str">
        <f>IF(ISBLANK(A167),"",IF(ROW(A167:A2166)=1,"Impossible",VLOOKUP(A$2:A$1976,items!$A$2:$J$2019,{2}*SIGN(ROW(A$2:A$1976)),FALSE)))</f>
        <v/>
      </c>
      <c r="C167" s="52" t="str">
        <f>IF(ISBLANK(A167),"",IF(ROW(A$2:A$1976)=1,"Impossible",VLOOKUP(A$2:A$1976,items!$A$2:$J$2019,{3}*SIGN(ROW(A$2:A$1976)),FALSE)))</f>
        <v/>
      </c>
      <c r="G167" s="18"/>
    </row>
    <row r="168" spans="1:7">
      <c r="A168" s="10"/>
      <c r="B168" s="52" t="str">
        <f>IF(ISBLANK(A168),"",IF(ROW(A168:A2167)=1,"Impossible",VLOOKUP(A$2:A$1976,items!$A$2:$J$2019,{2}*SIGN(ROW(A$2:A$1976)),FALSE)))</f>
        <v/>
      </c>
      <c r="C168" s="52" t="str">
        <f>IF(ISBLANK(A168),"",IF(ROW(A$2:A$1976)=1,"Impossible",VLOOKUP(A$2:A$1976,items!$A$2:$J$2019,{3}*SIGN(ROW(A$2:A$1976)),FALSE)))</f>
        <v/>
      </c>
      <c r="G168" s="18"/>
    </row>
    <row r="169" spans="1:7">
      <c r="A169" s="10"/>
      <c r="B169" s="52" t="str">
        <f>IF(ISBLANK(A169),"",IF(ROW(A169:A2168)=1,"Impossible",VLOOKUP(A$2:A$1976,items!$A$2:$J$2019,{2}*SIGN(ROW(A$2:A$1976)),FALSE)))</f>
        <v/>
      </c>
      <c r="C169" s="52" t="str">
        <f>IF(ISBLANK(A169),"",IF(ROW(A$2:A$1976)=1,"Impossible",VLOOKUP(A$2:A$1976,items!$A$2:$J$2019,{3}*SIGN(ROW(A$2:A$1976)),FALSE)))</f>
        <v/>
      </c>
      <c r="G169" s="18"/>
    </row>
    <row r="170" spans="1:7">
      <c r="A170" s="10"/>
      <c r="B170" s="52" t="str">
        <f>IF(ISBLANK(A170),"",IF(ROW(A170:A2169)=1,"Impossible",VLOOKUP(A$2:A$1976,items!$A$2:$J$2019,{2}*SIGN(ROW(A$2:A$1976)),FALSE)))</f>
        <v/>
      </c>
      <c r="C170" s="52" t="str">
        <f>IF(ISBLANK(A170),"",IF(ROW(A$2:A$1976)=1,"Impossible",VLOOKUP(A$2:A$1976,items!$A$2:$J$2019,{3}*SIGN(ROW(A$2:A$1976)),FALSE)))</f>
        <v/>
      </c>
      <c r="G170" s="18"/>
    </row>
    <row r="171" spans="1:7">
      <c r="A171" s="10"/>
      <c r="B171" s="52" t="str">
        <f>IF(ISBLANK(A171),"",IF(ROW(A171:A2170)=1,"Impossible",VLOOKUP(A$2:A$1976,items!$A$2:$J$2019,{2}*SIGN(ROW(A$2:A$1976)),FALSE)))</f>
        <v/>
      </c>
      <c r="C171" s="52" t="str">
        <f>IF(ISBLANK(A171),"",IF(ROW(A$2:A$1976)=1,"Impossible",VLOOKUP(A$2:A$1976,items!$A$2:$J$2019,{3}*SIGN(ROW(A$2:A$1976)),FALSE)))</f>
        <v/>
      </c>
      <c r="G171" s="18"/>
    </row>
    <row r="172" spans="1:7">
      <c r="A172" s="10"/>
      <c r="B172" s="52" t="str">
        <f>IF(ISBLANK(A172),"",IF(ROW(A172:A2171)=1,"Impossible",VLOOKUP(A$2:A$1976,items!$A$2:$J$2019,{2}*SIGN(ROW(A$2:A$1976)),FALSE)))</f>
        <v/>
      </c>
      <c r="C172" s="52" t="str">
        <f>IF(ISBLANK(A172),"",IF(ROW(A$2:A$1976)=1,"Impossible",VLOOKUP(A$2:A$1976,items!$A$2:$J$2019,{3}*SIGN(ROW(A$2:A$1976)),FALSE)))</f>
        <v/>
      </c>
      <c r="G172" s="18"/>
    </row>
    <row r="173" spans="1:7">
      <c r="B173" s="52" t="str">
        <f>IF(ISBLANK(A173),"",IF(ROW(A173:A2172)=1,"Impossible",VLOOKUP(A$2:A$1976,items!$A$2:$J$2019,{2}*SIGN(ROW(A$2:A$1976)),FALSE)))</f>
        <v/>
      </c>
      <c r="C173" s="52" t="str">
        <f>IF(ISBLANK(A173),"",IF(ROW(A$2:A$1976)=1,"Impossible",VLOOKUP(A$2:A$1976,items!$A$2:$J$2019,{3}*SIGN(ROW(A$2:A$1976)),FALSE)))</f>
        <v/>
      </c>
      <c r="G173" s="18"/>
    </row>
    <row r="174" spans="1:7">
      <c r="B174" s="52" t="str">
        <f>IF(ISBLANK(A174),"",IF(ROW(A174:A2173)=1,"Impossible",VLOOKUP(A$2:A$1976,items!$A$2:$J$2019,{2}*SIGN(ROW(A$2:A$1976)),FALSE)))</f>
        <v/>
      </c>
      <c r="C174" s="52" t="str">
        <f>IF(ISBLANK(A174),"",IF(ROW(A$2:A$1976)=1,"Impossible",VLOOKUP(A$2:A$1976,items!$A$2:$J$2019,{3}*SIGN(ROW(A$2:A$1976)),FALSE)))</f>
        <v/>
      </c>
      <c r="G174" s="18"/>
    </row>
    <row r="175" spans="1:7">
      <c r="B175" s="52" t="str">
        <f>IF(ISBLANK(A175),"",IF(ROW(A175:A2174)=1,"Impossible",VLOOKUP(A$2:A$1976,items!$A$2:$J$2019,{2}*SIGN(ROW(A$2:A$1976)),FALSE)))</f>
        <v/>
      </c>
      <c r="C175" s="52" t="str">
        <f>IF(ISBLANK(A175),"",IF(ROW(A$2:A$1976)=1,"Impossible",VLOOKUP(A$2:A$1976,items!$A$2:$J$2019,{3}*SIGN(ROW(A$2:A$1976)),FALSE)))</f>
        <v/>
      </c>
      <c r="G175" s="18"/>
    </row>
    <row r="176" spans="1:7">
      <c r="B176" s="52" t="str">
        <f>IF(ISBLANK(A176),"",IF(ROW(A176:A2175)=1,"Impossible",VLOOKUP(A$2:A$1976,items!$A$2:$J$2019,{2}*SIGN(ROW(A$2:A$1976)),FALSE)))</f>
        <v/>
      </c>
      <c r="C176" s="52" t="str">
        <f>IF(ISBLANK(A176),"",IF(ROW(A$2:A$1976)=1,"Impossible",VLOOKUP(A$2:A$1976,items!$A$2:$J$2019,{3}*SIGN(ROW(A$2:A$1976)),FALSE)))</f>
        <v/>
      </c>
      <c r="G176" s="18"/>
    </row>
    <row r="177" spans="2:7">
      <c r="B177" s="52" t="str">
        <f>IF(ISBLANK(A177),"",IF(ROW(A177:A2176)=1,"Impossible",VLOOKUP(A$2:A$1976,items!$A$2:$J$2019,{2}*SIGN(ROW(A$2:A$1976)),FALSE)))</f>
        <v/>
      </c>
      <c r="C177" s="52" t="str">
        <f>IF(ISBLANK(A177),"",IF(ROW(A$2:A$1976)=1,"Impossible",VLOOKUP(A$2:A$1976,items!$A$2:$J$2019,{3}*SIGN(ROW(A$2:A$1976)),FALSE)))</f>
        <v/>
      </c>
      <c r="G177" s="18"/>
    </row>
    <row r="178" spans="2:7">
      <c r="B178" s="52" t="str">
        <f>IF(ISBLANK(A178),"",IF(ROW(A178:A2177)=1,"Impossible",VLOOKUP(A$2:A$1976,items!$A$2:$J$2019,{2}*SIGN(ROW(A$2:A$1976)),FALSE)))</f>
        <v/>
      </c>
      <c r="C178" s="52" t="str">
        <f>IF(ISBLANK(A178),"",IF(ROW(A$2:A$1976)=1,"Impossible",VLOOKUP(A$2:A$1976,items!$A$2:$J$2019,{3}*SIGN(ROW(A$2:A$1976)),FALSE)))</f>
        <v/>
      </c>
      <c r="G178" s="18"/>
    </row>
    <row r="179" spans="2:7">
      <c r="B179" s="52" t="str">
        <f>IF(ISBLANK(A179),"",IF(ROW(A179:A2178)=1,"Impossible",VLOOKUP(A$2:A$1976,items!$A$2:$J$2019,{2}*SIGN(ROW(A$2:A$1976)),FALSE)))</f>
        <v/>
      </c>
      <c r="C179" s="52" t="str">
        <f>IF(ISBLANK(A179),"",IF(ROW(A$2:A$1976)=1,"Impossible",VLOOKUP(A$2:A$1976,items!$A$2:$J$2019,{3}*SIGN(ROW(A$2:A$1976)),FALSE)))</f>
        <v/>
      </c>
      <c r="G179" s="18"/>
    </row>
    <row r="180" spans="2:7">
      <c r="B180" s="52" t="str">
        <f>IF(ISBLANK(A180),"",IF(ROW(A180:A2179)=1,"Impossible",VLOOKUP(A$2:A$1976,items!$A$2:$J$2019,{2}*SIGN(ROW(A$2:A$1976)),FALSE)))</f>
        <v/>
      </c>
      <c r="C180" s="52" t="str">
        <f>IF(ISBLANK(A180),"",IF(ROW(A$2:A$1976)=1,"Impossible",VLOOKUP(A$2:A$1976,items!$A$2:$J$2019,{3}*SIGN(ROW(A$2:A$1976)),FALSE)))</f>
        <v/>
      </c>
      <c r="G180" s="18"/>
    </row>
    <row r="181" spans="2:7">
      <c r="B181" s="52" t="str">
        <f>IF(ISBLANK(A181),"",IF(ROW(A181:A2180)=1,"Impossible",VLOOKUP(A$2:A$1976,items!$A$2:$J$2019,{2}*SIGN(ROW(A$2:A$1976)),FALSE)))</f>
        <v/>
      </c>
      <c r="C181" s="52" t="str">
        <f>IF(ISBLANK(A181),"",IF(ROW(A$2:A$1976)=1,"Impossible",VLOOKUP(A$2:A$1976,items!$A$2:$J$2019,{3}*SIGN(ROW(A$2:A$1976)),FALSE)))</f>
        <v/>
      </c>
      <c r="G181" s="18"/>
    </row>
    <row r="182" spans="2:7">
      <c r="B182" s="52" t="str">
        <f>IF(ISBLANK(A182),"",IF(ROW(A182:A2181)=1,"Impossible",VLOOKUP(A$2:A$1976,items!$A$2:$J$2019,{2}*SIGN(ROW(A$2:A$1976)),FALSE)))</f>
        <v/>
      </c>
      <c r="C182" s="52" t="str">
        <f>IF(ISBLANK(A182),"",IF(ROW(A$2:A$1976)=1,"Impossible",VLOOKUP(A$2:A$1976,items!$A$2:$J$2019,{3}*SIGN(ROW(A$2:A$1976)),FALSE)))</f>
        <v/>
      </c>
      <c r="G182" s="18"/>
    </row>
    <row r="183" spans="2:7">
      <c r="B183" s="52" t="str">
        <f>IF(ISBLANK(A183),"",IF(ROW(A183:A2182)=1,"Impossible",VLOOKUP(A$2:A$1976,items!$A$2:$J$2019,{2}*SIGN(ROW(A$2:A$1976)),FALSE)))</f>
        <v/>
      </c>
      <c r="C183" s="52" t="str">
        <f>IF(ISBLANK(A183),"",IF(ROW(A$2:A$1976)=1,"Impossible",VLOOKUP(A$2:A$1976,items!$A$2:$J$2019,{3}*SIGN(ROW(A$2:A$1976)),FALSE)))</f>
        <v/>
      </c>
      <c r="G183" s="18"/>
    </row>
    <row r="184" spans="2:7">
      <c r="B184" s="52" t="str">
        <f>IF(ISBLANK(A184),"",IF(ROW(A184:A2183)=1,"Impossible",VLOOKUP(A$2:A$1976,items!$A$2:$J$2019,{2}*SIGN(ROW(A$2:A$1976)),FALSE)))</f>
        <v/>
      </c>
      <c r="C184" s="52" t="str">
        <f>IF(ISBLANK(A184),"",IF(ROW(A$2:A$1976)=1,"Impossible",VLOOKUP(A$2:A$1976,items!$A$2:$J$2019,{3}*SIGN(ROW(A$2:A$1976)),FALSE)))</f>
        <v/>
      </c>
      <c r="G184" s="18"/>
    </row>
    <row r="185" spans="2:7">
      <c r="B185" s="52" t="str">
        <f>IF(ISBLANK(A185),"",IF(ROW(A185:A2184)=1,"Impossible",VLOOKUP(A$2:A$1976,items!$A$2:$J$2019,{2}*SIGN(ROW(A$2:A$1976)),FALSE)))</f>
        <v/>
      </c>
      <c r="C185" s="52" t="str">
        <f>IF(ISBLANK(A185),"",IF(ROW(A$2:A$1976)=1,"Impossible",VLOOKUP(A$2:A$1976,items!$A$2:$J$2019,{3}*SIGN(ROW(A$2:A$1976)),FALSE)))</f>
        <v/>
      </c>
      <c r="G185" s="18"/>
    </row>
    <row r="186" spans="2:7">
      <c r="B186" s="52" t="str">
        <f>IF(ISBLANK(A186),"",IF(ROW(A186:A2185)=1,"Impossible",VLOOKUP(A$2:A$1976,items!$A$2:$J$2019,{2}*SIGN(ROW(A$2:A$1976)),FALSE)))</f>
        <v/>
      </c>
      <c r="C186" s="52" t="str">
        <f>IF(ISBLANK(A186),"",IF(ROW(A$2:A$1976)=1,"Impossible",VLOOKUP(A$2:A$1976,items!$A$2:$J$2019,{3}*SIGN(ROW(A$2:A$1976)),FALSE)))</f>
        <v/>
      </c>
      <c r="G186" s="18"/>
    </row>
    <row r="187" spans="2:7">
      <c r="B187" s="52" t="str">
        <f>IF(ISBLANK(A187),"",IF(ROW(A187:A2186)=1,"Impossible",VLOOKUP(A$2:A$1976,items!$A$2:$J$2019,{2}*SIGN(ROW(A$2:A$1976)),FALSE)))</f>
        <v/>
      </c>
      <c r="C187" s="52" t="str">
        <f>IF(ISBLANK(A187),"",IF(ROW(A$2:A$1976)=1,"Impossible",VLOOKUP(A$2:A$1976,items!$A$2:$J$2019,{3}*SIGN(ROW(A$2:A$1976)),FALSE)))</f>
        <v/>
      </c>
      <c r="G187" s="18"/>
    </row>
    <row r="188" spans="2:7">
      <c r="B188" s="52" t="str">
        <f>IF(ISBLANK(A188),"",IF(ROW(A188:A2187)=1,"Impossible",VLOOKUP(A$2:A$1976,items!$A$2:$J$2019,{2}*SIGN(ROW(A$2:A$1976)),FALSE)))</f>
        <v/>
      </c>
      <c r="C188" s="52" t="str">
        <f>IF(ISBLANK(A188),"",IF(ROW(A$2:A$1976)=1,"Impossible",VLOOKUP(A$2:A$1976,items!$A$2:$J$2019,{3}*SIGN(ROW(A$2:A$1976)),FALSE)))</f>
        <v/>
      </c>
      <c r="G188" s="18"/>
    </row>
    <row r="189" spans="2:7">
      <c r="B189" s="52" t="str">
        <f>IF(ISBLANK(A189),"",IF(ROW(A189:A2188)=1,"Impossible",VLOOKUP(A$2:A$1976,items!$A$2:$J$2019,{2}*SIGN(ROW(A$2:A$1976)),FALSE)))</f>
        <v/>
      </c>
      <c r="C189" s="52" t="str">
        <f>IF(ISBLANK(A189),"",IF(ROW(A$2:A$1976)=1,"Impossible",VLOOKUP(A$2:A$1976,items!$A$2:$J$2019,{3}*SIGN(ROW(A$2:A$1976)),FALSE)))</f>
        <v/>
      </c>
      <c r="G189" s="18"/>
    </row>
    <row r="190" spans="2:7">
      <c r="B190" s="52" t="str">
        <f>IF(ISBLANK(A190),"",IF(ROW(A190:A2189)=1,"Impossible",VLOOKUP(A$2:A$1976,items!$A$2:$J$2019,{2}*SIGN(ROW(A$2:A$1976)),FALSE)))</f>
        <v/>
      </c>
      <c r="C190" s="52" t="str">
        <f>IF(ISBLANK(A190),"",IF(ROW(A$2:A$1976)=1,"Impossible",VLOOKUP(A$2:A$1976,items!$A$2:$J$2019,{3}*SIGN(ROW(A$2:A$1976)),FALSE)))</f>
        <v/>
      </c>
      <c r="G190" s="18"/>
    </row>
    <row r="191" spans="2:7">
      <c r="B191" s="52" t="str">
        <f>IF(ISBLANK(A191),"",IF(ROW(A191:A2190)=1,"Impossible",VLOOKUP(A$2:A$1976,items!$A$2:$J$2019,{2}*SIGN(ROW(A$2:A$1976)),FALSE)))</f>
        <v/>
      </c>
      <c r="C191" s="52" t="str">
        <f>IF(ISBLANK(A191),"",IF(ROW(A$2:A$1976)=1,"Impossible",VLOOKUP(A$2:A$1976,items!$A$2:$J$2019,{3}*SIGN(ROW(A$2:A$1976)),FALSE)))</f>
        <v/>
      </c>
      <c r="G191" s="18"/>
    </row>
    <row r="192" spans="2:7">
      <c r="B192" s="52" t="str">
        <f>IF(ISBLANK(A192),"",IF(ROW(A192:A2191)=1,"Impossible",VLOOKUP(A$2:A$1976,items!$A$2:$J$2019,{2}*SIGN(ROW(A$2:A$1976)),FALSE)))</f>
        <v/>
      </c>
      <c r="C192" s="52" t="str">
        <f>IF(ISBLANK(A192),"",IF(ROW(A$2:A$1976)=1,"Impossible",VLOOKUP(A$2:A$1976,items!$A$2:$J$2019,{3}*SIGN(ROW(A$2:A$1976)),FALSE)))</f>
        <v/>
      </c>
      <c r="G192" s="18"/>
    </row>
    <row r="193" spans="2:7">
      <c r="B193" s="52" t="str">
        <f>IF(ISBLANK(A193),"",IF(ROW(A193:A2192)=1,"Impossible",VLOOKUP(A$2:A$1976,items!$A$2:$J$2019,{2}*SIGN(ROW(A$2:A$1976)),FALSE)))</f>
        <v/>
      </c>
      <c r="C193" s="52" t="str">
        <f>IF(ISBLANK(A193),"",IF(ROW(A$2:A$1976)=1,"Impossible",VLOOKUP(A$2:A$1976,items!$A$2:$J$2019,{3}*SIGN(ROW(A$2:A$1976)),FALSE)))</f>
        <v/>
      </c>
      <c r="G193" s="18"/>
    </row>
    <row r="194" spans="2:7">
      <c r="B194" s="52" t="str">
        <f>IF(ISBLANK(A194),"",IF(ROW(A194:A2193)=1,"Impossible",VLOOKUP(A$2:A$1976,items!$A$2:$J$2019,{2}*SIGN(ROW(A$2:A$1976)),FALSE)))</f>
        <v/>
      </c>
      <c r="C194" s="52" t="str">
        <f>IF(ISBLANK(A194),"",IF(ROW(A$2:A$1976)=1,"Impossible",VLOOKUP(A$2:A$1976,items!$A$2:$J$2019,{3}*SIGN(ROW(A$2:A$1976)),FALSE)))</f>
        <v/>
      </c>
      <c r="G194" s="18"/>
    </row>
    <row r="195" spans="2:7">
      <c r="B195" s="52" t="str">
        <f>IF(ISBLANK(A195),"",IF(ROW(A195:A2194)=1,"Impossible",VLOOKUP(A$2:A$1976,items!$A$2:$J$2019,{2}*SIGN(ROW(A$2:A$1976)),FALSE)))</f>
        <v/>
      </c>
      <c r="C195" s="52" t="str">
        <f>IF(ISBLANK(A195),"",IF(ROW(A$2:A$1976)=1,"Impossible",VLOOKUP(A$2:A$1976,items!$A$2:$J$2019,{3}*SIGN(ROW(A$2:A$1976)),FALSE)))</f>
        <v/>
      </c>
      <c r="G195" s="18"/>
    </row>
    <row r="196" spans="2:7">
      <c r="B196" s="52" t="str">
        <f>IF(ISBLANK(A196),"",IF(ROW(A196:A2195)=1,"Impossible",VLOOKUP(A$2:A$1976,items!$A$2:$J$2019,{2}*SIGN(ROW(A$2:A$1976)),FALSE)))</f>
        <v/>
      </c>
      <c r="C196" s="52" t="str">
        <f>IF(ISBLANK(A196),"",IF(ROW(A$2:A$1976)=1,"Impossible",VLOOKUP(A$2:A$1976,items!$A$2:$J$2019,{3}*SIGN(ROW(A$2:A$1976)),FALSE)))</f>
        <v/>
      </c>
      <c r="G196" s="18"/>
    </row>
    <row r="197" spans="2:7">
      <c r="B197" s="52" t="str">
        <f>IF(ISBLANK(A197),"",IF(ROW(A197:A2196)=1,"Impossible",VLOOKUP(A$2:A$1976,items!$A$2:$J$2019,{2}*SIGN(ROW(A$2:A$1976)),FALSE)))</f>
        <v/>
      </c>
      <c r="C197" s="52" t="str">
        <f>IF(ISBLANK(A197),"",IF(ROW(A$2:A$1976)=1,"Impossible",VLOOKUP(A$2:A$1976,items!$A$2:$J$2019,{3}*SIGN(ROW(A$2:A$1976)),FALSE)))</f>
        <v/>
      </c>
      <c r="G197" s="18"/>
    </row>
    <row r="198" spans="2:7">
      <c r="B198" s="52" t="str">
        <f>IF(ISBLANK(A198),"",IF(ROW(A198:A2197)=1,"Impossible",VLOOKUP(A$2:A$1976,items!$A$2:$J$2019,{2}*SIGN(ROW(A$2:A$1976)),FALSE)))</f>
        <v/>
      </c>
      <c r="C198" s="52" t="str">
        <f>IF(ISBLANK(A198),"",IF(ROW(A$2:A$1976)=1,"Impossible",VLOOKUP(A$2:A$1976,items!$A$2:$J$2019,{3}*SIGN(ROW(A$2:A$1976)),FALSE)))</f>
        <v/>
      </c>
      <c r="G198" s="18"/>
    </row>
    <row r="199" spans="2:7">
      <c r="B199" s="52" t="str">
        <f>IF(ISBLANK(A199),"",IF(ROW(A199:A2198)=1,"Impossible",VLOOKUP(A$2:A$1976,items!$A$2:$J$2019,{2}*SIGN(ROW(A$2:A$1976)),FALSE)))</f>
        <v/>
      </c>
      <c r="C199" s="52" t="str">
        <f>IF(ISBLANK(A199),"",IF(ROW(A$2:A$1976)=1,"Impossible",VLOOKUP(A$2:A$1976,items!$A$2:$J$2019,{3}*SIGN(ROW(A$2:A$1976)),FALSE)))</f>
        <v/>
      </c>
      <c r="G199" s="18"/>
    </row>
    <row r="200" spans="2:7">
      <c r="B200" s="52" t="str">
        <f>IF(ISBLANK(A200),"",IF(ROW(A200:A2199)=1,"Impossible",VLOOKUP(A$2:A$1976,items!$A$2:$J$2019,{2}*SIGN(ROW(A$2:A$1976)),FALSE)))</f>
        <v/>
      </c>
      <c r="C200" s="52" t="str">
        <f>IF(ISBLANK(A200),"",IF(ROW(A$2:A$1976)=1,"Impossible",VLOOKUP(A$2:A$1976,items!$A$2:$J$2019,{3}*SIGN(ROW(A$2:A$1976)),FALSE)))</f>
        <v/>
      </c>
      <c r="G200" s="18"/>
    </row>
    <row r="201" spans="2:7">
      <c r="B201" s="52" t="str">
        <f>IF(ISBLANK(A201),"",IF(ROW(A201:A2200)=1,"Impossible",VLOOKUP(A$2:A$1976,items!$A$2:$J$2019,{2}*SIGN(ROW(A$2:A$1976)),FALSE)))</f>
        <v/>
      </c>
      <c r="C201" s="52" t="str">
        <f>IF(ISBLANK(A201),"",IF(ROW(A$2:A$1976)=1,"Impossible",VLOOKUP(A$2:A$1976,items!$A$2:$J$2019,{3}*SIGN(ROW(A$2:A$1976)),FALSE)))</f>
        <v/>
      </c>
      <c r="G201" s="18"/>
    </row>
    <row r="202" spans="2:7">
      <c r="B202" s="52" t="str">
        <f>IF(ISBLANK(A202),"",IF(ROW(A202:A2201)=1,"Impossible",VLOOKUP(A$2:A$1976,items!$A$2:$J$2019,{2}*SIGN(ROW(A$2:A$1976)),FALSE)))</f>
        <v/>
      </c>
      <c r="C202" s="52" t="str">
        <f>IF(ISBLANK(A202),"",IF(ROW(A$2:A$1976)=1,"Impossible",VLOOKUP(A$2:A$1976,items!$A$2:$J$2019,{3}*SIGN(ROW(A$2:A$1976)),FALSE)))</f>
        <v/>
      </c>
      <c r="G202" s="18"/>
    </row>
    <row r="203" spans="2:7">
      <c r="B203" s="52" t="str">
        <f>IF(ISBLANK(A203),"",IF(ROW(A203:A2202)=1,"Impossible",VLOOKUP(A$2:A$1976,items!$A$2:$J$2019,{2}*SIGN(ROW(A$2:A$1976)),FALSE)))</f>
        <v/>
      </c>
      <c r="C203" s="52" t="str">
        <f>IF(ISBLANK(A203),"",IF(ROW(A$2:A$1976)=1,"Impossible",VLOOKUP(A$2:A$1976,items!$A$2:$J$2019,{3}*SIGN(ROW(A$2:A$1976)),FALSE)))</f>
        <v/>
      </c>
      <c r="G203" s="18"/>
    </row>
    <row r="204" spans="2:7">
      <c r="B204" s="52" t="str">
        <f>IF(ISBLANK(A204),"",IF(ROW(A204:A2203)=1,"Impossible",VLOOKUP(A$2:A$1976,items!$A$2:$J$2019,{2}*SIGN(ROW(A$2:A$1976)),FALSE)))</f>
        <v/>
      </c>
      <c r="C204" s="52" t="str">
        <f>IF(ISBLANK(A204),"",IF(ROW(A$2:A$1976)=1,"Impossible",VLOOKUP(A$2:A$1976,items!$A$2:$J$2019,{3}*SIGN(ROW(A$2:A$1976)),FALSE)))</f>
        <v/>
      </c>
      <c r="G204" s="18"/>
    </row>
    <row r="205" spans="2:7">
      <c r="B205" s="52" t="str">
        <f>IF(ISBLANK(A205),"",IF(ROW(A205:A2204)=1,"Impossible",VLOOKUP(A$2:A$1976,items!$A$2:$J$2019,{2}*SIGN(ROW(A$2:A$1976)),FALSE)))</f>
        <v/>
      </c>
      <c r="C205" s="52" t="str">
        <f>IF(ISBLANK(A205),"",IF(ROW(A$2:A$1976)=1,"Impossible",VLOOKUP(A$2:A$1976,items!$A$2:$J$2019,{3}*SIGN(ROW(A$2:A$1976)),FALSE)))</f>
        <v/>
      </c>
      <c r="G205" s="18"/>
    </row>
    <row r="206" spans="2:7">
      <c r="B206" s="52" t="str">
        <f>IF(ISBLANK(A206),"",IF(ROW(A206:A2205)=1,"Impossible",VLOOKUP(A$2:A$1976,items!$A$2:$J$2019,{2}*SIGN(ROW(A$2:A$1976)),FALSE)))</f>
        <v/>
      </c>
      <c r="C206" s="52" t="str">
        <f>IF(ISBLANK(A206),"",IF(ROW(A$2:A$1976)=1,"Impossible",VLOOKUP(A$2:A$1976,items!$A$2:$J$2019,{3}*SIGN(ROW(A$2:A$1976)),FALSE)))</f>
        <v/>
      </c>
      <c r="G206" s="18"/>
    </row>
    <row r="207" spans="2:7">
      <c r="B207" s="52" t="str">
        <f>IF(ISBLANK(A207),"",IF(ROW(A207:A2206)=1,"Impossible",VLOOKUP(A$2:A$1976,items!$A$2:$J$2019,{2}*SIGN(ROW(A$2:A$1976)),FALSE)))</f>
        <v/>
      </c>
      <c r="C207" s="52" t="str">
        <f>IF(ISBLANK(A207),"",IF(ROW(A$2:A$1976)=1,"Impossible",VLOOKUP(A$2:A$1976,items!$A$2:$J$2019,{3}*SIGN(ROW(A$2:A$1976)),FALSE)))</f>
        <v/>
      </c>
      <c r="G207" s="18"/>
    </row>
    <row r="208" spans="2:7">
      <c r="B208" s="52" t="str">
        <f>IF(ISBLANK(A208),"",IF(ROW(A208:A2207)=1,"Impossible",VLOOKUP(A$2:A$1976,items!$A$2:$J$2019,{2}*SIGN(ROW(A$2:A$1976)),FALSE)))</f>
        <v/>
      </c>
      <c r="C208" s="52" t="str">
        <f>IF(ISBLANK(A208),"",IF(ROW(A$2:A$1976)=1,"Impossible",VLOOKUP(A$2:A$1976,items!$A$2:$J$2019,{3}*SIGN(ROW(A$2:A$1976)),FALSE)))</f>
        <v/>
      </c>
      <c r="G208" s="18"/>
    </row>
    <row r="209" spans="2:7">
      <c r="B209" s="52" t="str">
        <f>IF(ISBLANK(A209),"",IF(ROW(A209:A2208)=1,"Impossible",VLOOKUP(A$2:A$1976,items!$A$2:$J$2019,{2}*SIGN(ROW(A$2:A$1976)),FALSE)))</f>
        <v/>
      </c>
      <c r="C209" s="52" t="str">
        <f>IF(ISBLANK(A209),"",IF(ROW(A$2:A$1976)=1,"Impossible",VLOOKUP(A$2:A$1976,items!$A$2:$J$2019,{3}*SIGN(ROW(A$2:A$1976)),FALSE)))</f>
        <v/>
      </c>
      <c r="G209" s="18"/>
    </row>
    <row r="210" spans="2:7">
      <c r="B210" s="52" t="str">
        <f>IF(ISBLANK(A210),"",IF(ROW(A210:A2209)=1,"Impossible",VLOOKUP(A$2:A$1976,items!$A$2:$J$2019,{2}*SIGN(ROW(A$2:A$1976)),FALSE)))</f>
        <v/>
      </c>
      <c r="C210" s="52" t="str">
        <f>IF(ISBLANK(A210),"",IF(ROW(A$2:A$1976)=1,"Impossible",VLOOKUP(A$2:A$1976,items!$A$2:$J$2019,{3}*SIGN(ROW(A$2:A$1976)),FALSE)))</f>
        <v/>
      </c>
      <c r="G210" s="18"/>
    </row>
    <row r="211" spans="2:7">
      <c r="B211" s="52" t="str">
        <f>IF(ISBLANK(A211),"",IF(ROW(A211:A2210)=1,"Impossible",VLOOKUP(A$2:A$1976,items!$A$2:$J$2019,{2}*SIGN(ROW(A$2:A$1976)),FALSE)))</f>
        <v/>
      </c>
      <c r="C211" s="52" t="str">
        <f>IF(ISBLANK(A211),"",IF(ROW(A$2:A$1976)=1,"Impossible",VLOOKUP(A$2:A$1976,items!$A$2:$J$2019,{3}*SIGN(ROW(A$2:A$1976)),FALSE)))</f>
        <v/>
      </c>
      <c r="G211" s="18"/>
    </row>
    <row r="212" spans="2:7">
      <c r="B212" s="52" t="str">
        <f>IF(ISBLANK(A212),"",IF(ROW(A212:A2211)=1,"Impossible",VLOOKUP(A$2:A$1976,items!$A$2:$J$2019,{2}*SIGN(ROW(A$2:A$1976)),FALSE)))</f>
        <v/>
      </c>
      <c r="C212" s="52" t="str">
        <f>IF(ISBLANK(A212),"",IF(ROW(A$2:A$1976)=1,"Impossible",VLOOKUP(A$2:A$1976,items!$A$2:$J$2019,{3}*SIGN(ROW(A$2:A$1976)),FALSE)))</f>
        <v/>
      </c>
      <c r="G212" s="18"/>
    </row>
    <row r="213" spans="2:7">
      <c r="B213" s="52" t="str">
        <f>IF(ISBLANK(A213),"",IF(ROW(A213:A2212)=1,"Impossible",VLOOKUP(A$2:A$1976,items!$A$2:$J$2019,{2}*SIGN(ROW(A$2:A$1976)),FALSE)))</f>
        <v/>
      </c>
      <c r="C213" s="52" t="str">
        <f>IF(ISBLANK(A213),"",IF(ROW(A$2:A$1976)=1,"Impossible",VLOOKUP(A$2:A$1976,items!$A$2:$J$2019,{3}*SIGN(ROW(A$2:A$1976)),FALSE)))</f>
        <v/>
      </c>
      <c r="G213" s="18"/>
    </row>
    <row r="214" spans="2:7">
      <c r="B214" s="52" t="str">
        <f>IF(ISBLANK(A214),"",IF(ROW(A214:A2213)=1,"Impossible",VLOOKUP(A$2:A$1976,items!$A$2:$J$2019,{2}*SIGN(ROW(A$2:A$1976)),FALSE)))</f>
        <v/>
      </c>
      <c r="C214" s="52" t="str">
        <f>IF(ISBLANK(A214),"",IF(ROW(A$2:A$1976)=1,"Impossible",VLOOKUP(A$2:A$1976,items!$A$2:$J$2019,{3}*SIGN(ROW(A$2:A$1976)),FALSE)))</f>
        <v/>
      </c>
      <c r="G214" s="18"/>
    </row>
    <row r="215" spans="2:7">
      <c r="B215" s="52" t="str">
        <f>IF(ISBLANK(A215),"",IF(ROW(A215:A2214)=1,"Impossible",VLOOKUP(A$2:A$1976,items!$A$2:$J$2019,{2}*SIGN(ROW(A$2:A$1976)),FALSE)))</f>
        <v/>
      </c>
      <c r="C215" s="52" t="str">
        <f>IF(ISBLANK(A215),"",IF(ROW(A$2:A$1976)=1,"Impossible",VLOOKUP(A$2:A$1976,items!$A$2:$J$2019,{3}*SIGN(ROW(A$2:A$1976)),FALSE)))</f>
        <v/>
      </c>
      <c r="G215" s="18"/>
    </row>
    <row r="216" spans="2:7">
      <c r="B216" s="52" t="str">
        <f>IF(ISBLANK(A216),"",IF(ROW(A216:A2215)=1,"Impossible",VLOOKUP(A$2:A$1976,items!$A$2:$J$2019,{2}*SIGN(ROW(A$2:A$1976)),FALSE)))</f>
        <v/>
      </c>
      <c r="C216" s="52" t="str">
        <f>IF(ISBLANK(A216),"",IF(ROW(A$2:A$1976)=1,"Impossible",VLOOKUP(A$2:A$1976,items!$A$2:$J$2019,{3}*SIGN(ROW(A$2:A$1976)),FALSE)))</f>
        <v/>
      </c>
      <c r="G216" s="18"/>
    </row>
    <row r="217" spans="2:7">
      <c r="B217" s="52" t="str">
        <f>IF(ISBLANK(A217),"",IF(ROW(A217:A2216)=1,"Impossible",VLOOKUP(A$2:A$1976,items!$A$2:$J$2019,{2}*SIGN(ROW(A$2:A$1976)),FALSE)))</f>
        <v/>
      </c>
      <c r="C217" s="52" t="str">
        <f>IF(ISBLANK(A217),"",IF(ROW(A$2:A$1976)=1,"Impossible",VLOOKUP(A$2:A$1976,items!$A$2:$J$2019,{3}*SIGN(ROW(A$2:A$1976)),FALSE)))</f>
        <v/>
      </c>
      <c r="G217" s="18"/>
    </row>
    <row r="218" spans="2:7">
      <c r="B218" s="52" t="str">
        <f>IF(ISBLANK(A218),"",IF(ROW(A218:A2217)=1,"Impossible",VLOOKUP(A$2:A$1976,items!$A$2:$J$2019,{2}*SIGN(ROW(A$2:A$1976)),FALSE)))</f>
        <v/>
      </c>
      <c r="C218" s="52" t="str">
        <f>IF(ISBLANK(A218),"",IF(ROW(A$2:A$1976)=1,"Impossible",VLOOKUP(A$2:A$1976,items!$A$2:$J$2019,{3}*SIGN(ROW(A$2:A$1976)),FALSE)))</f>
        <v/>
      </c>
      <c r="G218" s="18"/>
    </row>
    <row r="219" spans="2:7">
      <c r="B219" s="52" t="str">
        <f>IF(ISBLANK(A219),"",IF(ROW(A219:A2218)=1,"Impossible",VLOOKUP(A$2:A$1976,items!$A$2:$J$2019,{2}*SIGN(ROW(A$2:A$1976)),FALSE)))</f>
        <v/>
      </c>
      <c r="C219" s="52" t="str">
        <f>IF(ISBLANK(A219),"",IF(ROW(A$2:A$1976)=1,"Impossible",VLOOKUP(A$2:A$1976,items!$A$2:$J$2019,{3}*SIGN(ROW(A$2:A$1976)),FALSE)))</f>
        <v/>
      </c>
      <c r="G219" s="18"/>
    </row>
    <row r="220" spans="2:7">
      <c r="B220" s="52" t="str">
        <f>IF(ISBLANK(A220),"",IF(ROW(A220:A2219)=1,"Impossible",VLOOKUP(A$2:A$1976,items!$A$2:$J$2019,{2}*SIGN(ROW(A$2:A$1976)),FALSE)))</f>
        <v/>
      </c>
      <c r="C220" s="52" t="str">
        <f>IF(ISBLANK(A220),"",IF(ROW(A$2:A$1976)=1,"Impossible",VLOOKUP(A$2:A$1976,items!$A$2:$J$2019,{3}*SIGN(ROW(A$2:A$1976)),FALSE)))</f>
        <v/>
      </c>
      <c r="G220" s="18"/>
    </row>
    <row r="221" spans="2:7">
      <c r="B221" s="52" t="str">
        <f>IF(ISBLANK(A221),"",IF(ROW(A221:A2220)=1,"Impossible",VLOOKUP(A$2:A$1976,items!$A$2:$J$2019,{2}*SIGN(ROW(A$2:A$1976)),FALSE)))</f>
        <v/>
      </c>
      <c r="C221" s="52" t="str">
        <f>IF(ISBLANK(A221),"",IF(ROW(A$2:A$1976)=1,"Impossible",VLOOKUP(A$2:A$1976,items!$A$2:$J$2019,{3}*SIGN(ROW(A$2:A$1976)),FALSE)))</f>
        <v/>
      </c>
      <c r="G221" s="18"/>
    </row>
    <row r="222" spans="2:7">
      <c r="B222" s="52" t="str">
        <f>IF(ISBLANK(A222),"",IF(ROW(A222:A2221)=1,"Impossible",VLOOKUP(A$2:A$1976,items!$A$2:$J$2019,{2}*SIGN(ROW(A$2:A$1976)),FALSE)))</f>
        <v/>
      </c>
      <c r="C222" s="52" t="str">
        <f>IF(ISBLANK(A222),"",IF(ROW(A$2:A$1976)=1,"Impossible",VLOOKUP(A$2:A$1976,items!$A$2:$J$2019,{3}*SIGN(ROW(A$2:A$1976)),FALSE)))</f>
        <v/>
      </c>
      <c r="G222" s="18"/>
    </row>
    <row r="223" spans="2:7">
      <c r="B223" s="52" t="str">
        <f>IF(ISBLANK(A223),"",IF(ROW(A223:A2222)=1,"Impossible",VLOOKUP(A$2:A$1976,items!$A$2:$J$2019,{2}*SIGN(ROW(A$2:A$1976)),FALSE)))</f>
        <v/>
      </c>
      <c r="C223" s="52" t="str">
        <f>IF(ISBLANK(A223),"",IF(ROW(A$2:A$1976)=1,"Impossible",VLOOKUP(A$2:A$1976,items!$A$2:$J$2019,{3}*SIGN(ROW(A$2:A$1976)),FALSE)))</f>
        <v/>
      </c>
      <c r="G223" s="18"/>
    </row>
    <row r="224" spans="2:7">
      <c r="B224" s="52" t="str">
        <f>IF(ISBLANK(A224),"",IF(ROW(A224:A2223)=1,"Impossible",VLOOKUP(A$2:A$1976,items!$A$2:$J$2019,{2}*SIGN(ROW(A$2:A$1976)),FALSE)))</f>
        <v/>
      </c>
      <c r="C224" s="52" t="str">
        <f>IF(ISBLANK(A224),"",IF(ROW(A$2:A$1976)=1,"Impossible",VLOOKUP(A$2:A$1976,items!$A$2:$J$2019,{3}*SIGN(ROW(A$2:A$1976)),FALSE)))</f>
        <v/>
      </c>
      <c r="G224" s="18"/>
    </row>
    <row r="225" spans="2:7">
      <c r="B225" s="52" t="str">
        <f>IF(ISBLANK(A225),"",IF(ROW(A225:A2224)=1,"Impossible",VLOOKUP(A$2:A$1976,items!$A$2:$J$2019,{2}*SIGN(ROW(A$2:A$1976)),FALSE)))</f>
        <v/>
      </c>
      <c r="C225" s="52" t="str">
        <f>IF(ISBLANK(A225),"",IF(ROW(A$2:A$1976)=1,"Impossible",VLOOKUP(A$2:A$1976,items!$A$2:$J$2019,{3}*SIGN(ROW(A$2:A$1976)),FALSE)))</f>
        <v/>
      </c>
      <c r="G225" s="18"/>
    </row>
    <row r="226" spans="2:7">
      <c r="B226" s="52" t="str">
        <f>IF(ISBLANK(A226),"",IF(ROW(A226:A2225)=1,"Impossible",VLOOKUP(A$2:A$1976,items!$A$2:$J$2019,{2}*SIGN(ROW(A$2:A$1976)),FALSE)))</f>
        <v/>
      </c>
      <c r="C226" s="52" t="str">
        <f>IF(ISBLANK(A226),"",IF(ROW(A$2:A$1976)=1,"Impossible",VLOOKUP(A$2:A$1976,items!$A$2:$J$2019,{3}*SIGN(ROW(A$2:A$1976)),FALSE)))</f>
        <v/>
      </c>
      <c r="G226" s="18"/>
    </row>
    <row r="227" spans="2:7">
      <c r="B227" s="52" t="str">
        <f>IF(ISBLANK(A227),"",IF(ROW(A227:A2226)=1,"Impossible",VLOOKUP(A$2:A$1976,items!$A$2:$J$2019,{2}*SIGN(ROW(A$2:A$1976)),FALSE)))</f>
        <v/>
      </c>
      <c r="C227" s="52" t="str">
        <f>IF(ISBLANK(A227),"",IF(ROW(A$2:A$1976)=1,"Impossible",VLOOKUP(A$2:A$1976,items!$A$2:$J$2019,{3}*SIGN(ROW(A$2:A$1976)),FALSE)))</f>
        <v/>
      </c>
      <c r="G227" s="18"/>
    </row>
    <row r="228" spans="2:7">
      <c r="B228" s="52" t="str">
        <f>IF(ISBLANK(A228),"",IF(ROW(A228:A2227)=1,"Impossible",VLOOKUP(A$2:A$1976,items!$A$2:$J$2019,{2}*SIGN(ROW(A$2:A$1976)),FALSE)))</f>
        <v/>
      </c>
      <c r="C228" s="52" t="str">
        <f>IF(ISBLANK(A228),"",IF(ROW(A$2:A$1976)=1,"Impossible",VLOOKUP(A$2:A$1976,items!$A$2:$J$2019,{3}*SIGN(ROW(A$2:A$1976)),FALSE)))</f>
        <v/>
      </c>
      <c r="G228" s="18"/>
    </row>
    <row r="229" spans="2:7">
      <c r="B229" s="52" t="str">
        <f>IF(ISBLANK(A229),"",IF(ROW(A229:A2228)=1,"Impossible",VLOOKUP(A$2:A$1976,items!$A$2:$J$2019,{2}*SIGN(ROW(A$2:A$1976)),FALSE)))</f>
        <v/>
      </c>
      <c r="C229" s="52" t="str">
        <f>IF(ISBLANK(A229),"",IF(ROW(A$2:A$1976)=1,"Impossible",VLOOKUP(A$2:A$1976,items!$A$2:$J$2019,{3}*SIGN(ROW(A$2:A$1976)),FALSE)))</f>
        <v/>
      </c>
      <c r="G229" s="18"/>
    </row>
    <row r="230" spans="2:7">
      <c r="B230" s="52" t="str">
        <f>IF(ISBLANK(A230),"",IF(ROW(A230:A2229)=1,"Impossible",VLOOKUP(A$2:A$1976,items!$A$2:$J$2019,{2}*SIGN(ROW(A$2:A$1976)),FALSE)))</f>
        <v/>
      </c>
      <c r="C230" s="52" t="str">
        <f>IF(ISBLANK(A230),"",IF(ROW(A$2:A$1976)=1,"Impossible",VLOOKUP(A$2:A$1976,items!$A$2:$J$2019,{3}*SIGN(ROW(A$2:A$1976)),FALSE)))</f>
        <v/>
      </c>
      <c r="G230" s="18"/>
    </row>
    <row r="231" spans="2:7">
      <c r="B231" s="52" t="str">
        <f>IF(ISBLANK(A231),"",IF(ROW(A231:A2230)=1,"Impossible",VLOOKUP(A$2:A$1976,items!$A$2:$J$2019,{2}*SIGN(ROW(A$2:A$1976)),FALSE)))</f>
        <v/>
      </c>
      <c r="C231" s="52" t="str">
        <f>IF(ISBLANK(A231),"",IF(ROW(A$2:A$1976)=1,"Impossible",VLOOKUP(A$2:A$1976,items!$A$2:$J$2019,{3}*SIGN(ROW(A$2:A$1976)),FALSE)))</f>
        <v/>
      </c>
      <c r="G231" s="18"/>
    </row>
    <row r="232" spans="2:7">
      <c r="B232" s="52" t="str">
        <f>IF(ISBLANK(A232),"",IF(ROW(A232:A2231)=1,"Impossible",VLOOKUP(A$2:A$1976,items!$A$2:$J$2019,{2}*SIGN(ROW(A$2:A$1976)),FALSE)))</f>
        <v/>
      </c>
      <c r="C232" s="52" t="str">
        <f>IF(ISBLANK(A232),"",IF(ROW(A$2:A$1976)=1,"Impossible",VLOOKUP(A$2:A$1976,items!$A$2:$J$2019,{3}*SIGN(ROW(A$2:A$1976)),FALSE)))</f>
        <v/>
      </c>
      <c r="G232" s="18"/>
    </row>
    <row r="233" spans="2:7">
      <c r="B233" s="52" t="str">
        <f>IF(ISBLANK(A233),"",IF(ROW(A233:A2232)=1,"Impossible",VLOOKUP(A$2:A$1976,items!$A$2:$J$2019,{2}*SIGN(ROW(A$2:A$1976)),FALSE)))</f>
        <v/>
      </c>
      <c r="C233" s="52" t="str">
        <f>IF(ISBLANK(A233),"",IF(ROW(A$2:A$1976)=1,"Impossible",VLOOKUP(A$2:A$1976,items!$A$2:$J$2019,{3}*SIGN(ROW(A$2:A$1976)),FALSE)))</f>
        <v/>
      </c>
      <c r="G233" s="18"/>
    </row>
    <row r="234" spans="2:7">
      <c r="B234" s="52" t="str">
        <f>IF(ISBLANK(A234),"",IF(ROW(A234:A2233)=1,"Impossible",VLOOKUP(A$2:A$1976,items!$A$2:$J$2019,{2}*SIGN(ROW(A$2:A$1976)),FALSE)))</f>
        <v/>
      </c>
      <c r="C234" s="52" t="str">
        <f>IF(ISBLANK(A234),"",IF(ROW(A$2:A$1976)=1,"Impossible",VLOOKUP(A$2:A$1976,items!$A$2:$J$2019,{3}*SIGN(ROW(A$2:A$1976)),FALSE)))</f>
        <v/>
      </c>
      <c r="G234" s="18"/>
    </row>
    <row r="235" spans="2:7">
      <c r="B235" s="52" t="str">
        <f>IF(ISBLANK(A235),"",IF(ROW(A235:A2234)=1,"Impossible",VLOOKUP(A$2:A$1976,items!$A$2:$J$2019,{2}*SIGN(ROW(A$2:A$1976)),FALSE)))</f>
        <v/>
      </c>
      <c r="C235" s="52" t="str">
        <f>IF(ISBLANK(A235),"",IF(ROW(A$2:A$1976)=1,"Impossible",VLOOKUP(A$2:A$1976,items!$A$2:$J$2019,{3}*SIGN(ROW(A$2:A$1976)),FALSE)))</f>
        <v/>
      </c>
      <c r="G235" s="18"/>
    </row>
    <row r="236" spans="2:7">
      <c r="B236" s="52" t="str">
        <f>IF(ISBLANK(A236),"",IF(ROW(A236:A2235)=1,"Impossible",VLOOKUP(A$2:A$1976,items!$A$2:$J$2019,{2}*SIGN(ROW(A$2:A$1976)),FALSE)))</f>
        <v/>
      </c>
      <c r="C236" s="52" t="str">
        <f>IF(ISBLANK(A236),"",IF(ROW(A$2:A$1976)=1,"Impossible",VLOOKUP(A$2:A$1976,items!$A$2:$J$2019,{3}*SIGN(ROW(A$2:A$1976)),FALSE)))</f>
        <v/>
      </c>
      <c r="G236" s="18"/>
    </row>
    <row r="237" spans="2:7">
      <c r="B237" s="52" t="str">
        <f>IF(ISBLANK(A237),"",IF(ROW(A237:A2236)=1,"Impossible",VLOOKUP(A$2:A$1976,items!$A$2:$J$2019,{2}*SIGN(ROW(A$2:A$1976)),FALSE)))</f>
        <v/>
      </c>
      <c r="C237" s="52" t="str">
        <f>IF(ISBLANK(A237),"",IF(ROW(A$2:A$1976)=1,"Impossible",VLOOKUP(A$2:A$1976,items!$A$2:$J$2019,{3}*SIGN(ROW(A$2:A$1976)),FALSE)))</f>
        <v/>
      </c>
      <c r="G237" s="18"/>
    </row>
    <row r="238" spans="2:7">
      <c r="B238" s="52" t="str">
        <f>IF(ISBLANK(A238),"",IF(ROW(A238:A2237)=1,"Impossible",VLOOKUP(A$2:A$1976,items!$A$2:$J$2019,{2}*SIGN(ROW(A$2:A$1976)),FALSE)))</f>
        <v/>
      </c>
      <c r="C238" s="52" t="str">
        <f>IF(ISBLANK(A238),"",IF(ROW(A$2:A$1976)=1,"Impossible",VLOOKUP(A$2:A$1976,items!$A$2:$J$2019,{3}*SIGN(ROW(A$2:A$1976)),FALSE)))</f>
        <v/>
      </c>
      <c r="G238" s="18"/>
    </row>
    <row r="239" spans="2:7">
      <c r="B239" s="52" t="str">
        <f>IF(ISBLANK(A239),"",IF(ROW(A239:A2238)=1,"Impossible",VLOOKUP(A$2:A$1976,items!$A$2:$J$2019,{2}*SIGN(ROW(A$2:A$1976)),FALSE)))</f>
        <v/>
      </c>
      <c r="C239" s="52" t="str">
        <f>IF(ISBLANK(A239),"",IF(ROW(A$2:A$1976)=1,"Impossible",VLOOKUP(A$2:A$1976,items!$A$2:$J$2019,{3}*SIGN(ROW(A$2:A$1976)),FALSE)))</f>
        <v/>
      </c>
      <c r="G239" s="18"/>
    </row>
    <row r="240" spans="2:7">
      <c r="B240" s="52" t="str">
        <f>IF(ISBLANK(A240),"",IF(ROW(A240:A2239)=1,"Impossible",VLOOKUP(A$2:A$1976,items!$A$2:$J$2019,{2}*SIGN(ROW(A$2:A$1976)),FALSE)))</f>
        <v/>
      </c>
      <c r="C240" s="52" t="str">
        <f>IF(ISBLANK(A240),"",IF(ROW(A$2:A$1976)=1,"Impossible",VLOOKUP(A$2:A$1976,items!$A$2:$J$2019,{3}*SIGN(ROW(A$2:A$1976)),FALSE)))</f>
        <v/>
      </c>
      <c r="G240" s="18"/>
    </row>
    <row r="241" spans="2:7">
      <c r="B241" s="52" t="str">
        <f>IF(ISBLANK(A241),"",IF(ROW(A241:A2240)=1,"Impossible",VLOOKUP(A$2:A$1976,items!$A$2:$J$2019,{2}*SIGN(ROW(A$2:A$1976)),FALSE)))</f>
        <v/>
      </c>
      <c r="C241" s="52" t="str">
        <f>IF(ISBLANK(A241),"",IF(ROW(A$2:A$1976)=1,"Impossible",VLOOKUP(A$2:A$1976,items!$A$2:$J$2019,{3}*SIGN(ROW(A$2:A$1976)),FALSE)))</f>
        <v/>
      </c>
      <c r="G241" s="18"/>
    </row>
    <row r="242" spans="2:7">
      <c r="B242" s="52" t="str">
        <f>IF(ISBLANK(A242),"",IF(ROW(A242:A2241)=1,"Impossible",VLOOKUP(A$2:A$1976,items!$A$2:$J$2019,{2}*SIGN(ROW(A$2:A$1976)),FALSE)))</f>
        <v/>
      </c>
      <c r="C242" s="52" t="str">
        <f>IF(ISBLANK(A242),"",IF(ROW(A$2:A$1976)=1,"Impossible",VLOOKUP(A$2:A$1976,items!$A$2:$J$2019,{3}*SIGN(ROW(A$2:A$1976)),FALSE)))</f>
        <v/>
      </c>
      <c r="G242" s="18"/>
    </row>
    <row r="243" spans="2:7">
      <c r="B243" s="52" t="str">
        <f>IF(ISBLANK(A243),"",IF(ROW(A243:A2242)=1,"Impossible",VLOOKUP(A$2:A$1976,items!$A$2:$J$2019,{2}*SIGN(ROW(A$2:A$1976)),FALSE)))</f>
        <v/>
      </c>
      <c r="C243" s="52" t="str">
        <f>IF(ISBLANK(A243),"",IF(ROW(A$2:A$1976)=1,"Impossible",VLOOKUP(A$2:A$1976,items!$A$2:$J$2019,{3}*SIGN(ROW(A$2:A$1976)),FALSE)))</f>
        <v/>
      </c>
      <c r="G243" s="18"/>
    </row>
    <row r="244" spans="2:7">
      <c r="B244" s="52" t="str">
        <f>IF(ISBLANK(A244),"",IF(ROW(A244:A2243)=1,"Impossible",VLOOKUP(A$2:A$1976,items!$A$2:$J$2019,{2}*SIGN(ROW(A$2:A$1976)),FALSE)))</f>
        <v/>
      </c>
      <c r="C244" s="52" t="str">
        <f>IF(ISBLANK(A244),"",IF(ROW(A$2:A$1976)=1,"Impossible",VLOOKUP(A$2:A$1976,items!$A$2:$J$2019,{3}*SIGN(ROW(A$2:A$1976)),FALSE)))</f>
        <v/>
      </c>
      <c r="G244" s="18"/>
    </row>
    <row r="245" spans="2:7">
      <c r="B245" s="52" t="str">
        <f>IF(ISBLANK(A245),"",IF(ROW(A245:A2244)=1,"Impossible",VLOOKUP(A$2:A$1976,items!$A$2:$J$2019,{2}*SIGN(ROW(A$2:A$1976)),FALSE)))</f>
        <v/>
      </c>
      <c r="C245" s="52" t="str">
        <f>IF(ISBLANK(A245),"",IF(ROW(A$2:A$1976)=1,"Impossible",VLOOKUP(A$2:A$1976,items!$A$2:$J$2019,{3}*SIGN(ROW(A$2:A$1976)),FALSE)))</f>
        <v/>
      </c>
      <c r="G245" s="18"/>
    </row>
    <row r="246" spans="2:7">
      <c r="B246" s="52" t="str">
        <f>IF(ISBLANK(A246),"",IF(ROW(A246:A2245)=1,"Impossible",VLOOKUP(A$2:A$1976,items!$A$2:$J$2019,{2}*SIGN(ROW(A$2:A$1976)),FALSE)))</f>
        <v/>
      </c>
      <c r="C246" s="52" t="str">
        <f>IF(ISBLANK(A246),"",IF(ROW(A$2:A$1976)=1,"Impossible",VLOOKUP(A$2:A$1976,items!$A$2:$J$2019,{3}*SIGN(ROW(A$2:A$1976)),FALSE)))</f>
        <v/>
      </c>
      <c r="G246" s="18"/>
    </row>
    <row r="247" spans="2:7">
      <c r="B247" s="52" t="str">
        <f>IF(ISBLANK(A247),"",IF(ROW(A247:A2246)=1,"Impossible",VLOOKUP(A$2:A$1976,items!$A$2:$J$2019,{2}*SIGN(ROW(A$2:A$1976)),FALSE)))</f>
        <v/>
      </c>
      <c r="C247" s="52" t="str">
        <f>IF(ISBLANK(A247),"",IF(ROW(A$2:A$1976)=1,"Impossible",VLOOKUP(A$2:A$1976,items!$A$2:$J$2019,{3}*SIGN(ROW(A$2:A$1976)),FALSE)))</f>
        <v/>
      </c>
      <c r="G247" s="18"/>
    </row>
    <row r="248" spans="2:7">
      <c r="B248" s="52" t="str">
        <f>IF(ISBLANK(A248),"",IF(ROW(A248:A2247)=1,"Impossible",VLOOKUP(A$2:A$1976,items!$A$2:$J$2019,{2}*SIGN(ROW(A$2:A$1976)),FALSE)))</f>
        <v/>
      </c>
      <c r="C248" s="52" t="str">
        <f>IF(ISBLANK(A248),"",IF(ROW(A$2:A$1976)=1,"Impossible",VLOOKUP(A$2:A$1976,items!$A$2:$J$2019,{3}*SIGN(ROW(A$2:A$1976)),FALSE)))</f>
        <v/>
      </c>
      <c r="G248" s="18"/>
    </row>
    <row r="249" spans="2:7">
      <c r="B249" s="52" t="str">
        <f>IF(ISBLANK(A249),"",IF(ROW(A249:A2248)=1,"Impossible",VLOOKUP(A$2:A$1976,items!$A$2:$J$2019,{2}*SIGN(ROW(A$2:A$1976)),FALSE)))</f>
        <v/>
      </c>
      <c r="C249" s="52" t="str">
        <f>IF(ISBLANK(A249),"",IF(ROW(A$2:A$1976)=1,"Impossible",VLOOKUP(A$2:A$1976,items!$A$2:$J$2019,{3}*SIGN(ROW(A$2:A$1976)),FALSE)))</f>
        <v/>
      </c>
      <c r="G249" s="18"/>
    </row>
    <row r="250" spans="2:7">
      <c r="B250" s="52" t="str">
        <f>IF(ISBLANK(A250),"",IF(ROW(A250:A2249)=1,"Impossible",VLOOKUP(A$2:A$1976,items!$A$2:$J$2019,{2}*SIGN(ROW(A$2:A$1976)),FALSE)))</f>
        <v/>
      </c>
      <c r="C250" s="52" t="str">
        <f>IF(ISBLANK(A250),"",IF(ROW(A$2:A$1976)=1,"Impossible",VLOOKUP(A$2:A$1976,items!$A$2:$J$2019,{3}*SIGN(ROW(A$2:A$1976)),FALSE)))</f>
        <v/>
      </c>
      <c r="G250" s="18"/>
    </row>
    <row r="251" spans="2:7">
      <c r="B251" s="52" t="str">
        <f>IF(ISBLANK(A251),"",IF(ROW(A251:A2250)=1,"Impossible",VLOOKUP(A$2:A$1976,items!$A$2:$J$2019,{2}*SIGN(ROW(A$2:A$1976)),FALSE)))</f>
        <v/>
      </c>
      <c r="C251" s="52" t="str">
        <f>IF(ISBLANK(A251),"",IF(ROW(A$2:A$1976)=1,"Impossible",VLOOKUP(A$2:A$1976,items!$A$2:$J$2019,{3}*SIGN(ROW(A$2:A$1976)),FALSE)))</f>
        <v/>
      </c>
      <c r="G251" s="18"/>
    </row>
    <row r="252" spans="2:7">
      <c r="B252" s="52" t="str">
        <f>IF(ISBLANK(A252),"",IF(ROW(A252:A2251)=1,"Impossible",VLOOKUP(A$2:A$1976,items!$A$2:$J$2019,{2}*SIGN(ROW(A$2:A$1976)),FALSE)))</f>
        <v/>
      </c>
      <c r="C252" s="52" t="str">
        <f>IF(ISBLANK(A252),"",IF(ROW(A$2:A$1976)=1,"Impossible",VLOOKUP(A$2:A$1976,items!$A$2:$J$2019,{3}*SIGN(ROW(A$2:A$1976)),FALSE)))</f>
        <v/>
      </c>
      <c r="G252" s="18"/>
    </row>
    <row r="253" spans="2:7">
      <c r="B253" s="52" t="str">
        <f>IF(ISBLANK(A253),"",IF(ROW(A253:A2252)=1,"Impossible",VLOOKUP(A$2:A$1976,items!$A$2:$J$2019,{2}*SIGN(ROW(A$2:A$1976)),FALSE)))</f>
        <v/>
      </c>
      <c r="C253" s="52" t="str">
        <f>IF(ISBLANK(A253),"",IF(ROW(A$2:A$1976)=1,"Impossible",VLOOKUP(A$2:A$1976,items!$A$2:$J$2019,{3}*SIGN(ROW(A$2:A$1976)),FALSE)))</f>
        <v/>
      </c>
      <c r="G253" s="18"/>
    </row>
    <row r="254" spans="2:7">
      <c r="B254" s="52" t="str">
        <f>IF(ISBLANK(A254),"",IF(ROW(A254:A2253)=1,"Impossible",VLOOKUP(A$2:A$1976,items!$A$2:$J$2019,{2}*SIGN(ROW(A$2:A$1976)),FALSE)))</f>
        <v/>
      </c>
      <c r="C254" s="52" t="str">
        <f>IF(ISBLANK(A254),"",IF(ROW(A$2:A$1976)=1,"Impossible",VLOOKUP(A$2:A$1976,items!$A$2:$J$2019,{3}*SIGN(ROW(A$2:A$1976)),FALSE)))</f>
        <v/>
      </c>
      <c r="G254" s="18"/>
    </row>
    <row r="255" spans="2:7">
      <c r="B255" s="52" t="str">
        <f>IF(ISBLANK(A255),"",IF(ROW(A255:A2254)=1,"Impossible",VLOOKUP(A$2:A$1976,items!$A$2:$J$2019,{2}*SIGN(ROW(A$2:A$1976)),FALSE)))</f>
        <v/>
      </c>
      <c r="C255" s="52" t="str">
        <f>IF(ISBLANK(A255),"",IF(ROW(A$2:A$1976)=1,"Impossible",VLOOKUP(A$2:A$1976,items!$A$2:$J$2019,{3}*SIGN(ROW(A$2:A$1976)),FALSE)))</f>
        <v/>
      </c>
      <c r="G255" s="18"/>
    </row>
    <row r="256" spans="2:7">
      <c r="B256" s="52" t="str">
        <f>IF(ISBLANK(A256),"",IF(ROW(A256:A2255)=1,"Impossible",VLOOKUP(A$2:A$1976,items!$A$2:$J$2019,{2}*SIGN(ROW(A$2:A$1976)),FALSE)))</f>
        <v/>
      </c>
      <c r="C256" s="52" t="str">
        <f>IF(ISBLANK(A256),"",IF(ROW(A$2:A$1976)=1,"Impossible",VLOOKUP(A$2:A$1976,items!$A$2:$J$2019,{3}*SIGN(ROW(A$2:A$1976)),FALSE)))</f>
        <v/>
      </c>
      <c r="G256" s="18"/>
    </row>
    <row r="257" spans="2:7">
      <c r="B257" s="52" t="str">
        <f>IF(ISBLANK(A257),"",IF(ROW(A257:A2256)=1,"Impossible",VLOOKUP(A$2:A$1976,items!$A$2:$J$2019,{2}*SIGN(ROW(A$2:A$1976)),FALSE)))</f>
        <v/>
      </c>
      <c r="C257" s="52" t="str">
        <f>IF(ISBLANK(A257),"",IF(ROW(A$2:A$1976)=1,"Impossible",VLOOKUP(A$2:A$1976,items!$A$2:$J$2019,{3}*SIGN(ROW(A$2:A$1976)),FALSE)))</f>
        <v/>
      </c>
      <c r="G257" s="18"/>
    </row>
    <row r="258" spans="2:7">
      <c r="B258" s="52" t="str">
        <f>IF(ISBLANK(A258),"",IF(ROW(A258:A2257)=1,"Impossible",VLOOKUP(A$2:A$1976,items!$A$2:$J$2019,{2}*SIGN(ROW(A$2:A$1976)),FALSE)))</f>
        <v/>
      </c>
      <c r="C258" s="52" t="str">
        <f>IF(ISBLANK(A258),"",IF(ROW(A$2:A$1976)=1,"Impossible",VLOOKUP(A$2:A$1976,items!$A$2:$J$2019,{3}*SIGN(ROW(A$2:A$1976)),FALSE)))</f>
        <v/>
      </c>
      <c r="G258" s="18"/>
    </row>
    <row r="259" spans="2:7">
      <c r="B259" s="52" t="str">
        <f>IF(ISBLANK(A259),"",IF(ROW(A259:A2258)=1,"Impossible",VLOOKUP(A$2:A$1976,items!$A$2:$J$2019,{2}*SIGN(ROW(A$2:A$1976)),FALSE)))</f>
        <v/>
      </c>
      <c r="C259" s="52" t="str">
        <f>IF(ISBLANK(A259),"",IF(ROW(A$2:A$1976)=1,"Impossible",VLOOKUP(A$2:A$1976,items!$A$2:$J$2019,{3}*SIGN(ROW(A$2:A$1976)),FALSE)))</f>
        <v/>
      </c>
      <c r="G259" s="18"/>
    </row>
    <row r="260" spans="2:7">
      <c r="B260" s="52" t="str">
        <f>IF(ISBLANK(A260),"",IF(ROW(A260:A2259)=1,"Impossible",VLOOKUP(A$2:A$1976,items!$A$2:$J$2019,{2}*SIGN(ROW(A$2:A$1976)),FALSE)))</f>
        <v/>
      </c>
      <c r="C260" s="52" t="str">
        <f>IF(ISBLANK(A260),"",IF(ROW(A$2:A$1976)=1,"Impossible",VLOOKUP(A$2:A$1976,items!$A$2:$J$2019,{3}*SIGN(ROW(A$2:A$1976)),FALSE)))</f>
        <v/>
      </c>
      <c r="G260" s="18"/>
    </row>
    <row r="261" spans="2:7">
      <c r="B261" s="52" t="str">
        <f>IF(ISBLANK(A261),"",IF(ROW(A261:A2260)=1,"Impossible",VLOOKUP(A$2:A$1976,items!$A$2:$J$2019,{2}*SIGN(ROW(A$2:A$1976)),FALSE)))</f>
        <v/>
      </c>
      <c r="C261" s="52" t="str">
        <f>IF(ISBLANK(A261),"",IF(ROW(A$2:A$1976)=1,"Impossible",VLOOKUP(A$2:A$1976,items!$A$2:$J$2019,{3}*SIGN(ROW(A$2:A$1976)),FALSE)))</f>
        <v/>
      </c>
      <c r="G261" s="18"/>
    </row>
    <row r="262" spans="2:7">
      <c r="B262" s="52" t="str">
        <f>IF(ISBLANK(A262),"",IF(ROW(A262:A2261)=1,"Impossible",VLOOKUP(A$2:A$1976,items!$A$2:$J$2019,{2}*SIGN(ROW(A$2:A$1976)),FALSE)))</f>
        <v/>
      </c>
      <c r="C262" s="52" t="str">
        <f>IF(ISBLANK(A262),"",IF(ROW(A$2:A$1976)=1,"Impossible",VLOOKUP(A$2:A$1976,items!$A$2:$J$2019,{3}*SIGN(ROW(A$2:A$1976)),FALSE)))</f>
        <v/>
      </c>
      <c r="G262" s="18"/>
    </row>
    <row r="263" spans="2:7">
      <c r="B263" s="52" t="str">
        <f>IF(ISBLANK(A263),"",IF(ROW(A263:A2262)=1,"Impossible",VLOOKUP(A$2:A$1976,items!$A$2:$J$2019,{2}*SIGN(ROW(A$2:A$1976)),FALSE)))</f>
        <v/>
      </c>
      <c r="C263" s="52" t="str">
        <f>IF(ISBLANK(A263),"",IF(ROW(A$2:A$1976)=1,"Impossible",VLOOKUP(A$2:A$1976,items!$A$2:$J$2019,{3}*SIGN(ROW(A$2:A$1976)),FALSE)))</f>
        <v/>
      </c>
      <c r="G263" s="18"/>
    </row>
    <row r="264" spans="2:7">
      <c r="B264" s="52" t="str">
        <f>IF(ISBLANK(A264),"",IF(ROW(A264:A2263)=1,"Impossible",VLOOKUP(A$2:A$1976,items!$A$2:$J$2019,{2}*SIGN(ROW(A$2:A$1976)),FALSE)))</f>
        <v/>
      </c>
      <c r="C264" s="52" t="str">
        <f>IF(ISBLANK(A264),"",IF(ROW(A$2:A$1976)=1,"Impossible",VLOOKUP(A$2:A$1976,items!$A$2:$J$2019,{3}*SIGN(ROW(A$2:A$1976)),FALSE)))</f>
        <v/>
      </c>
      <c r="G264" s="18"/>
    </row>
    <row r="265" spans="2:7">
      <c r="B265" s="52" t="str">
        <f>IF(ISBLANK(A265),"",IF(ROW(A265:A2264)=1,"Impossible",VLOOKUP(A$2:A$1976,items!$A$2:$J$2019,{2}*SIGN(ROW(A$2:A$1976)),FALSE)))</f>
        <v/>
      </c>
      <c r="C265" s="52" t="str">
        <f>IF(ISBLANK(A265),"",IF(ROW(A$2:A$1976)=1,"Impossible",VLOOKUP(A$2:A$1976,items!$A$2:$J$2019,{3}*SIGN(ROW(A$2:A$1976)),FALSE)))</f>
        <v/>
      </c>
      <c r="G265" s="18"/>
    </row>
    <row r="266" spans="2:7">
      <c r="B266" s="52" t="str">
        <f>IF(ISBLANK(A266),"",IF(ROW(A266:A2265)=1,"Impossible",VLOOKUP(A$2:A$1976,items!$A$2:$J$2019,{2}*SIGN(ROW(A$2:A$1976)),FALSE)))</f>
        <v/>
      </c>
      <c r="C266" s="52" t="str">
        <f>IF(ISBLANK(A266),"",IF(ROW(A$2:A$1976)=1,"Impossible",VLOOKUP(A$2:A$1976,items!$A$2:$J$2019,{3}*SIGN(ROW(A$2:A$1976)),FALSE)))</f>
        <v/>
      </c>
      <c r="G266" s="18"/>
    </row>
    <row r="267" spans="2:7">
      <c r="B267" s="52" t="str">
        <f>IF(ISBLANK(A267),"",IF(ROW(A267:A2266)=1,"Impossible",VLOOKUP(A$2:A$1976,items!$A$2:$J$2019,{2}*SIGN(ROW(A$2:A$1976)),FALSE)))</f>
        <v/>
      </c>
      <c r="C267" s="52" t="str">
        <f>IF(ISBLANK(A267),"",IF(ROW(A$2:A$1976)=1,"Impossible",VLOOKUP(A$2:A$1976,items!$A$2:$J$2019,{3}*SIGN(ROW(A$2:A$1976)),FALSE)))</f>
        <v/>
      </c>
      <c r="G267" s="18"/>
    </row>
    <row r="268" spans="2:7">
      <c r="B268" s="52" t="str">
        <f>IF(ISBLANK(A268),"",IF(ROW(A268:A2267)=1,"Impossible",VLOOKUP(A$2:A$1976,items!$A$2:$J$2019,{2}*SIGN(ROW(A$2:A$1976)),FALSE)))</f>
        <v/>
      </c>
      <c r="C268" s="52" t="str">
        <f>IF(ISBLANK(A268),"",IF(ROW(A$2:A$1976)=1,"Impossible",VLOOKUP(A$2:A$1976,items!$A$2:$J$2019,{3}*SIGN(ROW(A$2:A$1976)),FALSE)))</f>
        <v/>
      </c>
      <c r="G268" s="18"/>
    </row>
    <row r="269" spans="2:7">
      <c r="B269" s="52" t="str">
        <f>IF(ISBLANK(A269),"",IF(ROW(A269:A2268)=1,"Impossible",VLOOKUP(A$2:A$1976,items!$A$2:$J$2019,{2}*SIGN(ROW(A$2:A$1976)),FALSE)))</f>
        <v/>
      </c>
      <c r="C269" s="52" t="str">
        <f>IF(ISBLANK(A269),"",IF(ROW(A$2:A$1976)=1,"Impossible",VLOOKUP(A$2:A$1976,items!$A$2:$J$2019,{3}*SIGN(ROW(A$2:A$1976)),FALSE)))</f>
        <v/>
      </c>
      <c r="G269" s="18"/>
    </row>
    <row r="270" spans="2:7">
      <c r="B270" s="52" t="str">
        <f>IF(ISBLANK(A270),"",IF(ROW(A270:A2269)=1,"Impossible",VLOOKUP(A$2:A$1976,items!$A$2:$J$2019,{2}*SIGN(ROW(A$2:A$1976)),FALSE)))</f>
        <v/>
      </c>
      <c r="C270" s="52" t="str">
        <f>IF(ISBLANK(A270),"",IF(ROW(A$2:A$1976)=1,"Impossible",VLOOKUP(A$2:A$1976,items!$A$2:$J$2019,{3}*SIGN(ROW(A$2:A$1976)),FALSE)))</f>
        <v/>
      </c>
      <c r="G270" s="18"/>
    </row>
    <row r="271" spans="2:7">
      <c r="B271" s="52" t="str">
        <f>IF(ISBLANK(A271),"",IF(ROW(A271:A2270)=1,"Impossible",VLOOKUP(A$2:A$1976,items!$A$2:$J$2019,{2}*SIGN(ROW(A$2:A$1976)),FALSE)))</f>
        <v/>
      </c>
      <c r="C271" s="52" t="str">
        <f>IF(ISBLANK(A271),"",IF(ROW(A$2:A$1976)=1,"Impossible",VLOOKUP(A$2:A$1976,items!$A$2:$J$2019,{3}*SIGN(ROW(A$2:A$1976)),FALSE)))</f>
        <v/>
      </c>
      <c r="G271" s="18"/>
    </row>
    <row r="272" spans="2:7">
      <c r="B272" s="52" t="str">
        <f>IF(ISBLANK(A272),"",IF(ROW(A272:A2271)=1,"Impossible",VLOOKUP(A$2:A$1976,items!$A$2:$J$2019,{2}*SIGN(ROW(A$2:A$1976)),FALSE)))</f>
        <v/>
      </c>
      <c r="C272" s="52" t="str">
        <f>IF(ISBLANK(A272),"",IF(ROW(A$2:A$1976)=1,"Impossible",VLOOKUP(A$2:A$1976,items!$A$2:$J$2019,{3}*SIGN(ROW(A$2:A$1976)),FALSE)))</f>
        <v/>
      </c>
      <c r="G272" s="18"/>
    </row>
    <row r="273" spans="2:7">
      <c r="B273" s="52" t="str">
        <f>IF(ISBLANK(A273),"",IF(ROW(A273:A2272)=1,"Impossible",VLOOKUP(A$2:A$1976,items!$A$2:$J$2019,{2}*SIGN(ROW(A$2:A$1976)),FALSE)))</f>
        <v/>
      </c>
      <c r="C273" s="52" t="str">
        <f>IF(ISBLANK(A273),"",IF(ROW(A$2:A$1976)=1,"Impossible",VLOOKUP(A$2:A$1976,items!$A$2:$J$2019,{3}*SIGN(ROW(A$2:A$1976)),FALSE)))</f>
        <v/>
      </c>
      <c r="G273" s="18"/>
    </row>
    <row r="274" spans="2:7">
      <c r="B274" s="52" t="str">
        <f>IF(ISBLANK(A274),"",IF(ROW(A274:A2273)=1,"Impossible",VLOOKUP(A$2:A$1976,items!$A$2:$J$2019,{2}*SIGN(ROW(A$2:A$1976)),FALSE)))</f>
        <v/>
      </c>
      <c r="C274" s="52" t="str">
        <f>IF(ISBLANK(A274),"",IF(ROW(A$2:A$1976)=1,"Impossible",VLOOKUP(A$2:A$1976,items!$A$2:$J$2019,{3}*SIGN(ROW(A$2:A$1976)),FALSE)))</f>
        <v/>
      </c>
      <c r="G274" s="18"/>
    </row>
    <row r="275" spans="2:7">
      <c r="B275" s="52" t="str">
        <f>IF(ISBLANK(A275),"",IF(ROW(A275:A2274)=1,"Impossible",VLOOKUP(A$2:A$1976,items!$A$2:$J$2019,{2}*SIGN(ROW(A$2:A$1976)),FALSE)))</f>
        <v/>
      </c>
      <c r="C275" s="52" t="str">
        <f>IF(ISBLANK(A275),"",IF(ROW(A$2:A$1976)=1,"Impossible",VLOOKUP(A$2:A$1976,items!$A$2:$J$2019,{3}*SIGN(ROW(A$2:A$1976)),FALSE)))</f>
        <v/>
      </c>
      <c r="G275" s="18"/>
    </row>
    <row r="276" spans="2:7">
      <c r="B276" s="52" t="str">
        <f>IF(ISBLANK(A276),"",IF(ROW(A276:A2275)=1,"Impossible",VLOOKUP(A$2:A$1976,items!$A$2:$J$2019,{2}*SIGN(ROW(A$2:A$1976)),FALSE)))</f>
        <v/>
      </c>
      <c r="C276" s="52" t="str">
        <f>IF(ISBLANK(A276),"",IF(ROW(A$2:A$1976)=1,"Impossible",VLOOKUP(A$2:A$1976,items!$A$2:$J$2019,{3}*SIGN(ROW(A$2:A$1976)),FALSE)))</f>
        <v/>
      </c>
      <c r="G276" s="18"/>
    </row>
    <row r="277" spans="2:7">
      <c r="B277" s="52" t="str">
        <f>IF(ISBLANK(A277),"",IF(ROW(A277:A2276)=1,"Impossible",VLOOKUP(A$2:A$1976,items!$A$2:$J$2019,{2}*SIGN(ROW(A$2:A$1976)),FALSE)))</f>
        <v/>
      </c>
      <c r="C277" s="52" t="str">
        <f>IF(ISBLANK(A277),"",IF(ROW(A$2:A$1976)=1,"Impossible",VLOOKUP(A$2:A$1976,items!$A$2:$J$2019,{3}*SIGN(ROW(A$2:A$1976)),FALSE)))</f>
        <v/>
      </c>
      <c r="G277" s="18"/>
    </row>
    <row r="278" spans="2:7">
      <c r="B278" s="52" t="str">
        <f>IF(ISBLANK(A278),"",IF(ROW(A278:A2277)=1,"Impossible",VLOOKUP(A$2:A$1976,items!$A$2:$J$2019,{2}*SIGN(ROW(A$2:A$1976)),FALSE)))</f>
        <v/>
      </c>
      <c r="C278" s="52" t="str">
        <f>IF(ISBLANK(A278),"",IF(ROW(A$2:A$1976)=1,"Impossible",VLOOKUP(A$2:A$1976,items!$A$2:$J$2019,{3}*SIGN(ROW(A$2:A$1976)),FALSE)))</f>
        <v/>
      </c>
      <c r="G278" s="18"/>
    </row>
    <row r="279" spans="2:7">
      <c r="B279" s="52" t="str">
        <f>IF(ISBLANK(A279),"",IF(ROW(A279:A2278)=1,"Impossible",VLOOKUP(A$2:A$1976,items!$A$2:$J$2019,{2}*SIGN(ROW(A$2:A$1976)),FALSE)))</f>
        <v/>
      </c>
      <c r="C279" s="52" t="str">
        <f>IF(ISBLANK(A279),"",IF(ROW(A$2:A$1976)=1,"Impossible",VLOOKUP(A$2:A$1976,items!$A$2:$J$2019,{3}*SIGN(ROW(A$2:A$1976)),FALSE)))</f>
        <v/>
      </c>
      <c r="G279" s="18"/>
    </row>
    <row r="280" spans="2:7">
      <c r="B280" s="52" t="str">
        <f>IF(ISBLANK(A280),"",IF(ROW(A280:A2279)=1,"Impossible",VLOOKUP(A$2:A$1976,items!$A$2:$J$2019,{2}*SIGN(ROW(A$2:A$1976)),FALSE)))</f>
        <v/>
      </c>
      <c r="C280" s="52" t="str">
        <f>IF(ISBLANK(A280),"",IF(ROW(A$2:A$1976)=1,"Impossible",VLOOKUP(A$2:A$1976,items!$A$2:$J$2019,{3}*SIGN(ROW(A$2:A$1976)),FALSE)))</f>
        <v/>
      </c>
      <c r="G280" s="18"/>
    </row>
    <row r="281" spans="2:7">
      <c r="B281" s="52" t="str">
        <f>IF(ISBLANK(A281),"",IF(ROW(A281:A2280)=1,"Impossible",VLOOKUP(A$2:A$1976,items!$A$2:$J$2019,{2}*SIGN(ROW(A$2:A$1976)),FALSE)))</f>
        <v/>
      </c>
      <c r="C281" s="52" t="str">
        <f>IF(ISBLANK(A281),"",IF(ROW(A$2:A$1976)=1,"Impossible",VLOOKUP(A$2:A$1976,items!$A$2:$J$2019,{3}*SIGN(ROW(A$2:A$1976)),FALSE)))</f>
        <v/>
      </c>
      <c r="G281" s="18"/>
    </row>
    <row r="282" spans="2:7">
      <c r="B282" s="52" t="str">
        <f>IF(ISBLANK(A282),"",IF(ROW(A282:A2281)=1,"Impossible",VLOOKUP(A$2:A$1976,items!$A$2:$J$2019,{2}*SIGN(ROW(A$2:A$1976)),FALSE)))</f>
        <v/>
      </c>
      <c r="C282" s="52" t="str">
        <f>IF(ISBLANK(A282),"",IF(ROW(A$2:A$1976)=1,"Impossible",VLOOKUP(A$2:A$1976,items!$A$2:$J$2019,{3}*SIGN(ROW(A$2:A$1976)),FALSE)))</f>
        <v/>
      </c>
      <c r="G282" s="18"/>
    </row>
    <row r="283" spans="2:7">
      <c r="B283" s="52" t="str">
        <f>IF(ISBLANK(A283),"",IF(ROW(A283:A2282)=1,"Impossible",VLOOKUP(A$2:A$1976,items!$A$2:$J$2019,{2}*SIGN(ROW(A$2:A$1976)),FALSE)))</f>
        <v/>
      </c>
      <c r="C283" s="52" t="str">
        <f>IF(ISBLANK(A283),"",IF(ROW(A$2:A$1976)=1,"Impossible",VLOOKUP(A$2:A$1976,items!$A$2:$J$2019,{3}*SIGN(ROW(A$2:A$1976)),FALSE)))</f>
        <v/>
      </c>
      <c r="G283" s="18"/>
    </row>
    <row r="284" spans="2:7">
      <c r="B284" s="52" t="str">
        <f>IF(ISBLANK(A284),"",IF(ROW(A284:A2283)=1,"Impossible",VLOOKUP(A$2:A$1976,items!$A$2:$J$2019,{2}*SIGN(ROW(A$2:A$1976)),FALSE)))</f>
        <v/>
      </c>
      <c r="C284" s="52" t="str">
        <f>IF(ISBLANK(A284),"",IF(ROW(A$2:A$1976)=1,"Impossible",VLOOKUP(A$2:A$1976,items!$A$2:$J$2019,{3}*SIGN(ROW(A$2:A$1976)),FALSE)))</f>
        <v/>
      </c>
      <c r="G284" s="18"/>
    </row>
    <row r="285" spans="2:7">
      <c r="B285" s="52" t="str">
        <f>IF(ISBLANK(A285),"",IF(ROW(A285:A2284)=1,"Impossible",VLOOKUP(A$2:A$1976,items!$A$2:$J$2019,{2}*SIGN(ROW(A$2:A$1976)),FALSE)))</f>
        <v/>
      </c>
      <c r="C285" s="52" t="str">
        <f>IF(ISBLANK(A285),"",IF(ROW(A$2:A$1976)=1,"Impossible",VLOOKUP(A$2:A$1976,items!$A$2:$J$2019,{3}*SIGN(ROW(A$2:A$1976)),FALSE)))</f>
        <v/>
      </c>
      <c r="G285" s="18"/>
    </row>
    <row r="286" spans="2:7">
      <c r="B286" s="52" t="str">
        <f>IF(ISBLANK(A286),"",IF(ROW(A286:A2285)=1,"Impossible",VLOOKUP(A$2:A$1976,items!$A$2:$J$2019,{2}*SIGN(ROW(A$2:A$1976)),FALSE)))</f>
        <v/>
      </c>
      <c r="C286" s="52" t="str">
        <f>IF(ISBLANK(A286),"",IF(ROW(A$2:A$1976)=1,"Impossible",VLOOKUP(A$2:A$1976,items!$A$2:$J$2019,{3}*SIGN(ROW(A$2:A$1976)),FALSE)))</f>
        <v/>
      </c>
      <c r="G286" s="18"/>
    </row>
    <row r="287" spans="2:7">
      <c r="B287" s="52" t="str">
        <f>IF(ISBLANK(A287),"",IF(ROW(A287:A2286)=1,"Impossible",VLOOKUP(A$2:A$1976,items!$A$2:$J$2019,{2}*SIGN(ROW(A$2:A$1976)),FALSE)))</f>
        <v/>
      </c>
      <c r="C287" s="52" t="str">
        <f>IF(ISBLANK(A287),"",IF(ROW(A$2:A$1976)=1,"Impossible",VLOOKUP(A$2:A$1976,items!$A$2:$J$2019,{3}*SIGN(ROW(A$2:A$1976)),FALSE)))</f>
        <v/>
      </c>
      <c r="G287" s="18"/>
    </row>
    <row r="288" spans="2:7">
      <c r="B288" s="52" t="str">
        <f>IF(ISBLANK(A288),"",IF(ROW(A288:A2287)=1,"Impossible",VLOOKUP(A$2:A$1976,items!$A$2:$J$2019,{2}*SIGN(ROW(A$2:A$1976)),FALSE)))</f>
        <v/>
      </c>
      <c r="C288" s="52" t="str">
        <f>IF(ISBLANK(A288),"",IF(ROW(A$2:A$1976)=1,"Impossible",VLOOKUP(A$2:A$1976,items!$A$2:$J$2019,{3}*SIGN(ROW(A$2:A$1976)),FALSE)))</f>
        <v/>
      </c>
      <c r="G288" s="18"/>
    </row>
    <row r="289" spans="2:7">
      <c r="B289" s="52" t="str">
        <f>IF(ISBLANK(A289),"",IF(ROW(A289:A2288)=1,"Impossible",VLOOKUP(A$2:A$1976,items!$A$2:$J$2019,{2}*SIGN(ROW(A$2:A$1976)),FALSE)))</f>
        <v/>
      </c>
      <c r="C289" s="52" t="str">
        <f>IF(ISBLANK(A289),"",IF(ROW(A$2:A$1976)=1,"Impossible",VLOOKUP(A$2:A$1976,items!$A$2:$J$2019,{3}*SIGN(ROW(A$2:A$1976)),FALSE)))</f>
        <v/>
      </c>
      <c r="G289" s="18"/>
    </row>
    <row r="290" spans="2:7">
      <c r="B290" s="52" t="str">
        <f>IF(ISBLANK(A290),"",IF(ROW(A290:A2289)=1,"Impossible",VLOOKUP(A$2:A$1976,items!$A$2:$J$2019,{2}*SIGN(ROW(A$2:A$1976)),FALSE)))</f>
        <v/>
      </c>
      <c r="C290" s="52" t="str">
        <f>IF(ISBLANK(A290),"",IF(ROW(A$2:A$1976)=1,"Impossible",VLOOKUP(A$2:A$1976,items!$A$2:$J$2019,{3}*SIGN(ROW(A$2:A$1976)),FALSE)))</f>
        <v/>
      </c>
      <c r="G290" s="18"/>
    </row>
    <row r="291" spans="2:7">
      <c r="B291" s="52" t="str">
        <f>IF(ISBLANK(A291),"",IF(ROW(A291:A2290)=1,"Impossible",VLOOKUP(A$2:A$1976,items!$A$2:$J$2019,{2}*SIGN(ROW(A$2:A$1976)),FALSE)))</f>
        <v/>
      </c>
      <c r="C291" s="52" t="str">
        <f>IF(ISBLANK(A291),"",IF(ROW(A$2:A$1976)=1,"Impossible",VLOOKUP(A$2:A$1976,items!$A$2:$J$2019,{3}*SIGN(ROW(A$2:A$1976)),FALSE)))</f>
        <v/>
      </c>
      <c r="G291" s="18"/>
    </row>
    <row r="292" spans="2:7">
      <c r="B292" s="52" t="str">
        <f>IF(ISBLANK(A292),"",IF(ROW(A292:A2291)=1,"Impossible",VLOOKUP(A$2:A$1976,items!$A$2:$J$2019,{2}*SIGN(ROW(A$2:A$1976)),FALSE)))</f>
        <v/>
      </c>
      <c r="C292" s="52" t="str">
        <f>IF(ISBLANK(A292),"",IF(ROW(A$2:A$1976)=1,"Impossible",VLOOKUP(A$2:A$1976,items!$A$2:$J$2019,{3}*SIGN(ROW(A$2:A$1976)),FALSE)))</f>
        <v/>
      </c>
      <c r="G292" s="18"/>
    </row>
    <row r="293" spans="2:7">
      <c r="B293" s="52" t="str">
        <f>IF(ISBLANK(A293),"",IF(ROW(A293:A2292)=1,"Impossible",VLOOKUP(A$2:A$1976,items!$A$2:$J$2019,{2}*SIGN(ROW(A$2:A$1976)),FALSE)))</f>
        <v/>
      </c>
      <c r="C293" s="52" t="str">
        <f>IF(ISBLANK(A293),"",IF(ROW(A$2:A$1976)=1,"Impossible",VLOOKUP(A$2:A$1976,items!$A$2:$J$2019,{3}*SIGN(ROW(A$2:A$1976)),FALSE)))</f>
        <v/>
      </c>
      <c r="G293" s="18"/>
    </row>
    <row r="294" spans="2:7">
      <c r="B294" s="52" t="str">
        <f>IF(ISBLANK(A294),"",IF(ROW(A294:A2293)=1,"Impossible",VLOOKUP(A$2:A$1976,items!$A$2:$J$2019,{2}*SIGN(ROW(A$2:A$1976)),FALSE)))</f>
        <v/>
      </c>
      <c r="C294" s="52" t="str">
        <f>IF(ISBLANK(A294),"",IF(ROW(A$2:A$1976)=1,"Impossible",VLOOKUP(A$2:A$1976,items!$A$2:$J$2019,{3}*SIGN(ROW(A$2:A$1976)),FALSE)))</f>
        <v/>
      </c>
      <c r="G294" s="18"/>
    </row>
    <row r="295" spans="2:7">
      <c r="B295" s="52" t="str">
        <f>IF(ISBLANK(A295),"",IF(ROW(A295:A2294)=1,"Impossible",VLOOKUP(A$2:A$1976,items!$A$2:$J$2019,{2}*SIGN(ROW(A$2:A$1976)),FALSE)))</f>
        <v/>
      </c>
      <c r="C295" s="52" t="str">
        <f>IF(ISBLANK(A295),"",IF(ROW(A$2:A$1976)=1,"Impossible",VLOOKUP(A$2:A$1976,items!$A$2:$J$2019,{3}*SIGN(ROW(A$2:A$1976)),FALSE)))</f>
        <v/>
      </c>
      <c r="G295" s="18"/>
    </row>
    <row r="296" spans="2:7">
      <c r="B296" s="52" t="str">
        <f>IF(ISBLANK(A296),"",IF(ROW(A296:A2295)=1,"Impossible",VLOOKUP(A$2:A$1976,items!$A$2:$J$2019,{2}*SIGN(ROW(A$2:A$1976)),FALSE)))</f>
        <v/>
      </c>
      <c r="C296" s="52" t="str">
        <f>IF(ISBLANK(A296),"",IF(ROW(A$2:A$1976)=1,"Impossible",VLOOKUP(A$2:A$1976,items!$A$2:$J$2019,{3}*SIGN(ROW(A$2:A$1976)),FALSE)))</f>
        <v/>
      </c>
      <c r="G296" s="18"/>
    </row>
    <row r="297" spans="2:7">
      <c r="B297" s="52" t="str">
        <f>IF(ISBLANK(A297),"",IF(ROW(A297:A2296)=1,"Impossible",VLOOKUP(A$2:A$1976,items!$A$2:$J$2019,{2}*SIGN(ROW(A$2:A$1976)),FALSE)))</f>
        <v/>
      </c>
      <c r="C297" s="52" t="str">
        <f>IF(ISBLANK(A297),"",IF(ROW(A$2:A$1976)=1,"Impossible",VLOOKUP(A$2:A$1976,items!$A$2:$J$2019,{3}*SIGN(ROW(A$2:A$1976)),FALSE)))</f>
        <v/>
      </c>
      <c r="G297" s="18"/>
    </row>
    <row r="298" spans="2:7">
      <c r="B298" s="52" t="str">
        <f>IF(ISBLANK(A298),"",IF(ROW(A298:A2297)=1,"Impossible",VLOOKUP(A$2:A$1976,items!$A$2:$J$2019,{2}*SIGN(ROW(A$2:A$1976)),FALSE)))</f>
        <v/>
      </c>
      <c r="C298" s="52" t="str">
        <f>IF(ISBLANK(A298),"",IF(ROW(A$2:A$1976)=1,"Impossible",VLOOKUP(A$2:A$1976,items!$A$2:$J$2019,{3}*SIGN(ROW(A$2:A$1976)),FALSE)))</f>
        <v/>
      </c>
      <c r="G298" s="18"/>
    </row>
    <row r="299" spans="2:7">
      <c r="B299" s="52" t="str">
        <f>IF(ISBLANK(A299),"",IF(ROW(A299:A2298)=1,"Impossible",VLOOKUP(A$2:A$1976,items!$A$2:$J$2019,{2}*SIGN(ROW(A$2:A$1976)),FALSE)))</f>
        <v/>
      </c>
      <c r="C299" s="52" t="str">
        <f>IF(ISBLANK(A299),"",IF(ROW(A$2:A$1976)=1,"Impossible",VLOOKUP(A$2:A$1976,items!$A$2:$J$2019,{3}*SIGN(ROW(A$2:A$1976)),FALSE)))</f>
        <v/>
      </c>
      <c r="G299" s="18"/>
    </row>
    <row r="300" spans="2:7">
      <c r="B300" s="52" t="str">
        <f>IF(ISBLANK(A300),"",IF(ROW(A300:A2299)=1,"Impossible",VLOOKUP(A$2:A$1976,items!$A$2:$J$2019,{2}*SIGN(ROW(A$2:A$1976)),FALSE)))</f>
        <v/>
      </c>
      <c r="C300" s="52" t="str">
        <f>IF(ISBLANK(A300),"",IF(ROW(A$2:A$1976)=1,"Impossible",VLOOKUP(A$2:A$1976,items!$A$2:$J$2019,{3}*SIGN(ROW(A$2:A$1976)),FALSE)))</f>
        <v/>
      </c>
      <c r="G300" s="18"/>
    </row>
    <row r="301" spans="2:7">
      <c r="B301" s="52" t="str">
        <f>IF(ISBLANK(A301),"",IF(ROW(A301:A2300)=1,"Impossible",VLOOKUP(A$2:A$1976,items!$A$2:$J$2019,{2}*SIGN(ROW(A$2:A$1976)),FALSE)))</f>
        <v/>
      </c>
      <c r="C301" s="52" t="str">
        <f>IF(ISBLANK(A301),"",IF(ROW(A$2:A$1976)=1,"Impossible",VLOOKUP(A$2:A$1976,items!$A$2:$J$2019,{3}*SIGN(ROW(A$2:A$1976)),FALSE)))</f>
        <v/>
      </c>
      <c r="G301" s="18"/>
    </row>
    <row r="302" spans="2:7">
      <c r="B302" s="52" t="str">
        <f>IF(ISBLANK(A302),"",IF(ROW(A302:A2301)=1,"Impossible",VLOOKUP(A$2:A$1976,items!$A$2:$J$2019,{2}*SIGN(ROW(A$2:A$1976)),FALSE)))</f>
        <v/>
      </c>
      <c r="C302" s="52" t="str">
        <f>IF(ISBLANK(A302),"",IF(ROW(A$2:A$1976)=1,"Impossible",VLOOKUP(A$2:A$1976,items!$A$2:$J$2019,{3}*SIGN(ROW(A$2:A$1976)),FALSE)))</f>
        <v/>
      </c>
      <c r="G302" s="18"/>
    </row>
    <row r="303" spans="2:7">
      <c r="B303" s="52" t="str">
        <f>IF(ISBLANK(A303),"",IF(ROW(A303:A2302)=1,"Impossible",VLOOKUP(A$2:A$1976,items!$A$2:$J$2019,{2}*SIGN(ROW(A$2:A$1976)),FALSE)))</f>
        <v/>
      </c>
      <c r="C303" s="52" t="str">
        <f>IF(ISBLANK(A303),"",IF(ROW(A$2:A$1976)=1,"Impossible",VLOOKUP(A$2:A$1976,items!$A$2:$J$2019,{3}*SIGN(ROW(A$2:A$1976)),FALSE)))</f>
        <v/>
      </c>
      <c r="G303" s="18"/>
    </row>
    <row r="304" spans="2:7">
      <c r="B304" s="52" t="str">
        <f>IF(ISBLANK(A304),"",IF(ROW(A304:A2303)=1,"Impossible",VLOOKUP(A$2:A$1976,items!$A$2:$J$2019,{2}*SIGN(ROW(A$2:A$1976)),FALSE)))</f>
        <v/>
      </c>
      <c r="C304" s="52" t="str">
        <f>IF(ISBLANK(A304),"",IF(ROW(A$2:A$1976)=1,"Impossible",VLOOKUP(A$2:A$1976,items!$A$2:$J$2019,{3}*SIGN(ROW(A$2:A$1976)),FALSE)))</f>
        <v/>
      </c>
      <c r="G304" s="18"/>
    </row>
    <row r="305" spans="2:7">
      <c r="B305" s="52" t="str">
        <f>IF(ISBLANK(A305),"",IF(ROW(A305:A2304)=1,"Impossible",VLOOKUP(A$2:A$1976,items!$A$2:$J$2019,{2}*SIGN(ROW(A$2:A$1976)),FALSE)))</f>
        <v/>
      </c>
      <c r="C305" s="52" t="str">
        <f>IF(ISBLANK(A305),"",IF(ROW(A$2:A$1976)=1,"Impossible",VLOOKUP(A$2:A$1976,items!$A$2:$J$2019,{3}*SIGN(ROW(A$2:A$1976)),FALSE)))</f>
        <v/>
      </c>
      <c r="G305" s="18"/>
    </row>
    <row r="306" spans="2:7">
      <c r="B306" s="52" t="str">
        <f>IF(ISBLANK(A306),"",IF(ROW(A306:A2305)=1,"Impossible",VLOOKUP(A$2:A$1976,items!$A$2:$J$2019,{2}*SIGN(ROW(A$2:A$1976)),FALSE)))</f>
        <v/>
      </c>
      <c r="C306" s="52" t="str">
        <f>IF(ISBLANK(A306),"",IF(ROW(A$2:A$1976)=1,"Impossible",VLOOKUP(A$2:A$1976,items!$A$2:$J$2019,{3}*SIGN(ROW(A$2:A$1976)),FALSE)))</f>
        <v/>
      </c>
      <c r="G306" s="18"/>
    </row>
    <row r="307" spans="2:7">
      <c r="B307" s="52" t="str">
        <f>IF(ISBLANK(A307),"",IF(ROW(A307:A2306)=1,"Impossible",VLOOKUP(A$2:A$1976,items!$A$2:$J$2019,{2}*SIGN(ROW(A$2:A$1976)),FALSE)))</f>
        <v/>
      </c>
      <c r="C307" s="52" t="str">
        <f>IF(ISBLANK(A307),"",IF(ROW(A$2:A$1976)=1,"Impossible",VLOOKUP(A$2:A$1976,items!$A$2:$J$2019,{3}*SIGN(ROW(A$2:A$1976)),FALSE)))</f>
        <v/>
      </c>
      <c r="G307" s="18"/>
    </row>
    <row r="308" spans="2:7">
      <c r="B308" s="52" t="str">
        <f>IF(ISBLANK(A308),"",IF(ROW(A308:A2307)=1,"Impossible",VLOOKUP(A$2:A$1976,items!$A$2:$J$2019,{2}*SIGN(ROW(A$2:A$1976)),FALSE)))</f>
        <v/>
      </c>
      <c r="C308" s="52" t="str">
        <f>IF(ISBLANK(A308),"",IF(ROW(A$2:A$1976)=1,"Impossible",VLOOKUP(A$2:A$1976,items!$A$2:$J$2019,{3}*SIGN(ROW(A$2:A$1976)),FALSE)))</f>
        <v/>
      </c>
      <c r="G308" s="18"/>
    </row>
    <row r="309" spans="2:7">
      <c r="B309" s="52" t="str">
        <f>IF(ISBLANK(A309),"",IF(ROW(A309:A2308)=1,"Impossible",VLOOKUP(A$2:A$1976,items!$A$2:$J$2019,{2}*SIGN(ROW(A$2:A$1976)),FALSE)))</f>
        <v/>
      </c>
      <c r="C309" s="52" t="str">
        <f>IF(ISBLANK(A309),"",IF(ROW(A$2:A$1976)=1,"Impossible",VLOOKUP(A$2:A$1976,items!$A$2:$J$2019,{3}*SIGN(ROW(A$2:A$1976)),FALSE)))</f>
        <v/>
      </c>
      <c r="G309" s="18"/>
    </row>
    <row r="310" spans="2:7">
      <c r="B310" s="52" t="str">
        <f>IF(ISBLANK(A310),"",IF(ROW(A310:A2309)=1,"Impossible",VLOOKUP(A$2:A$1976,items!$A$2:$J$2019,{2}*SIGN(ROW(A$2:A$1976)),FALSE)))</f>
        <v/>
      </c>
      <c r="C310" s="52" t="str">
        <f>IF(ISBLANK(A310),"",IF(ROW(A$2:A$1976)=1,"Impossible",VLOOKUP(A$2:A$1976,items!$A$2:$J$2019,{3}*SIGN(ROW(A$2:A$1976)),FALSE)))</f>
        <v/>
      </c>
      <c r="G310" s="18"/>
    </row>
    <row r="311" spans="2:7">
      <c r="B311" s="52" t="str">
        <f>IF(ISBLANK(A311),"",IF(ROW(A311:A2310)=1,"Impossible",VLOOKUP(A$2:A$1976,items!$A$2:$J$2019,{2}*SIGN(ROW(A$2:A$1976)),FALSE)))</f>
        <v/>
      </c>
      <c r="C311" s="52" t="str">
        <f>IF(ISBLANK(A311),"",IF(ROW(A$2:A$1976)=1,"Impossible",VLOOKUP(A$2:A$1976,items!$A$2:$J$2019,{3}*SIGN(ROW(A$2:A$1976)),FALSE)))</f>
        <v/>
      </c>
      <c r="G311" s="18"/>
    </row>
    <row r="312" spans="2:7">
      <c r="B312" s="52" t="str">
        <f>IF(ISBLANK(A312),"",IF(ROW(A312:A2311)=1,"Impossible",VLOOKUP(A$2:A$1976,items!$A$2:$J$2019,{2}*SIGN(ROW(A$2:A$1976)),FALSE)))</f>
        <v/>
      </c>
      <c r="C312" s="52" t="str">
        <f>IF(ISBLANK(A312),"",IF(ROW(A$2:A$1976)=1,"Impossible",VLOOKUP(A$2:A$1976,items!$A$2:$J$2019,{3}*SIGN(ROW(A$2:A$1976)),FALSE)))</f>
        <v/>
      </c>
      <c r="G312" s="18"/>
    </row>
    <row r="313" spans="2:7">
      <c r="B313" s="52" t="str">
        <f>IF(ISBLANK(A313),"",IF(ROW(A313:A2312)=1,"Impossible",VLOOKUP(A$2:A$1976,items!$A$2:$J$2019,{2}*SIGN(ROW(A$2:A$1976)),FALSE)))</f>
        <v/>
      </c>
      <c r="C313" s="52" t="str">
        <f>IF(ISBLANK(A313),"",IF(ROW(A$2:A$1976)=1,"Impossible",VLOOKUP(A$2:A$1976,items!$A$2:$J$2019,{3}*SIGN(ROW(A$2:A$1976)),FALSE)))</f>
        <v/>
      </c>
      <c r="G313" s="18"/>
    </row>
    <row r="314" spans="2:7">
      <c r="B314" s="52" t="str">
        <f>IF(ISBLANK(A314),"",IF(ROW(A314:A2313)=1,"Impossible",VLOOKUP(A$2:A$1976,items!$A$2:$J$2019,{2}*SIGN(ROW(A$2:A$1976)),FALSE)))</f>
        <v/>
      </c>
      <c r="C314" s="52" t="str">
        <f>IF(ISBLANK(A314),"",IF(ROW(A$2:A$1976)=1,"Impossible",VLOOKUP(A$2:A$1976,items!$A$2:$J$2019,{3}*SIGN(ROW(A$2:A$1976)),FALSE)))</f>
        <v/>
      </c>
      <c r="G314" s="18"/>
    </row>
    <row r="315" spans="2:7">
      <c r="B315" s="52" t="str">
        <f>IF(ISBLANK(A315),"",IF(ROW(A315:A2314)=1,"Impossible",VLOOKUP(A$2:A$1976,items!$A$2:$J$2019,{2}*SIGN(ROW(A$2:A$1976)),FALSE)))</f>
        <v/>
      </c>
      <c r="C315" s="52" t="str">
        <f>IF(ISBLANK(A315),"",IF(ROW(A$2:A$1976)=1,"Impossible",VLOOKUP(A$2:A$1976,items!$A$2:$J$2019,{3}*SIGN(ROW(A$2:A$1976)),FALSE)))</f>
        <v/>
      </c>
      <c r="G315" s="18"/>
    </row>
    <row r="316" spans="2:7">
      <c r="B316" s="52" t="str">
        <f>IF(ISBLANK(A316),"",IF(ROW(A316:A2315)=1,"Impossible",VLOOKUP(A$2:A$1976,items!$A$2:$J$2019,{2}*SIGN(ROW(A$2:A$1976)),FALSE)))</f>
        <v/>
      </c>
      <c r="C316" s="52" t="str">
        <f>IF(ISBLANK(A316),"",IF(ROW(A$2:A$1976)=1,"Impossible",VLOOKUP(A$2:A$1976,items!$A$2:$J$2019,{3}*SIGN(ROW(A$2:A$1976)),FALSE)))</f>
        <v/>
      </c>
      <c r="G316" s="18"/>
    </row>
    <row r="317" spans="2:7">
      <c r="B317" s="52" t="str">
        <f>IF(ISBLANK(A317),"",IF(ROW(A317:A2316)=1,"Impossible",VLOOKUP(A$2:A$1976,items!$A$2:$J$2019,{2}*SIGN(ROW(A$2:A$1976)),FALSE)))</f>
        <v/>
      </c>
      <c r="C317" s="52" t="str">
        <f>IF(ISBLANK(A317),"",IF(ROW(A$2:A$1976)=1,"Impossible",VLOOKUP(A$2:A$1976,items!$A$2:$J$2019,{3}*SIGN(ROW(A$2:A$1976)),FALSE)))</f>
        <v/>
      </c>
      <c r="G317" s="18"/>
    </row>
    <row r="318" spans="2:7">
      <c r="B318" s="52" t="str">
        <f>IF(ISBLANK(A318),"",IF(ROW(A318:A2317)=1,"Impossible",VLOOKUP(A$2:A$1976,items!$A$2:$J$2019,{2}*SIGN(ROW(A$2:A$1976)),FALSE)))</f>
        <v/>
      </c>
      <c r="C318" s="52" t="str">
        <f>IF(ISBLANK(A318),"",IF(ROW(A$2:A$1976)=1,"Impossible",VLOOKUP(A$2:A$1976,items!$A$2:$J$2019,{3}*SIGN(ROW(A$2:A$1976)),FALSE)))</f>
        <v/>
      </c>
      <c r="G318" s="18"/>
    </row>
    <row r="319" spans="2:7">
      <c r="B319" s="52" t="str">
        <f>IF(ISBLANK(A319),"",IF(ROW(A319:A2318)=1,"Impossible",VLOOKUP(A$2:A$1976,items!$A$2:$J$2019,{2}*SIGN(ROW(A$2:A$1976)),FALSE)))</f>
        <v/>
      </c>
      <c r="C319" s="52" t="str">
        <f>IF(ISBLANK(A319),"",IF(ROW(A$2:A$1976)=1,"Impossible",VLOOKUP(A$2:A$1976,items!$A$2:$J$2019,{3}*SIGN(ROW(A$2:A$1976)),FALSE)))</f>
        <v/>
      </c>
      <c r="G319" s="18"/>
    </row>
    <row r="320" spans="2:7">
      <c r="B320" s="52" t="str">
        <f>IF(ISBLANK(A320),"",IF(ROW(A320:A2319)=1,"Impossible",VLOOKUP(A$2:A$1976,items!$A$2:$J$2019,{2}*SIGN(ROW(A$2:A$1976)),FALSE)))</f>
        <v/>
      </c>
      <c r="C320" s="52" t="str">
        <f>IF(ISBLANK(A320),"",IF(ROW(A$2:A$1976)=1,"Impossible",VLOOKUP(A$2:A$1976,items!$A$2:$J$2019,{3}*SIGN(ROW(A$2:A$1976)),FALSE)))</f>
        <v/>
      </c>
      <c r="G320" s="18"/>
    </row>
    <row r="321" spans="2:7">
      <c r="B321" s="52" t="str">
        <f>IF(ISBLANK(A321),"",IF(ROW(A321:A2320)=1,"Impossible",VLOOKUP(A$2:A$1976,items!$A$2:$J$2019,{2}*SIGN(ROW(A$2:A$1976)),FALSE)))</f>
        <v/>
      </c>
      <c r="C321" s="52" t="str">
        <f>IF(ISBLANK(A321),"",IF(ROW(A$2:A$1976)=1,"Impossible",VLOOKUP(A$2:A$1976,items!$A$2:$J$2019,{3}*SIGN(ROW(A$2:A$1976)),FALSE)))</f>
        <v/>
      </c>
      <c r="G321" s="18"/>
    </row>
    <row r="322" spans="2:7">
      <c r="B322" s="52" t="str">
        <f>IF(ISBLANK(A322),"",IF(ROW(A322:A2321)=1,"Impossible",VLOOKUP(A$2:A$1976,items!$A$2:$J$2019,{2}*SIGN(ROW(A$2:A$1976)),FALSE)))</f>
        <v/>
      </c>
      <c r="C322" s="52" t="str">
        <f>IF(ISBLANK(A322),"",IF(ROW(A$2:A$1976)=1,"Impossible",VLOOKUP(A$2:A$1976,items!$A$2:$J$2019,{3}*SIGN(ROW(A$2:A$1976)),FALSE)))</f>
        <v/>
      </c>
      <c r="G322" s="18"/>
    </row>
    <row r="323" spans="2:7">
      <c r="B323" s="52" t="str">
        <f>IF(ISBLANK(A323),"",IF(ROW(A323:A2322)=1,"Impossible",VLOOKUP(A$2:A$1976,items!$A$2:$J$2019,{2}*SIGN(ROW(A$2:A$1976)),FALSE)))</f>
        <v/>
      </c>
      <c r="C323" s="52" t="str">
        <f>IF(ISBLANK(A323),"",IF(ROW(A$2:A$1976)=1,"Impossible",VLOOKUP(A$2:A$1976,items!$A$2:$J$2019,{3}*SIGN(ROW(A$2:A$1976)),FALSE)))</f>
        <v/>
      </c>
      <c r="G323" s="18"/>
    </row>
    <row r="324" spans="2:7">
      <c r="B324" s="52" t="str">
        <f>IF(ISBLANK(A324),"",IF(ROW(A324:A2323)=1,"Impossible",VLOOKUP(A$2:A$1976,items!$A$2:$J$2019,{2}*SIGN(ROW(A$2:A$1976)),FALSE)))</f>
        <v/>
      </c>
      <c r="C324" s="52" t="str">
        <f>IF(ISBLANK(A324),"",IF(ROW(A$2:A$1976)=1,"Impossible",VLOOKUP(A$2:A$1976,items!$A$2:$J$2019,{3}*SIGN(ROW(A$2:A$1976)),FALSE)))</f>
        <v/>
      </c>
      <c r="G324" s="18"/>
    </row>
    <row r="325" spans="2:7">
      <c r="B325" s="52" t="str">
        <f>IF(ISBLANK(A325),"",IF(ROW(A325:A2324)=1,"Impossible",VLOOKUP(A$2:A$1976,items!$A$2:$J$2019,{2}*SIGN(ROW(A$2:A$1976)),FALSE)))</f>
        <v/>
      </c>
      <c r="C325" s="52" t="str">
        <f>IF(ISBLANK(A325),"",IF(ROW(A$2:A$1976)=1,"Impossible",VLOOKUP(A$2:A$1976,items!$A$2:$J$2019,{3}*SIGN(ROW(A$2:A$1976)),FALSE)))</f>
        <v/>
      </c>
      <c r="G325" s="18"/>
    </row>
    <row r="326" spans="2:7">
      <c r="B326" s="52" t="str">
        <f>IF(ISBLANK(A326),"",IF(ROW(A326:A2325)=1,"Impossible",VLOOKUP(A$2:A$1976,items!$A$2:$J$2019,{2}*SIGN(ROW(A$2:A$1976)),FALSE)))</f>
        <v/>
      </c>
      <c r="C326" s="52" t="str">
        <f>IF(ISBLANK(A326),"",IF(ROW(A$2:A$1976)=1,"Impossible",VLOOKUP(A$2:A$1976,items!$A$2:$J$2019,{3}*SIGN(ROW(A$2:A$1976)),FALSE)))</f>
        <v/>
      </c>
      <c r="G326" s="18"/>
    </row>
    <row r="327" spans="2:7">
      <c r="B327" s="52" t="str">
        <f>IF(ISBLANK(A327),"",IF(ROW(A327:A2326)=1,"Impossible",VLOOKUP(A$2:A$1976,items!$A$2:$J$2019,{2}*SIGN(ROW(A$2:A$1976)),FALSE)))</f>
        <v/>
      </c>
      <c r="C327" s="52" t="str">
        <f>IF(ISBLANK(A327),"",IF(ROW(A$2:A$1976)=1,"Impossible",VLOOKUP(A$2:A$1976,items!$A$2:$J$2019,{3}*SIGN(ROW(A$2:A$1976)),FALSE)))</f>
        <v/>
      </c>
      <c r="G327" s="18"/>
    </row>
    <row r="328" spans="2:7">
      <c r="B328" s="52" t="str">
        <f>IF(ISBLANK(A328),"",IF(ROW(A328:A2327)=1,"Impossible",VLOOKUP(A$2:A$1976,items!$A$2:$J$2019,{2}*SIGN(ROW(A$2:A$1976)),FALSE)))</f>
        <v/>
      </c>
      <c r="C328" s="52" t="str">
        <f>IF(ISBLANK(A328),"",IF(ROW(A$2:A$1976)=1,"Impossible",VLOOKUP(A$2:A$1976,items!$A$2:$J$2019,{3}*SIGN(ROW(A$2:A$1976)),FALSE)))</f>
        <v/>
      </c>
      <c r="G328" s="18"/>
    </row>
    <row r="329" spans="2:7">
      <c r="B329" s="52" t="str">
        <f>IF(ISBLANK(A329),"",IF(ROW(A329:A2328)=1,"Impossible",VLOOKUP(A$2:A$1976,items!$A$2:$J$2019,{2}*SIGN(ROW(A$2:A$1976)),FALSE)))</f>
        <v/>
      </c>
      <c r="C329" s="52" t="str">
        <f>IF(ISBLANK(A329),"",IF(ROW(A$2:A$1976)=1,"Impossible",VLOOKUP(A$2:A$1976,items!$A$2:$J$2019,{3}*SIGN(ROW(A$2:A$1976)),FALSE)))</f>
        <v/>
      </c>
      <c r="G329" s="18"/>
    </row>
    <row r="330" spans="2:7">
      <c r="B330" s="52" t="str">
        <f>IF(ISBLANK(A330),"",IF(ROW(A330:A2329)=1,"Impossible",VLOOKUP(A$2:A$1976,items!$A$2:$J$2019,{2}*SIGN(ROW(A$2:A$1976)),FALSE)))</f>
        <v/>
      </c>
      <c r="C330" s="52" t="str">
        <f>IF(ISBLANK(A330),"",IF(ROW(A$2:A$1976)=1,"Impossible",VLOOKUP(A$2:A$1976,items!$A$2:$J$2019,{3}*SIGN(ROW(A$2:A$1976)),FALSE)))</f>
        <v/>
      </c>
      <c r="G330" s="18"/>
    </row>
    <row r="331" spans="2:7">
      <c r="B331" s="52" t="str">
        <f>IF(ISBLANK(A331),"",IF(ROW(A331:A2330)=1,"Impossible",VLOOKUP(A$2:A$1976,items!$A$2:$J$2019,{2}*SIGN(ROW(A$2:A$1976)),FALSE)))</f>
        <v/>
      </c>
      <c r="C331" s="52" t="str">
        <f>IF(ISBLANK(A331),"",IF(ROW(A$2:A$1976)=1,"Impossible",VLOOKUP(A$2:A$1976,items!$A$2:$J$2019,{3}*SIGN(ROW(A$2:A$1976)),FALSE)))</f>
        <v/>
      </c>
      <c r="G331" s="18"/>
    </row>
    <row r="332" spans="2:7">
      <c r="B332" s="52" t="str">
        <f>IF(ISBLANK(A332),"",IF(ROW(A332:A2331)=1,"Impossible",VLOOKUP(A$2:A$1976,items!$A$2:$J$2019,{2}*SIGN(ROW(A$2:A$1976)),FALSE)))</f>
        <v/>
      </c>
      <c r="C332" s="52" t="str">
        <f>IF(ISBLANK(A332),"",IF(ROW(A$2:A$1976)=1,"Impossible",VLOOKUP(A$2:A$1976,items!$A$2:$J$2019,{3}*SIGN(ROW(A$2:A$1976)),FALSE)))</f>
        <v/>
      </c>
      <c r="G332" s="18"/>
    </row>
    <row r="333" spans="2:7">
      <c r="B333" s="52" t="str">
        <f>IF(ISBLANK(A333),"",IF(ROW(A333:A2332)=1,"Impossible",VLOOKUP(A$2:A$1976,items!$A$2:$J$2019,{2}*SIGN(ROW(A$2:A$1976)),FALSE)))</f>
        <v/>
      </c>
      <c r="C333" s="52" t="str">
        <f>IF(ISBLANK(A333),"",IF(ROW(A$2:A$1976)=1,"Impossible",VLOOKUP(A$2:A$1976,items!$A$2:$J$2019,{3}*SIGN(ROW(A$2:A$1976)),FALSE)))</f>
        <v/>
      </c>
      <c r="G333" s="18"/>
    </row>
    <row r="334" spans="2:7">
      <c r="B334" s="52" t="str">
        <f>IF(ISBLANK(A334),"",IF(ROW(A334:A2333)=1,"Impossible",VLOOKUP(A$2:A$1976,items!$A$2:$J$2019,{2}*SIGN(ROW(A$2:A$1976)),FALSE)))</f>
        <v/>
      </c>
      <c r="C334" s="52" t="str">
        <f>IF(ISBLANK(A334),"",IF(ROW(A$2:A$1976)=1,"Impossible",VLOOKUP(A$2:A$1976,items!$A$2:$J$2019,{3}*SIGN(ROW(A$2:A$1976)),FALSE)))</f>
        <v/>
      </c>
      <c r="G334" s="18"/>
    </row>
    <row r="335" spans="2:7">
      <c r="B335" s="52" t="str">
        <f>IF(ISBLANK(A335),"",IF(ROW(A335:A2334)=1,"Impossible",VLOOKUP(A$2:A$1976,items!$A$2:$J$2019,{2}*SIGN(ROW(A$2:A$1976)),FALSE)))</f>
        <v/>
      </c>
      <c r="C335" s="52" t="str">
        <f>IF(ISBLANK(A335),"",IF(ROW(A$2:A$1976)=1,"Impossible",VLOOKUP(A$2:A$1976,items!$A$2:$J$2019,{3}*SIGN(ROW(A$2:A$1976)),FALSE)))</f>
        <v/>
      </c>
      <c r="G335" s="18"/>
    </row>
    <row r="336" spans="2:7">
      <c r="B336" s="52" t="str">
        <f>IF(ISBLANK(A336),"",IF(ROW(A336:A2335)=1,"Impossible",VLOOKUP(A$2:A$1976,items!$A$2:$J$2019,{2}*SIGN(ROW(A$2:A$1976)),FALSE)))</f>
        <v/>
      </c>
      <c r="C336" s="52" t="str">
        <f>IF(ISBLANK(A336),"",IF(ROW(A$2:A$1976)=1,"Impossible",VLOOKUP(A$2:A$1976,items!$A$2:$J$2019,{3}*SIGN(ROW(A$2:A$1976)),FALSE)))</f>
        <v/>
      </c>
      <c r="G336" s="18"/>
    </row>
    <row r="337" spans="2:7">
      <c r="B337" s="52" t="str">
        <f>IF(ISBLANK(A337),"",IF(ROW(A337:A2336)=1,"Impossible",VLOOKUP(A$2:A$1976,items!$A$2:$J$2019,{2}*SIGN(ROW(A$2:A$1976)),FALSE)))</f>
        <v/>
      </c>
      <c r="C337" s="52" t="str">
        <f>IF(ISBLANK(A337),"",IF(ROW(A$2:A$1976)=1,"Impossible",VLOOKUP(A$2:A$1976,items!$A$2:$J$2019,{3}*SIGN(ROW(A$2:A$1976)),FALSE)))</f>
        <v/>
      </c>
      <c r="G337" s="18"/>
    </row>
    <row r="338" spans="2:7">
      <c r="B338" s="52" t="str">
        <f>IF(ISBLANK(A338),"",IF(ROW(A338:A2337)=1,"Impossible",VLOOKUP(A$2:A$1976,items!$A$2:$J$2019,{2}*SIGN(ROW(A$2:A$1976)),FALSE)))</f>
        <v/>
      </c>
      <c r="C338" s="52" t="str">
        <f>IF(ISBLANK(A338),"",IF(ROW(A$2:A$1976)=1,"Impossible",VLOOKUP(A$2:A$1976,items!$A$2:$J$2019,{3}*SIGN(ROW(A$2:A$1976)),FALSE)))</f>
        <v/>
      </c>
      <c r="G338" s="18"/>
    </row>
    <row r="339" spans="2:7">
      <c r="B339" s="52" t="str">
        <f>IF(ISBLANK(A339),"",IF(ROW(A339:A2338)=1,"Impossible",VLOOKUP(A$2:A$1976,items!$A$2:$J$2019,{2}*SIGN(ROW(A$2:A$1976)),FALSE)))</f>
        <v/>
      </c>
      <c r="C339" s="52" t="str">
        <f>IF(ISBLANK(A339),"",IF(ROW(A$2:A$1976)=1,"Impossible",VLOOKUP(A$2:A$1976,items!$A$2:$J$2019,{3}*SIGN(ROW(A$2:A$1976)),FALSE)))</f>
        <v/>
      </c>
      <c r="G339" s="18"/>
    </row>
    <row r="340" spans="2:7">
      <c r="B340" s="52" t="str">
        <f>IF(ISBLANK(A340),"",IF(ROW(A340:A2339)=1,"Impossible",VLOOKUP(A$2:A$1976,items!$A$2:$J$2019,{2}*SIGN(ROW(A$2:A$1976)),FALSE)))</f>
        <v/>
      </c>
      <c r="C340" s="52" t="str">
        <f>IF(ISBLANK(A340),"",IF(ROW(A$2:A$1976)=1,"Impossible",VLOOKUP(A$2:A$1976,items!$A$2:$J$2019,{3}*SIGN(ROW(A$2:A$1976)),FALSE)))</f>
        <v/>
      </c>
      <c r="G340" s="18"/>
    </row>
    <row r="341" spans="2:7">
      <c r="B341" s="52" t="str">
        <f>IF(ISBLANK(A341),"",IF(ROW(A341:A2340)=1,"Impossible",VLOOKUP(A$2:A$1976,items!$A$2:$J$2019,{2}*SIGN(ROW(A$2:A$1976)),FALSE)))</f>
        <v/>
      </c>
      <c r="C341" s="52" t="str">
        <f>IF(ISBLANK(A341),"",IF(ROW(A$2:A$1976)=1,"Impossible",VLOOKUP(A$2:A$1976,items!$A$2:$J$2019,{3}*SIGN(ROW(A$2:A$1976)),FALSE)))</f>
        <v/>
      </c>
      <c r="G341" s="18"/>
    </row>
    <row r="342" spans="2:7">
      <c r="B342" s="52" t="str">
        <f>IF(ISBLANK(A342),"",IF(ROW(A342:A2341)=1,"Impossible",VLOOKUP(A$2:A$1976,items!$A$2:$J$2019,{2}*SIGN(ROW(A$2:A$1976)),FALSE)))</f>
        <v/>
      </c>
      <c r="C342" s="52" t="str">
        <f>IF(ISBLANK(A342),"",IF(ROW(A$2:A$1976)=1,"Impossible",VLOOKUP(A$2:A$1976,items!$A$2:$J$2019,{3}*SIGN(ROW(A$2:A$1976)),FALSE)))</f>
        <v/>
      </c>
      <c r="G342" s="18"/>
    </row>
    <row r="343" spans="2:7">
      <c r="B343" s="52" t="str">
        <f>IF(ISBLANK(A343),"",IF(ROW(A343:A2342)=1,"Impossible",VLOOKUP(A$2:A$1976,items!$A$2:$J$2019,{2}*SIGN(ROW(A$2:A$1976)),FALSE)))</f>
        <v/>
      </c>
      <c r="C343" s="52" t="str">
        <f>IF(ISBLANK(A343),"",IF(ROW(A$2:A$1976)=1,"Impossible",VLOOKUP(A$2:A$1976,items!$A$2:$J$2019,{3}*SIGN(ROW(A$2:A$1976)),FALSE)))</f>
        <v/>
      </c>
      <c r="G343" s="18"/>
    </row>
    <row r="344" spans="2:7">
      <c r="B344" s="52" t="str">
        <f>IF(ISBLANK(A344),"",IF(ROW(A344:A2343)=1,"Impossible",VLOOKUP(A$2:A$1976,items!$A$2:$J$2019,{2}*SIGN(ROW(A$2:A$1976)),FALSE)))</f>
        <v/>
      </c>
      <c r="C344" s="52" t="str">
        <f>IF(ISBLANK(A344),"",IF(ROW(A$2:A$1976)=1,"Impossible",VLOOKUP(A$2:A$1976,items!$A$2:$J$2019,{3}*SIGN(ROW(A$2:A$1976)),FALSE)))</f>
        <v/>
      </c>
      <c r="G344" s="18"/>
    </row>
    <row r="345" spans="2:7">
      <c r="B345" s="52" t="str">
        <f>IF(ISBLANK(A345),"",IF(ROW(A345:A2344)=1,"Impossible",VLOOKUP(A$2:A$1976,items!$A$2:$J$2019,{2}*SIGN(ROW(A$2:A$1976)),FALSE)))</f>
        <v/>
      </c>
      <c r="C345" s="52" t="str">
        <f>IF(ISBLANK(A345),"",IF(ROW(A$2:A$1976)=1,"Impossible",VLOOKUP(A$2:A$1976,items!$A$2:$J$2019,{3}*SIGN(ROW(A$2:A$1976)),FALSE)))</f>
        <v/>
      </c>
      <c r="G345" s="18"/>
    </row>
    <row r="346" spans="2:7">
      <c r="B346" s="52" t="str">
        <f>IF(ISBLANK(A346),"",IF(ROW(A346:A2345)=1,"Impossible",VLOOKUP(A$2:A$1976,items!$A$2:$J$2019,{2}*SIGN(ROW(A$2:A$1976)),FALSE)))</f>
        <v/>
      </c>
      <c r="C346" s="52" t="str">
        <f>IF(ISBLANK(A346),"",IF(ROW(A$2:A$1976)=1,"Impossible",VLOOKUP(A$2:A$1976,items!$A$2:$J$2019,{3}*SIGN(ROW(A$2:A$1976)),FALSE)))</f>
        <v/>
      </c>
      <c r="G346" s="18"/>
    </row>
    <row r="347" spans="2:7">
      <c r="B347" s="52" t="str">
        <f>IF(ISBLANK(A347),"",IF(ROW(A347:A2346)=1,"Impossible",VLOOKUP(A$2:A$1976,items!$A$2:$J$2019,{2}*SIGN(ROW(A$2:A$1976)),FALSE)))</f>
        <v/>
      </c>
      <c r="C347" s="52" t="str">
        <f>IF(ISBLANK(A347),"",IF(ROW(A$2:A$1976)=1,"Impossible",VLOOKUP(A$2:A$1976,items!$A$2:$J$2019,{3}*SIGN(ROW(A$2:A$1976)),FALSE)))</f>
        <v/>
      </c>
      <c r="G347" s="18"/>
    </row>
    <row r="348" spans="2:7">
      <c r="B348" s="52" t="str">
        <f>IF(ISBLANK(A348),"",IF(ROW(A348:A2347)=1,"Impossible",VLOOKUP(A$2:A$1976,items!$A$2:$J$2019,{2}*SIGN(ROW(A$2:A$1976)),FALSE)))</f>
        <v/>
      </c>
      <c r="C348" s="52" t="str">
        <f>IF(ISBLANK(A348),"",IF(ROW(A$2:A$1976)=1,"Impossible",VLOOKUP(A$2:A$1976,items!$A$2:$J$2019,{3}*SIGN(ROW(A$2:A$1976)),FALSE)))</f>
        <v/>
      </c>
      <c r="G348" s="18"/>
    </row>
    <row r="349" spans="2:7">
      <c r="B349" s="52" t="str">
        <f>IF(ISBLANK(A349),"",IF(ROW(A349:A2348)=1,"Impossible",VLOOKUP(A$2:A$1976,items!$A$2:$J$2019,{2}*SIGN(ROW(A$2:A$1976)),FALSE)))</f>
        <v/>
      </c>
      <c r="C349" s="52" t="str">
        <f>IF(ISBLANK(A349),"",IF(ROW(A$2:A$1976)=1,"Impossible",VLOOKUP(A$2:A$1976,items!$A$2:$J$2019,{3}*SIGN(ROW(A$2:A$1976)),FALSE)))</f>
        <v/>
      </c>
      <c r="G349" s="18"/>
    </row>
    <row r="350" spans="2:7">
      <c r="B350" s="52" t="str">
        <f>IF(ISBLANK(A350),"",IF(ROW(A350:A2349)=1,"Impossible",VLOOKUP(A$2:A$1976,items!$A$2:$J$2019,{2}*SIGN(ROW(A$2:A$1976)),FALSE)))</f>
        <v/>
      </c>
      <c r="C350" s="52" t="str">
        <f>IF(ISBLANK(A350),"",IF(ROW(A$2:A$1976)=1,"Impossible",VLOOKUP(A$2:A$1976,items!$A$2:$J$2019,{3}*SIGN(ROW(A$2:A$1976)),FALSE)))</f>
        <v/>
      </c>
      <c r="G350" s="18"/>
    </row>
    <row r="351" spans="2:7">
      <c r="B351" s="52" t="str">
        <f>IF(ISBLANK(A351),"",IF(ROW(A351:A2350)=1,"Impossible",VLOOKUP(A$2:A$1976,items!$A$2:$J$2019,{2}*SIGN(ROW(A$2:A$1976)),FALSE)))</f>
        <v/>
      </c>
      <c r="C351" s="52" t="str">
        <f>IF(ISBLANK(A351),"",IF(ROW(A$2:A$1976)=1,"Impossible",VLOOKUP(A$2:A$1976,items!$A$2:$J$2019,{3}*SIGN(ROW(A$2:A$1976)),FALSE)))</f>
        <v/>
      </c>
      <c r="G351" s="18"/>
    </row>
    <row r="352" spans="2:7">
      <c r="B352" s="52" t="str">
        <f>IF(ISBLANK(A352),"",IF(ROW(A352:A2351)=1,"Impossible",VLOOKUP(A$2:A$1976,items!$A$2:$J$2019,{2}*SIGN(ROW(A$2:A$1976)),FALSE)))</f>
        <v/>
      </c>
      <c r="C352" s="52" t="str">
        <f>IF(ISBLANK(A352),"",IF(ROW(A$2:A$1976)=1,"Impossible",VLOOKUP(A$2:A$1976,items!$A$2:$J$2019,{3}*SIGN(ROW(A$2:A$1976)),FALSE)))</f>
        <v/>
      </c>
      <c r="G352" s="18"/>
    </row>
    <row r="353" spans="2:7">
      <c r="B353" s="52" t="str">
        <f>IF(ISBLANK(A353),"",IF(ROW(A353:A2352)=1,"Impossible",VLOOKUP(A$2:A$1976,items!$A$2:$J$2019,{2}*SIGN(ROW(A$2:A$1976)),FALSE)))</f>
        <v/>
      </c>
      <c r="C353" s="52" t="str">
        <f>IF(ISBLANK(A353),"",IF(ROW(A$2:A$1976)=1,"Impossible",VLOOKUP(A$2:A$1976,items!$A$2:$J$2019,{3}*SIGN(ROW(A$2:A$1976)),FALSE)))</f>
        <v/>
      </c>
      <c r="G353" s="18"/>
    </row>
    <row r="354" spans="2:7">
      <c r="B354" s="52" t="str">
        <f>IF(ISBLANK(A354),"",IF(ROW(A354:A2353)=1,"Impossible",VLOOKUP(A$2:A$1976,items!$A$2:$J$2019,{2}*SIGN(ROW(A$2:A$1976)),FALSE)))</f>
        <v/>
      </c>
      <c r="C354" s="52" t="str">
        <f>IF(ISBLANK(A354),"",IF(ROW(A$2:A$1976)=1,"Impossible",VLOOKUP(A$2:A$1976,items!$A$2:$J$2019,{3}*SIGN(ROW(A$2:A$1976)),FALSE)))</f>
        <v/>
      </c>
      <c r="G354" s="18"/>
    </row>
    <row r="355" spans="2:7">
      <c r="B355" s="52" t="str">
        <f>IF(ISBLANK(A355),"",IF(ROW(A355:A2354)=1,"Impossible",VLOOKUP(A$2:A$1976,items!$A$2:$J$2019,{2}*SIGN(ROW(A$2:A$1976)),FALSE)))</f>
        <v/>
      </c>
      <c r="C355" s="52" t="str">
        <f>IF(ISBLANK(A355),"",IF(ROW(A$2:A$1976)=1,"Impossible",VLOOKUP(A$2:A$1976,items!$A$2:$J$2019,{3}*SIGN(ROW(A$2:A$1976)),FALSE)))</f>
        <v/>
      </c>
      <c r="G355" s="18"/>
    </row>
    <row r="356" spans="2:7">
      <c r="B356" s="52" t="str">
        <f>IF(ISBLANK(A356),"",IF(ROW(A356:A2355)=1,"Impossible",VLOOKUP(A$2:A$1976,items!$A$2:$J$2019,{2}*SIGN(ROW(A$2:A$1976)),FALSE)))</f>
        <v/>
      </c>
      <c r="C356" s="52" t="str">
        <f>IF(ISBLANK(A356),"",IF(ROW(A$2:A$1976)=1,"Impossible",VLOOKUP(A$2:A$1976,items!$A$2:$J$2019,{3}*SIGN(ROW(A$2:A$1976)),FALSE)))</f>
        <v/>
      </c>
      <c r="G356" s="18"/>
    </row>
    <row r="357" spans="2:7">
      <c r="B357" s="52" t="str">
        <f>IF(ISBLANK(A357),"",IF(ROW(A357:A2356)=1,"Impossible",VLOOKUP(A$2:A$1976,items!$A$2:$J$2019,{2}*SIGN(ROW(A$2:A$1976)),FALSE)))</f>
        <v/>
      </c>
      <c r="C357" s="52" t="str">
        <f>IF(ISBLANK(A357),"",IF(ROW(A$2:A$1976)=1,"Impossible",VLOOKUP(A$2:A$1976,items!$A$2:$J$2019,{3}*SIGN(ROW(A$2:A$1976)),FALSE)))</f>
        <v/>
      </c>
      <c r="G357" s="18"/>
    </row>
    <row r="358" spans="2:7">
      <c r="B358" s="52" t="str">
        <f>IF(ISBLANK(A358),"",IF(ROW(A358:A2357)=1,"Impossible",VLOOKUP(A$2:A$1976,items!$A$2:$J$2019,{2}*SIGN(ROW(A$2:A$1976)),FALSE)))</f>
        <v/>
      </c>
      <c r="C358" s="52" t="str">
        <f>IF(ISBLANK(A358),"",IF(ROW(A$2:A$1976)=1,"Impossible",VLOOKUP(A$2:A$1976,items!$A$2:$J$2019,{3}*SIGN(ROW(A$2:A$1976)),FALSE)))</f>
        <v/>
      </c>
      <c r="G358" s="18"/>
    </row>
    <row r="359" spans="2:7">
      <c r="B359" s="52" t="str">
        <f>IF(ISBLANK(A359),"",IF(ROW(A359:A2358)=1,"Impossible",VLOOKUP(A$2:A$1976,items!$A$2:$J$2019,{2}*SIGN(ROW(A$2:A$1976)),FALSE)))</f>
        <v/>
      </c>
      <c r="C359" s="52" t="str">
        <f>IF(ISBLANK(A359),"",IF(ROW(A$2:A$1976)=1,"Impossible",VLOOKUP(A$2:A$1976,items!$A$2:$J$2019,{3}*SIGN(ROW(A$2:A$1976)),FALSE)))</f>
        <v/>
      </c>
      <c r="G359" s="18"/>
    </row>
    <row r="360" spans="2:7">
      <c r="B360" s="52" t="str">
        <f>IF(ISBLANK(A360),"",IF(ROW(A360:A2359)=1,"Impossible",VLOOKUP(A$2:A$1976,items!$A$2:$J$2019,{2}*SIGN(ROW(A$2:A$1976)),FALSE)))</f>
        <v/>
      </c>
      <c r="C360" s="52" t="str">
        <f>IF(ISBLANK(A360),"",IF(ROW(A$2:A$1976)=1,"Impossible",VLOOKUP(A$2:A$1976,items!$A$2:$J$2019,{3}*SIGN(ROW(A$2:A$1976)),FALSE)))</f>
        <v/>
      </c>
      <c r="G360" s="18"/>
    </row>
    <row r="361" spans="2:7">
      <c r="B361" s="52" t="str">
        <f>IF(ISBLANK(A361),"",IF(ROW(A361:A2360)=1,"Impossible",VLOOKUP(A$2:A$1976,items!$A$2:$J$2019,{2}*SIGN(ROW(A$2:A$1976)),FALSE)))</f>
        <v/>
      </c>
      <c r="C361" s="52" t="str">
        <f>IF(ISBLANK(A361),"",IF(ROW(A$2:A$1976)=1,"Impossible",VLOOKUP(A$2:A$1976,items!$A$2:$J$2019,{3}*SIGN(ROW(A$2:A$1976)),FALSE)))</f>
        <v/>
      </c>
      <c r="G361" s="18"/>
    </row>
    <row r="362" spans="2:7">
      <c r="B362" s="52" t="str">
        <f>IF(ISBLANK(A362),"",IF(ROW(A362:A2361)=1,"Impossible",VLOOKUP(A$2:A$1976,items!$A$2:$J$2019,{2}*SIGN(ROW(A$2:A$1976)),FALSE)))</f>
        <v/>
      </c>
      <c r="C362" s="52" t="str">
        <f>IF(ISBLANK(A362),"",IF(ROW(A$2:A$1976)=1,"Impossible",VLOOKUP(A$2:A$1976,items!$A$2:$J$2019,{3}*SIGN(ROW(A$2:A$1976)),FALSE)))</f>
        <v/>
      </c>
      <c r="G362" s="18"/>
    </row>
    <row r="363" spans="2:7">
      <c r="B363" s="52" t="str">
        <f>IF(ISBLANK(A363),"",IF(ROW(A363:A2362)=1,"Impossible",VLOOKUP(A$2:A$1976,items!$A$2:$J$2019,{2}*SIGN(ROW(A$2:A$1976)),FALSE)))</f>
        <v/>
      </c>
      <c r="C363" s="52" t="str">
        <f>IF(ISBLANK(A363),"",IF(ROW(A$2:A$1976)=1,"Impossible",VLOOKUP(A$2:A$1976,items!$A$2:$J$2019,{3}*SIGN(ROW(A$2:A$1976)),FALSE)))</f>
        <v/>
      </c>
      <c r="G363" s="18"/>
    </row>
    <row r="364" spans="2:7">
      <c r="B364" s="52" t="str">
        <f>IF(ISBLANK(A364),"",IF(ROW(A364:A2363)=1,"Impossible",VLOOKUP(A$2:A$1976,items!$A$2:$J$2019,{2}*SIGN(ROW(A$2:A$1976)),FALSE)))</f>
        <v/>
      </c>
      <c r="C364" s="52" t="str">
        <f>IF(ISBLANK(A364),"",IF(ROW(A$2:A$1976)=1,"Impossible",VLOOKUP(A$2:A$1976,items!$A$2:$J$2019,{3}*SIGN(ROW(A$2:A$1976)),FALSE)))</f>
        <v/>
      </c>
      <c r="G364" s="18"/>
    </row>
    <row r="365" spans="2:7">
      <c r="B365" s="52" t="str">
        <f>IF(ISBLANK(A365),"",IF(ROW(A365:A2364)=1,"Impossible",VLOOKUP(A$2:A$1976,items!$A$2:$J$2019,{2}*SIGN(ROW(A$2:A$1976)),FALSE)))</f>
        <v/>
      </c>
      <c r="C365" s="52" t="str">
        <f>IF(ISBLANK(A365),"",IF(ROW(A$2:A$1976)=1,"Impossible",VLOOKUP(A$2:A$1976,items!$A$2:$J$2019,{3}*SIGN(ROW(A$2:A$1976)),FALSE)))</f>
        <v/>
      </c>
      <c r="G365" s="18"/>
    </row>
    <row r="366" spans="2:7">
      <c r="B366" s="52" t="str">
        <f>IF(ISBLANK(A366),"",IF(ROW(A366:A2365)=1,"Impossible",VLOOKUP(A$2:A$1976,items!$A$2:$J$2019,{2}*SIGN(ROW(A$2:A$1976)),FALSE)))</f>
        <v/>
      </c>
      <c r="C366" s="52" t="str">
        <f>IF(ISBLANK(A366),"",IF(ROW(A$2:A$1976)=1,"Impossible",VLOOKUP(A$2:A$1976,items!$A$2:$J$2019,{3}*SIGN(ROW(A$2:A$1976)),FALSE)))</f>
        <v/>
      </c>
      <c r="G366" s="18"/>
    </row>
    <row r="367" spans="2:7">
      <c r="B367" s="52" t="str">
        <f>IF(ISBLANK(A367),"",IF(ROW(A367:A2366)=1,"Impossible",VLOOKUP(A$2:A$1976,items!$A$2:$J$2019,{2}*SIGN(ROW(A$2:A$1976)),FALSE)))</f>
        <v/>
      </c>
      <c r="C367" s="52" t="str">
        <f>IF(ISBLANK(A367),"",IF(ROW(A$2:A$1976)=1,"Impossible",VLOOKUP(A$2:A$1976,items!$A$2:$J$2019,{3}*SIGN(ROW(A$2:A$1976)),FALSE)))</f>
        <v/>
      </c>
      <c r="G367" s="18"/>
    </row>
    <row r="368" spans="2:7">
      <c r="B368" s="52" t="str">
        <f>IF(ISBLANK(A368),"",IF(ROW(A368:A2367)=1,"Impossible",VLOOKUP(A$2:A$1976,items!$A$2:$J$2019,{2}*SIGN(ROW(A$2:A$1976)),FALSE)))</f>
        <v/>
      </c>
      <c r="C368" s="52" t="str">
        <f>IF(ISBLANK(A368),"",IF(ROW(A$2:A$1976)=1,"Impossible",VLOOKUP(A$2:A$1976,items!$A$2:$J$2019,{3}*SIGN(ROW(A$2:A$1976)),FALSE)))</f>
        <v/>
      </c>
      <c r="G368" s="18"/>
    </row>
    <row r="369" spans="2:7">
      <c r="B369" s="52" t="str">
        <f>IF(ISBLANK(A369),"",IF(ROW(A369:A2368)=1,"Impossible",VLOOKUP(A$2:A$1976,items!$A$2:$J$2019,{2}*SIGN(ROW(A$2:A$1976)),FALSE)))</f>
        <v/>
      </c>
      <c r="C369" s="52" t="str">
        <f>IF(ISBLANK(A369),"",IF(ROW(A$2:A$1976)=1,"Impossible",VLOOKUP(A$2:A$1976,items!$A$2:$J$2019,{3}*SIGN(ROW(A$2:A$1976)),FALSE)))</f>
        <v/>
      </c>
      <c r="G369" s="18"/>
    </row>
    <row r="370" spans="2:7">
      <c r="B370" s="52" t="str">
        <f>IF(ISBLANK(A370),"",IF(ROW(A370:A2369)=1,"Impossible",VLOOKUP(A$2:A$1976,items!$A$2:$J$2019,{2}*SIGN(ROW(A$2:A$1976)),FALSE)))</f>
        <v/>
      </c>
      <c r="C370" s="52" t="str">
        <f>IF(ISBLANK(A370),"",IF(ROW(A$2:A$1976)=1,"Impossible",VLOOKUP(A$2:A$1976,items!$A$2:$J$2019,{3}*SIGN(ROW(A$2:A$1976)),FALSE)))</f>
        <v/>
      </c>
      <c r="G370" s="18"/>
    </row>
    <row r="371" spans="2:7">
      <c r="B371" s="52" t="str">
        <f>IF(ISBLANK(A371),"",IF(ROW(A371:A2370)=1,"Impossible",VLOOKUP(A$2:A$1976,items!$A$2:$J$2019,{2}*SIGN(ROW(A$2:A$1976)),FALSE)))</f>
        <v/>
      </c>
      <c r="C371" s="52" t="str">
        <f>IF(ISBLANK(A371),"",IF(ROW(A$2:A$1976)=1,"Impossible",VLOOKUP(A$2:A$1976,items!$A$2:$J$2019,{3}*SIGN(ROW(A$2:A$1976)),FALSE)))</f>
        <v/>
      </c>
      <c r="G371" s="18"/>
    </row>
    <row r="372" spans="2:7">
      <c r="B372" s="52" t="str">
        <f>IF(ISBLANK(A372),"",IF(ROW(A372:A2371)=1,"Impossible",VLOOKUP(A$2:A$1976,items!$A$2:$J$2019,{2}*SIGN(ROW(A$2:A$1976)),FALSE)))</f>
        <v/>
      </c>
      <c r="C372" s="52" t="str">
        <f>IF(ISBLANK(A372),"",IF(ROW(A$2:A$1976)=1,"Impossible",VLOOKUP(A$2:A$1976,items!$A$2:$J$2019,{3}*SIGN(ROW(A$2:A$1976)),FALSE)))</f>
        <v/>
      </c>
      <c r="G372" s="18"/>
    </row>
    <row r="373" spans="2:7">
      <c r="B373" s="52" t="str">
        <f>IF(ISBLANK(A373),"",IF(ROW(A373:A2372)=1,"Impossible",VLOOKUP(A$2:A$1976,items!$A$2:$J$2019,{2}*SIGN(ROW(A$2:A$1976)),FALSE)))</f>
        <v/>
      </c>
      <c r="C373" s="52" t="str">
        <f>IF(ISBLANK(A373),"",IF(ROW(A$2:A$1976)=1,"Impossible",VLOOKUP(A$2:A$1976,items!$A$2:$J$2019,{3}*SIGN(ROW(A$2:A$1976)),FALSE)))</f>
        <v/>
      </c>
      <c r="G373" s="18"/>
    </row>
    <row r="374" spans="2:7">
      <c r="B374" s="52" t="str">
        <f>IF(ISBLANK(A374),"",IF(ROW(A374:A2373)=1,"Impossible",VLOOKUP(A$2:A$1976,items!$A$2:$J$2019,{2}*SIGN(ROW(A$2:A$1976)),FALSE)))</f>
        <v/>
      </c>
      <c r="C374" s="52" t="str">
        <f>IF(ISBLANK(A374),"",IF(ROW(A$2:A$1976)=1,"Impossible",VLOOKUP(A$2:A$1976,items!$A$2:$J$2019,{3}*SIGN(ROW(A$2:A$1976)),FALSE)))</f>
        <v/>
      </c>
      <c r="G374" s="18"/>
    </row>
    <row r="375" spans="2:7">
      <c r="B375" s="52" t="str">
        <f>IF(ISBLANK(A375),"",IF(ROW(A375:A2374)=1,"Impossible",VLOOKUP(A$2:A$1976,items!$A$2:$J$2019,{2}*SIGN(ROW(A$2:A$1976)),FALSE)))</f>
        <v/>
      </c>
      <c r="C375" s="52" t="str">
        <f>IF(ISBLANK(A375),"",IF(ROW(A$2:A$1976)=1,"Impossible",VLOOKUP(A$2:A$1976,items!$A$2:$J$2019,{3}*SIGN(ROW(A$2:A$1976)),FALSE)))</f>
        <v/>
      </c>
      <c r="G375" s="18"/>
    </row>
    <row r="376" spans="2:7">
      <c r="B376" s="52" t="str">
        <f>IF(ISBLANK(A376),"",IF(ROW(A376:A2375)=1,"Impossible",VLOOKUP(A$2:A$1976,items!$A$2:$J$2019,{2}*SIGN(ROW(A$2:A$1976)),FALSE)))</f>
        <v/>
      </c>
      <c r="C376" s="52" t="str">
        <f>IF(ISBLANK(A376),"",IF(ROW(A$2:A$1976)=1,"Impossible",VLOOKUP(A$2:A$1976,items!$A$2:$J$2019,{3}*SIGN(ROW(A$2:A$1976)),FALSE)))</f>
        <v/>
      </c>
      <c r="G376" s="18"/>
    </row>
    <row r="377" spans="2:7">
      <c r="B377" s="52" t="str">
        <f>IF(ISBLANK(A377),"",IF(ROW(A377:A2376)=1,"Impossible",VLOOKUP(A$2:A$1976,items!$A$2:$J$2019,{2}*SIGN(ROW(A$2:A$1976)),FALSE)))</f>
        <v/>
      </c>
      <c r="C377" s="52" t="str">
        <f>IF(ISBLANK(A377),"",IF(ROW(A$2:A$1976)=1,"Impossible",VLOOKUP(A$2:A$1976,items!$A$2:$J$2019,{3}*SIGN(ROW(A$2:A$1976)),FALSE)))</f>
        <v/>
      </c>
      <c r="G377" s="18"/>
    </row>
    <row r="378" spans="2:7">
      <c r="B378" s="52" t="str">
        <f>IF(ISBLANK(A378),"",IF(ROW(A378:A2377)=1,"Impossible",VLOOKUP(A$2:A$1976,items!$A$2:$J$2019,{2}*SIGN(ROW(A$2:A$1976)),FALSE)))</f>
        <v/>
      </c>
      <c r="C378" s="52" t="str">
        <f>IF(ISBLANK(A378),"",IF(ROW(A$2:A$1976)=1,"Impossible",VLOOKUP(A$2:A$1976,items!$A$2:$J$2019,{3}*SIGN(ROW(A$2:A$1976)),FALSE)))</f>
        <v/>
      </c>
      <c r="G378" s="18"/>
    </row>
    <row r="379" spans="2:7">
      <c r="B379" s="52" t="str">
        <f>IF(ISBLANK(A379),"",IF(ROW(A379:A2378)=1,"Impossible",VLOOKUP(A$2:A$1976,items!$A$2:$J$2019,{2}*SIGN(ROW(A$2:A$1976)),FALSE)))</f>
        <v/>
      </c>
      <c r="C379" s="52" t="str">
        <f>IF(ISBLANK(A379),"",IF(ROW(A$2:A$1976)=1,"Impossible",VLOOKUP(A$2:A$1976,items!$A$2:$J$2019,{3}*SIGN(ROW(A$2:A$1976)),FALSE)))</f>
        <v/>
      </c>
      <c r="G379" s="18"/>
    </row>
    <row r="380" spans="2:7">
      <c r="B380" s="52" t="str">
        <f>IF(ISBLANK(A380),"",IF(ROW(A380:A2379)=1,"Impossible",VLOOKUP(A$2:A$1976,items!$A$2:$J$2019,{2}*SIGN(ROW(A$2:A$1976)),FALSE)))</f>
        <v/>
      </c>
      <c r="C380" s="52" t="str">
        <f>IF(ISBLANK(A380),"",IF(ROW(A$2:A$1976)=1,"Impossible",VLOOKUP(A$2:A$1976,items!$A$2:$J$2019,{3}*SIGN(ROW(A$2:A$1976)),FALSE)))</f>
        <v/>
      </c>
      <c r="G380" s="18"/>
    </row>
    <row r="381" spans="2:7">
      <c r="B381" s="52" t="str">
        <f>IF(ISBLANK(A381),"",IF(ROW(A381:A2380)=1,"Impossible",VLOOKUP(A$2:A$1976,items!$A$2:$J$2019,{2}*SIGN(ROW(A$2:A$1976)),FALSE)))</f>
        <v/>
      </c>
      <c r="C381" s="52" t="str">
        <f>IF(ISBLANK(A381),"",IF(ROW(A$2:A$1976)=1,"Impossible",VLOOKUP(A$2:A$1976,items!$A$2:$J$2019,{3}*SIGN(ROW(A$2:A$1976)),FALSE)))</f>
        <v/>
      </c>
      <c r="G381" s="18"/>
    </row>
    <row r="382" spans="2:7">
      <c r="B382" s="52" t="str">
        <f>IF(ISBLANK(A382),"",IF(ROW(A382:A2381)=1,"Impossible",VLOOKUP(A$2:A$1976,items!$A$2:$J$2019,{2}*SIGN(ROW(A$2:A$1976)),FALSE)))</f>
        <v/>
      </c>
      <c r="C382" s="52" t="str">
        <f>IF(ISBLANK(A382),"",IF(ROW(A$2:A$1976)=1,"Impossible",VLOOKUP(A$2:A$1976,items!$A$2:$J$2019,{3}*SIGN(ROW(A$2:A$1976)),FALSE)))</f>
        <v/>
      </c>
      <c r="G382" s="18"/>
    </row>
    <row r="383" spans="2:7">
      <c r="B383" s="52" t="str">
        <f>IF(ISBLANK(A383),"",IF(ROW(A383:A2382)=1,"Impossible",VLOOKUP(A$2:A$1976,items!$A$2:$J$2019,{2}*SIGN(ROW(A$2:A$1976)),FALSE)))</f>
        <v/>
      </c>
      <c r="C383" s="52" t="str">
        <f>IF(ISBLANK(A383),"",IF(ROW(A$2:A$1976)=1,"Impossible",VLOOKUP(A$2:A$1976,items!$A$2:$J$2019,{3}*SIGN(ROW(A$2:A$1976)),FALSE)))</f>
        <v/>
      </c>
      <c r="G383" s="18"/>
    </row>
    <row r="384" spans="2:7">
      <c r="B384" s="52" t="str">
        <f>IF(ISBLANK(A384),"",IF(ROW(A384:A2383)=1,"Impossible",VLOOKUP(A$2:A$1976,items!$A$2:$J$2019,{2}*SIGN(ROW(A$2:A$1976)),FALSE)))</f>
        <v/>
      </c>
      <c r="C384" s="52" t="str">
        <f>IF(ISBLANK(A384),"",IF(ROW(A$2:A$1976)=1,"Impossible",VLOOKUP(A$2:A$1976,items!$A$2:$J$2019,{3}*SIGN(ROW(A$2:A$1976)),FALSE)))</f>
        <v/>
      </c>
      <c r="G384" s="18"/>
    </row>
    <row r="385" spans="2:7">
      <c r="B385" s="52" t="str">
        <f>IF(ISBLANK(A385),"",IF(ROW(A385:A2384)=1,"Impossible",VLOOKUP(A$2:A$1976,items!$A$2:$J$2019,{2}*SIGN(ROW(A$2:A$1976)),FALSE)))</f>
        <v/>
      </c>
      <c r="C385" s="52" t="str">
        <f>IF(ISBLANK(A385),"",IF(ROW(A$2:A$1976)=1,"Impossible",VLOOKUP(A$2:A$1976,items!$A$2:$J$2019,{3}*SIGN(ROW(A$2:A$1976)),FALSE)))</f>
        <v/>
      </c>
      <c r="G385" s="18"/>
    </row>
    <row r="386" spans="2:7">
      <c r="B386" s="52" t="str">
        <f>IF(ISBLANK(A386),"",IF(ROW(A386:A2385)=1,"Impossible",VLOOKUP(A$2:A$1976,items!$A$2:$J$2019,{2}*SIGN(ROW(A$2:A$1976)),FALSE)))</f>
        <v/>
      </c>
      <c r="C386" s="52" t="str">
        <f>IF(ISBLANK(A386),"",IF(ROW(A$2:A$1976)=1,"Impossible",VLOOKUP(A$2:A$1976,items!$A$2:$J$2019,{3}*SIGN(ROW(A$2:A$1976)),FALSE)))</f>
        <v/>
      </c>
      <c r="G386" s="18"/>
    </row>
    <row r="387" spans="2:7">
      <c r="B387" s="52" t="str">
        <f>IF(ISBLANK(A387),"",IF(ROW(A387:A2386)=1,"Impossible",VLOOKUP(A$2:A$1976,items!$A$2:$J$2019,{2}*SIGN(ROW(A$2:A$1976)),FALSE)))</f>
        <v/>
      </c>
      <c r="C387" s="52" t="str">
        <f>IF(ISBLANK(A387),"",IF(ROW(A$2:A$1976)=1,"Impossible",VLOOKUP(A$2:A$1976,items!$A$2:$J$2019,{3}*SIGN(ROW(A$2:A$1976)),FALSE)))</f>
        <v/>
      </c>
      <c r="G387" s="18"/>
    </row>
    <row r="388" spans="2:7">
      <c r="B388" s="52" t="str">
        <f>IF(ISBLANK(A388),"",IF(ROW(A388:A2387)=1,"Impossible",VLOOKUP(A$2:A$1976,items!$A$2:$J$2019,{2}*SIGN(ROW(A$2:A$1976)),FALSE)))</f>
        <v/>
      </c>
      <c r="C388" s="52" t="str">
        <f>IF(ISBLANK(A388),"",IF(ROW(A$2:A$1976)=1,"Impossible",VLOOKUP(A$2:A$1976,items!$A$2:$J$2019,{3}*SIGN(ROW(A$2:A$1976)),FALSE)))</f>
        <v/>
      </c>
      <c r="G388" s="18"/>
    </row>
    <row r="389" spans="2:7">
      <c r="B389" s="52" t="str">
        <f>IF(ISBLANK(A389),"",IF(ROW(A389:A2388)=1,"Impossible",VLOOKUP(A$2:A$1976,items!$A$2:$J$2019,{2}*SIGN(ROW(A$2:A$1976)),FALSE)))</f>
        <v/>
      </c>
      <c r="C389" s="52" t="str">
        <f>IF(ISBLANK(A389),"",IF(ROW(A$2:A$1976)=1,"Impossible",VLOOKUP(A$2:A$1976,items!$A$2:$J$2019,{3}*SIGN(ROW(A$2:A$1976)),FALSE)))</f>
        <v/>
      </c>
      <c r="G389" s="18"/>
    </row>
    <row r="390" spans="2:7">
      <c r="B390" s="52" t="str">
        <f>IF(ISBLANK(A390),"",IF(ROW(A390:A2389)=1,"Impossible",VLOOKUP(A$2:A$1976,items!$A$2:$J$2019,{2}*SIGN(ROW(A$2:A$1976)),FALSE)))</f>
        <v/>
      </c>
      <c r="C390" s="52" t="str">
        <f>IF(ISBLANK(A390),"",IF(ROW(A$2:A$1976)=1,"Impossible",VLOOKUP(A$2:A$1976,items!$A$2:$J$2019,{3}*SIGN(ROW(A$2:A$1976)),FALSE)))</f>
        <v/>
      </c>
      <c r="G390" s="18"/>
    </row>
    <row r="391" spans="2:7">
      <c r="B391" s="52" t="str">
        <f>IF(ISBLANK(A391),"",IF(ROW(A391:A2390)=1,"Impossible",VLOOKUP(A$2:A$1976,items!$A$2:$J$2019,{2}*SIGN(ROW(A$2:A$1976)),FALSE)))</f>
        <v/>
      </c>
      <c r="C391" s="52" t="str">
        <f>IF(ISBLANK(A391),"",IF(ROW(A$2:A$1976)=1,"Impossible",VLOOKUP(A$2:A$1976,items!$A$2:$J$2019,{3}*SIGN(ROW(A$2:A$1976)),FALSE)))</f>
        <v/>
      </c>
      <c r="G391" s="18"/>
    </row>
    <row r="392" spans="2:7">
      <c r="B392" s="52" t="str">
        <f>IF(ISBLANK(A392),"",IF(ROW(A392:A2391)=1,"Impossible",VLOOKUP(A$2:A$1976,items!$A$2:$J$2019,{2}*SIGN(ROW(A$2:A$1976)),FALSE)))</f>
        <v/>
      </c>
      <c r="C392" s="52" t="str">
        <f>IF(ISBLANK(A392),"",IF(ROW(A$2:A$1976)=1,"Impossible",VLOOKUP(A$2:A$1976,items!$A$2:$J$2019,{3}*SIGN(ROW(A$2:A$1976)),FALSE)))</f>
        <v/>
      </c>
      <c r="G392" s="18"/>
    </row>
    <row r="393" spans="2:7">
      <c r="B393" s="52" t="str">
        <f>IF(ISBLANK(A393),"",IF(ROW(A393:A2392)=1,"Impossible",VLOOKUP(A$2:A$1976,items!$A$2:$J$2019,{2}*SIGN(ROW(A$2:A$1976)),FALSE)))</f>
        <v/>
      </c>
      <c r="C393" s="52" t="str">
        <f>IF(ISBLANK(A393),"",IF(ROW(A$2:A$1976)=1,"Impossible",VLOOKUP(A$2:A$1976,items!$A$2:$J$2019,{3}*SIGN(ROW(A$2:A$1976)),FALSE)))</f>
        <v/>
      </c>
      <c r="G393" s="18"/>
    </row>
    <row r="394" spans="2:7">
      <c r="B394" s="52" t="str">
        <f>IF(ISBLANK(A394),"",IF(ROW(A394:A2393)=1,"Impossible",VLOOKUP(A$2:A$1976,items!$A$2:$J$2019,{2}*SIGN(ROW(A$2:A$1976)),FALSE)))</f>
        <v/>
      </c>
      <c r="C394" s="52" t="str">
        <f>IF(ISBLANK(A394),"",IF(ROW(A$2:A$1976)=1,"Impossible",VLOOKUP(A$2:A$1976,items!$A$2:$J$2019,{3}*SIGN(ROW(A$2:A$1976)),FALSE)))</f>
        <v/>
      </c>
      <c r="G394" s="18"/>
    </row>
    <row r="395" spans="2:7">
      <c r="B395" s="52" t="str">
        <f>IF(ISBLANK(A395),"",IF(ROW(A395:A2394)=1,"Impossible",VLOOKUP(A$2:A$1976,items!$A$2:$J$2019,{2}*SIGN(ROW(A$2:A$1976)),FALSE)))</f>
        <v/>
      </c>
      <c r="C395" s="52" t="str">
        <f>IF(ISBLANK(A395),"",IF(ROW(A$2:A$1976)=1,"Impossible",VLOOKUP(A$2:A$1976,items!$A$2:$J$2019,{3}*SIGN(ROW(A$2:A$1976)),FALSE)))</f>
        <v/>
      </c>
      <c r="G395" s="18"/>
    </row>
    <row r="396" spans="2:7">
      <c r="B396" s="52" t="str">
        <f>IF(ISBLANK(A396),"",IF(ROW(A396:A2395)=1,"Impossible",VLOOKUP(A$2:A$1976,items!$A$2:$J$2019,{2}*SIGN(ROW(A$2:A$1976)),FALSE)))</f>
        <v/>
      </c>
      <c r="C396" s="52" t="str">
        <f>IF(ISBLANK(A396),"",IF(ROW(A$2:A$1976)=1,"Impossible",VLOOKUP(A$2:A$1976,items!$A$2:$J$2019,{3}*SIGN(ROW(A$2:A$1976)),FALSE)))</f>
        <v/>
      </c>
      <c r="G396" s="18"/>
    </row>
    <row r="397" spans="2:7">
      <c r="B397" s="52" t="str">
        <f>IF(ISBLANK(A397),"",IF(ROW(A397:A2396)=1,"Impossible",VLOOKUP(A$2:A$1976,items!$A$2:$J$2019,{2}*SIGN(ROW(A$2:A$1976)),FALSE)))</f>
        <v/>
      </c>
      <c r="C397" s="52" t="str">
        <f>IF(ISBLANK(A397),"",IF(ROW(A$2:A$1976)=1,"Impossible",VLOOKUP(A$2:A$1976,items!$A$2:$J$2019,{3}*SIGN(ROW(A$2:A$1976)),FALSE)))</f>
        <v/>
      </c>
      <c r="G397" s="18"/>
    </row>
    <row r="398" spans="2:7">
      <c r="B398" s="52" t="str">
        <f>IF(ISBLANK(A398),"",IF(ROW(A398:A2397)=1,"Impossible",VLOOKUP(A$2:A$1976,items!$A$2:$J$2019,{2}*SIGN(ROW(A$2:A$1976)),FALSE)))</f>
        <v/>
      </c>
      <c r="C398" s="52" t="str">
        <f>IF(ISBLANK(A398),"",IF(ROW(A$2:A$1976)=1,"Impossible",VLOOKUP(A$2:A$1976,items!$A$2:$J$2019,{3}*SIGN(ROW(A$2:A$1976)),FALSE)))</f>
        <v/>
      </c>
      <c r="G398" s="18"/>
    </row>
    <row r="399" spans="2:7">
      <c r="B399" s="52" t="str">
        <f>IF(ISBLANK(A399),"",IF(ROW(A399:A2398)=1,"Impossible",VLOOKUP(A$2:A$1976,items!$A$2:$J$2019,{2}*SIGN(ROW(A$2:A$1976)),FALSE)))</f>
        <v/>
      </c>
      <c r="C399" s="52" t="str">
        <f>IF(ISBLANK(A399),"",IF(ROW(A$2:A$1976)=1,"Impossible",VLOOKUP(A$2:A$1976,items!$A$2:$J$2019,{3}*SIGN(ROW(A$2:A$1976)),FALSE)))</f>
        <v/>
      </c>
      <c r="G399" s="18"/>
    </row>
    <row r="400" spans="2:7">
      <c r="B400" s="52" t="str">
        <f>IF(ISBLANK(A400),"",IF(ROW(A400:A2399)=1,"Impossible",VLOOKUP(A$2:A$1976,items!$A$2:$J$2019,{2}*SIGN(ROW(A$2:A$1976)),FALSE)))</f>
        <v/>
      </c>
      <c r="C400" s="52" t="str">
        <f>IF(ISBLANK(A400),"",IF(ROW(A$2:A$1976)=1,"Impossible",VLOOKUP(A$2:A$1976,items!$A$2:$J$2019,{3}*SIGN(ROW(A$2:A$1976)),FALSE)))</f>
        <v/>
      </c>
      <c r="G400" s="18"/>
    </row>
    <row r="401" spans="2:7">
      <c r="B401" s="52" t="str">
        <f>IF(ISBLANK(A401),"",IF(ROW(A401:A2400)=1,"Impossible",VLOOKUP(A$2:A$1976,items!$A$2:$J$2019,{2}*SIGN(ROW(A$2:A$1976)),FALSE)))</f>
        <v/>
      </c>
      <c r="C401" s="52" t="str">
        <f>IF(ISBLANK(A401),"",IF(ROW(A$2:A$1976)=1,"Impossible",VLOOKUP(A$2:A$1976,items!$A$2:$J$2019,{3}*SIGN(ROW(A$2:A$1976)),FALSE)))</f>
        <v/>
      </c>
      <c r="G401" s="18"/>
    </row>
    <row r="402" spans="2:7">
      <c r="B402" s="52" t="str">
        <f>IF(ISBLANK(A402),"",IF(ROW(A402:A2401)=1,"Impossible",VLOOKUP(A$2:A$1976,items!$A$2:$J$2019,{2}*SIGN(ROW(A$2:A$1976)),FALSE)))</f>
        <v/>
      </c>
      <c r="C402" s="52" t="str">
        <f>IF(ISBLANK(A402),"",IF(ROW(A$2:A$1976)=1,"Impossible",VLOOKUP(A$2:A$1976,items!$A$2:$J$2019,{3}*SIGN(ROW(A$2:A$1976)),FALSE)))</f>
        <v/>
      </c>
      <c r="G402" s="18"/>
    </row>
    <row r="403" spans="2:7">
      <c r="B403" s="52" t="str">
        <f>IF(ISBLANK(A403),"",IF(ROW(A403:A2402)=1,"Impossible",VLOOKUP(A$2:A$1976,items!$A$2:$J$2019,{2}*SIGN(ROW(A$2:A$1976)),FALSE)))</f>
        <v/>
      </c>
      <c r="C403" s="52" t="str">
        <f>IF(ISBLANK(A403),"",IF(ROW(A$2:A$1976)=1,"Impossible",VLOOKUP(A$2:A$1976,items!$A$2:$J$2019,{3}*SIGN(ROW(A$2:A$1976)),FALSE)))</f>
        <v/>
      </c>
      <c r="G403" s="18"/>
    </row>
    <row r="404" spans="2:7">
      <c r="B404" s="52" t="str">
        <f>IF(ISBLANK(A404),"",IF(ROW(A404:A2403)=1,"Impossible",VLOOKUP(A$2:A$1976,items!$A$2:$J$2019,{2}*SIGN(ROW(A$2:A$1976)),FALSE)))</f>
        <v/>
      </c>
      <c r="C404" s="52" t="str">
        <f>IF(ISBLANK(A404),"",IF(ROW(A$2:A$1976)=1,"Impossible",VLOOKUP(A$2:A$1976,items!$A$2:$J$2019,{3}*SIGN(ROW(A$2:A$1976)),FALSE)))</f>
        <v/>
      </c>
      <c r="G404" s="18"/>
    </row>
    <row r="405" spans="2:7">
      <c r="B405" s="52" t="str">
        <f>IF(ISBLANK(A405),"",IF(ROW(A405:A2404)=1,"Impossible",VLOOKUP(A$2:A$1976,items!$A$2:$J$2019,{2}*SIGN(ROW(A$2:A$1976)),FALSE)))</f>
        <v/>
      </c>
      <c r="C405" s="52" t="str">
        <f>IF(ISBLANK(A405),"",IF(ROW(A$2:A$1976)=1,"Impossible",VLOOKUP(A$2:A$1976,items!$A$2:$J$2019,{3}*SIGN(ROW(A$2:A$1976)),FALSE)))</f>
        <v/>
      </c>
      <c r="G405" s="18"/>
    </row>
    <row r="406" spans="2:7">
      <c r="B406" s="52" t="str">
        <f>IF(ISBLANK(A406),"",IF(ROW(A406:A2405)=1,"Impossible",VLOOKUP(A$2:A$1976,items!$A$2:$J$2019,{2}*SIGN(ROW(A$2:A$1976)),FALSE)))</f>
        <v/>
      </c>
      <c r="C406" s="52" t="str">
        <f>IF(ISBLANK(A406),"",IF(ROW(A$2:A$1976)=1,"Impossible",VLOOKUP(A$2:A$1976,items!$A$2:$J$2019,{3}*SIGN(ROW(A$2:A$1976)),FALSE)))</f>
        <v/>
      </c>
      <c r="G406" s="18"/>
    </row>
    <row r="407" spans="2:7">
      <c r="B407" s="52" t="str">
        <f>IF(ISBLANK(A407),"",IF(ROW(A407:A2406)=1,"Impossible",VLOOKUP(A$2:A$1976,items!$A$2:$J$2019,{2}*SIGN(ROW(A$2:A$1976)),FALSE)))</f>
        <v/>
      </c>
      <c r="C407" s="52" t="str">
        <f>IF(ISBLANK(A407),"",IF(ROW(A$2:A$1976)=1,"Impossible",VLOOKUP(A$2:A$1976,items!$A$2:$J$2019,{3}*SIGN(ROW(A$2:A$1976)),FALSE)))</f>
        <v/>
      </c>
      <c r="G407" s="18"/>
    </row>
    <row r="408" spans="2:7">
      <c r="B408" s="52" t="str">
        <f>IF(ISBLANK(A408),"",IF(ROW(A408:A2407)=1,"Impossible",VLOOKUP(A$2:A$1976,items!$A$2:$J$2019,{2}*SIGN(ROW(A$2:A$1976)),FALSE)))</f>
        <v/>
      </c>
      <c r="C408" s="52" t="str">
        <f>IF(ISBLANK(A408),"",IF(ROW(A$2:A$1976)=1,"Impossible",VLOOKUP(A$2:A$1976,items!$A$2:$J$2019,{3}*SIGN(ROW(A$2:A$1976)),FALSE)))</f>
        <v/>
      </c>
      <c r="G408" s="18"/>
    </row>
    <row r="409" spans="2:7">
      <c r="B409" s="52" t="str">
        <f>IF(ISBLANK(A409),"",IF(ROW(A409:A2408)=1,"Impossible",VLOOKUP(A$2:A$1976,items!$A$2:$J$2019,{2}*SIGN(ROW(A$2:A$1976)),FALSE)))</f>
        <v/>
      </c>
      <c r="C409" s="52" t="str">
        <f>IF(ISBLANK(A409),"",IF(ROW(A$2:A$1976)=1,"Impossible",VLOOKUP(A$2:A$1976,items!$A$2:$J$2019,{3}*SIGN(ROW(A$2:A$1976)),FALSE)))</f>
        <v/>
      </c>
      <c r="G409" s="18"/>
    </row>
    <row r="410" spans="2:7">
      <c r="B410" s="52" t="str">
        <f>IF(ISBLANK(A410),"",IF(ROW(A410:A2409)=1,"Impossible",VLOOKUP(A$2:A$1976,items!$A$2:$J$2019,{2}*SIGN(ROW(A$2:A$1976)),FALSE)))</f>
        <v/>
      </c>
      <c r="C410" s="52" t="str">
        <f>IF(ISBLANK(A410),"",IF(ROW(A$2:A$1976)=1,"Impossible",VLOOKUP(A$2:A$1976,items!$A$2:$J$2019,{3}*SIGN(ROW(A$2:A$1976)),FALSE)))</f>
        <v/>
      </c>
      <c r="G410" s="18"/>
    </row>
    <row r="411" spans="2:7">
      <c r="B411" s="52" t="str">
        <f>IF(ISBLANK(A411),"",IF(ROW(A411:A2410)=1,"Impossible",VLOOKUP(A$2:A$1976,items!$A$2:$J$2019,{2}*SIGN(ROW(A$2:A$1976)),FALSE)))</f>
        <v/>
      </c>
      <c r="C411" s="52" t="str">
        <f>IF(ISBLANK(A411),"",IF(ROW(A$2:A$1976)=1,"Impossible",VLOOKUP(A$2:A$1976,items!$A$2:$J$2019,{3}*SIGN(ROW(A$2:A$1976)),FALSE)))</f>
        <v/>
      </c>
      <c r="G411" s="18"/>
    </row>
    <row r="412" spans="2:7">
      <c r="B412" s="52" t="str">
        <f>IF(ISBLANK(A412),"",IF(ROW(A412:A2411)=1,"Impossible",VLOOKUP(A$2:A$1976,items!$A$2:$J$2019,{2}*SIGN(ROW(A$2:A$1976)),FALSE)))</f>
        <v/>
      </c>
      <c r="C412" s="52" t="str">
        <f>IF(ISBLANK(A412),"",IF(ROW(A$2:A$1976)=1,"Impossible",VLOOKUP(A$2:A$1976,items!$A$2:$J$2019,{3}*SIGN(ROW(A$2:A$1976)),FALSE)))</f>
        <v/>
      </c>
      <c r="G412" s="18"/>
    </row>
    <row r="413" spans="2:7">
      <c r="B413" s="52" t="str">
        <f>IF(ISBLANK(A413),"",IF(ROW(A413:A2412)=1,"Impossible",VLOOKUP(A$2:A$1976,items!$A$2:$J$2019,{2}*SIGN(ROW(A$2:A$1976)),FALSE)))</f>
        <v/>
      </c>
      <c r="C413" s="52" t="str">
        <f>IF(ISBLANK(A413),"",IF(ROW(A$2:A$1976)=1,"Impossible",VLOOKUP(A$2:A$1976,items!$A$2:$J$2019,{3}*SIGN(ROW(A$2:A$1976)),FALSE)))</f>
        <v/>
      </c>
      <c r="G413" s="18"/>
    </row>
    <row r="414" spans="2:7">
      <c r="B414" s="52" t="str">
        <f>IF(ISBLANK(A414),"",IF(ROW(A414:A2413)=1,"Impossible",VLOOKUP(A$2:A$1976,items!$A$2:$J$2019,{2}*SIGN(ROW(A$2:A$1976)),FALSE)))</f>
        <v/>
      </c>
      <c r="C414" s="52" t="str">
        <f>IF(ISBLANK(A414),"",IF(ROW(A$2:A$1976)=1,"Impossible",VLOOKUP(A$2:A$1976,items!$A$2:$J$2019,{3}*SIGN(ROW(A$2:A$1976)),FALSE)))</f>
        <v/>
      </c>
      <c r="G414" s="18"/>
    </row>
    <row r="415" spans="2:7">
      <c r="B415" s="52" t="str">
        <f>IF(ISBLANK(A415),"",IF(ROW(A415:A2414)=1,"Impossible",VLOOKUP(A$2:A$1976,items!$A$2:$J$2019,{2}*SIGN(ROW(A$2:A$1976)),FALSE)))</f>
        <v/>
      </c>
      <c r="C415" s="52" t="str">
        <f>IF(ISBLANK(A415),"",IF(ROW(A$2:A$1976)=1,"Impossible",VLOOKUP(A$2:A$1976,items!$A$2:$J$2019,{3}*SIGN(ROW(A$2:A$1976)),FALSE)))</f>
        <v/>
      </c>
      <c r="G415" s="18"/>
    </row>
    <row r="416" spans="2:7">
      <c r="B416" s="52" t="str">
        <f>IF(ISBLANK(A416),"",IF(ROW(A416:A2415)=1,"Impossible",VLOOKUP(A$2:A$1976,items!$A$2:$J$2019,{2}*SIGN(ROW(A$2:A$1976)),FALSE)))</f>
        <v/>
      </c>
      <c r="C416" s="52" t="str">
        <f>IF(ISBLANK(A416),"",IF(ROW(A$2:A$1976)=1,"Impossible",VLOOKUP(A$2:A$1976,items!$A$2:$J$2019,{3}*SIGN(ROW(A$2:A$1976)),FALSE)))</f>
        <v/>
      </c>
      <c r="G416" s="18"/>
    </row>
    <row r="417" spans="2:7">
      <c r="B417" s="52" t="str">
        <f>IF(ISBLANK(A417),"",IF(ROW(A417:A2416)=1,"Impossible",VLOOKUP(A$2:A$1976,items!$A$2:$J$2019,{2}*SIGN(ROW(A$2:A$1976)),FALSE)))</f>
        <v/>
      </c>
      <c r="C417" s="52" t="str">
        <f>IF(ISBLANK(A417),"",IF(ROW(A$2:A$1976)=1,"Impossible",VLOOKUP(A$2:A$1976,items!$A$2:$J$2019,{3}*SIGN(ROW(A$2:A$1976)),FALSE)))</f>
        <v/>
      </c>
      <c r="G417" s="18"/>
    </row>
    <row r="418" spans="2:7">
      <c r="B418" s="52" t="str">
        <f>IF(ISBLANK(A418),"",IF(ROW(A418:A2417)=1,"Impossible",VLOOKUP(A$2:A$1976,items!$A$2:$J$2019,{2}*SIGN(ROW(A$2:A$1976)),FALSE)))</f>
        <v/>
      </c>
      <c r="C418" s="52" t="str">
        <f>IF(ISBLANK(A418),"",IF(ROW(A$2:A$1976)=1,"Impossible",VLOOKUP(A$2:A$1976,items!$A$2:$J$2019,{3}*SIGN(ROW(A$2:A$1976)),FALSE)))</f>
        <v/>
      </c>
      <c r="G418" s="18"/>
    </row>
    <row r="419" spans="2:7">
      <c r="B419" s="52" t="str">
        <f>IF(ISBLANK(A419),"",IF(ROW(A419:A2418)=1,"Impossible",VLOOKUP(A$2:A$1976,items!$A$2:$J$2019,{2}*SIGN(ROW(A$2:A$1976)),FALSE)))</f>
        <v/>
      </c>
      <c r="C419" s="52" t="str">
        <f>IF(ISBLANK(A419),"",IF(ROW(A$2:A$1976)=1,"Impossible",VLOOKUP(A$2:A$1976,items!$A$2:$J$2019,{3}*SIGN(ROW(A$2:A$1976)),FALSE)))</f>
        <v/>
      </c>
      <c r="G419" s="18"/>
    </row>
    <row r="420" spans="2:7">
      <c r="B420" s="52" t="str">
        <f>IF(ISBLANK(A420),"",IF(ROW(A420:A2419)=1,"Impossible",VLOOKUP(A$2:A$1976,items!$A$2:$J$2019,{2}*SIGN(ROW(A$2:A$1976)),FALSE)))</f>
        <v/>
      </c>
      <c r="C420" s="52" t="str">
        <f>IF(ISBLANK(A420),"",IF(ROW(A$2:A$1976)=1,"Impossible",VLOOKUP(A$2:A$1976,items!$A$2:$J$2019,{3}*SIGN(ROW(A$2:A$1976)),FALSE)))</f>
        <v/>
      </c>
      <c r="G420" s="18"/>
    </row>
    <row r="421" spans="2:7">
      <c r="B421" s="52" t="str">
        <f>IF(ISBLANK(A421),"",IF(ROW(A421:A2420)=1,"Impossible",VLOOKUP(A$2:A$1976,items!$A$2:$J$2019,{2}*SIGN(ROW(A$2:A$1976)),FALSE)))</f>
        <v/>
      </c>
      <c r="C421" s="52" t="str">
        <f>IF(ISBLANK(A421),"",IF(ROW(A$2:A$1976)=1,"Impossible",VLOOKUP(A$2:A$1976,items!$A$2:$J$2019,{3}*SIGN(ROW(A$2:A$1976)),FALSE)))</f>
        <v/>
      </c>
      <c r="G421" s="18"/>
    </row>
    <row r="422" spans="2:7">
      <c r="B422" s="52" t="str">
        <f>IF(ISBLANK(A422),"",IF(ROW(A422:A2421)=1,"Impossible",VLOOKUP(A$2:A$1976,items!$A$2:$J$2019,{2}*SIGN(ROW(A$2:A$1976)),FALSE)))</f>
        <v/>
      </c>
      <c r="C422" s="52" t="str">
        <f>IF(ISBLANK(A422),"",IF(ROW(A$2:A$1976)=1,"Impossible",VLOOKUP(A$2:A$1976,items!$A$2:$J$2019,{3}*SIGN(ROW(A$2:A$1976)),FALSE)))</f>
        <v/>
      </c>
      <c r="G422" s="18"/>
    </row>
    <row r="423" spans="2:7">
      <c r="B423" s="52" t="str">
        <f>IF(ISBLANK(A423),"",IF(ROW(A423:A2422)=1,"Impossible",VLOOKUP(A$2:A$1976,items!$A$2:$J$2019,{2}*SIGN(ROW(A$2:A$1976)),FALSE)))</f>
        <v/>
      </c>
      <c r="C423" s="52" t="str">
        <f>IF(ISBLANK(A423),"",IF(ROW(A$2:A$1976)=1,"Impossible",VLOOKUP(A$2:A$1976,items!$A$2:$J$2019,{3}*SIGN(ROW(A$2:A$1976)),FALSE)))</f>
        <v/>
      </c>
      <c r="G423" s="18"/>
    </row>
    <row r="424" spans="2:7">
      <c r="B424" s="52" t="str">
        <f>IF(ISBLANK(A424),"",IF(ROW(A424:A2423)=1,"Impossible",VLOOKUP(A$2:A$1976,items!$A$2:$J$2019,{2}*SIGN(ROW(A$2:A$1976)),FALSE)))</f>
        <v/>
      </c>
      <c r="C424" s="52" t="str">
        <f>IF(ISBLANK(A424),"",IF(ROW(A$2:A$1976)=1,"Impossible",VLOOKUP(A$2:A$1976,items!$A$2:$J$2019,{3}*SIGN(ROW(A$2:A$1976)),FALSE)))</f>
        <v/>
      </c>
      <c r="G424" s="18"/>
    </row>
    <row r="425" spans="2:7">
      <c r="B425" s="52" t="str">
        <f>IF(ISBLANK(A425),"",IF(ROW(A425:A2424)=1,"Impossible",VLOOKUP(A$2:A$1976,items!$A$2:$J$2019,{2}*SIGN(ROW(A$2:A$1976)),FALSE)))</f>
        <v/>
      </c>
      <c r="C425" s="52" t="str">
        <f>IF(ISBLANK(A425),"",IF(ROW(A$2:A$1976)=1,"Impossible",VLOOKUP(A$2:A$1976,items!$A$2:$J$2019,{3}*SIGN(ROW(A$2:A$1976)),FALSE)))</f>
        <v/>
      </c>
      <c r="G425" s="18"/>
    </row>
    <row r="426" spans="2:7">
      <c r="B426" s="52" t="str">
        <f>IF(ISBLANK(A426),"",IF(ROW(A426:A2425)=1,"Impossible",VLOOKUP(A$2:A$1976,items!$A$2:$J$2019,{2}*SIGN(ROW(A$2:A$1976)),FALSE)))</f>
        <v/>
      </c>
      <c r="C426" s="52" t="str">
        <f>IF(ISBLANK(A426),"",IF(ROW(A$2:A$1976)=1,"Impossible",VLOOKUP(A$2:A$1976,items!$A$2:$J$2019,{3}*SIGN(ROW(A$2:A$1976)),FALSE)))</f>
        <v/>
      </c>
      <c r="G426" s="18"/>
    </row>
    <row r="427" spans="2:7">
      <c r="B427" s="52" t="str">
        <f>IF(ISBLANK(A427),"",IF(ROW(A427:A2426)=1,"Impossible",VLOOKUP(A$2:A$1976,items!$A$2:$J$2019,{2}*SIGN(ROW(A$2:A$1976)),FALSE)))</f>
        <v/>
      </c>
      <c r="C427" s="52" t="str">
        <f>IF(ISBLANK(A427),"",IF(ROW(A$2:A$1976)=1,"Impossible",VLOOKUP(A$2:A$1976,items!$A$2:$J$2019,{3}*SIGN(ROW(A$2:A$1976)),FALSE)))</f>
        <v/>
      </c>
      <c r="G427" s="18"/>
    </row>
    <row r="428" spans="2:7">
      <c r="B428" s="52" t="str">
        <f>IF(ISBLANK(A428),"",IF(ROW(A428:A2427)=1,"Impossible",VLOOKUP(A$2:A$1976,items!$A$2:$J$2019,{2}*SIGN(ROW(A$2:A$1976)),FALSE)))</f>
        <v/>
      </c>
      <c r="C428" s="52" t="str">
        <f>IF(ISBLANK(A428),"",IF(ROW(A$2:A$1976)=1,"Impossible",VLOOKUP(A$2:A$1976,items!$A$2:$J$2019,{3}*SIGN(ROW(A$2:A$1976)),FALSE)))</f>
        <v/>
      </c>
      <c r="G428" s="18"/>
    </row>
    <row r="429" spans="2:7">
      <c r="B429" s="52" t="str">
        <f>IF(ISBLANK(A429),"",IF(ROW(A429:A2428)=1,"Impossible",VLOOKUP(A$2:A$1976,items!$A$2:$J$2019,{2}*SIGN(ROW(A$2:A$1976)),FALSE)))</f>
        <v/>
      </c>
      <c r="C429" s="52" t="str">
        <f>IF(ISBLANK(A429),"",IF(ROW(A$2:A$1976)=1,"Impossible",VLOOKUP(A$2:A$1976,items!$A$2:$J$2019,{3}*SIGN(ROW(A$2:A$1976)),FALSE)))</f>
        <v/>
      </c>
      <c r="G429" s="18"/>
    </row>
    <row r="430" spans="2:7">
      <c r="B430" s="52" t="str">
        <f>IF(ISBLANK(A430),"",IF(ROW(A430:A2429)=1,"Impossible",VLOOKUP(A$2:A$1976,items!$A$2:$J$2019,{2}*SIGN(ROW(A$2:A$1976)),FALSE)))</f>
        <v/>
      </c>
      <c r="C430" s="52" t="str">
        <f>IF(ISBLANK(A430),"",IF(ROW(A$2:A$1976)=1,"Impossible",VLOOKUP(A$2:A$1976,items!$A$2:$J$2019,{3}*SIGN(ROW(A$2:A$1976)),FALSE)))</f>
        <v/>
      </c>
      <c r="G430" s="18"/>
    </row>
    <row r="431" spans="2:7">
      <c r="B431" s="52" t="str">
        <f>IF(ISBLANK(A431),"",IF(ROW(A431:A2430)=1,"Impossible",VLOOKUP(A$2:A$1976,items!$A$2:$J$2019,{2}*SIGN(ROW(A$2:A$1976)),FALSE)))</f>
        <v/>
      </c>
      <c r="C431" s="52" t="str">
        <f>IF(ISBLANK(A431),"",IF(ROW(A$2:A$1976)=1,"Impossible",VLOOKUP(A$2:A$1976,items!$A$2:$J$2019,{3}*SIGN(ROW(A$2:A$1976)),FALSE)))</f>
        <v/>
      </c>
      <c r="G431" s="18"/>
    </row>
    <row r="432" spans="2:7">
      <c r="B432" s="52" t="str">
        <f>IF(ISBLANK(A432),"",IF(ROW(A432:A2431)=1,"Impossible",VLOOKUP(A$2:A$1976,items!$A$2:$J$2019,{2}*SIGN(ROW(A$2:A$1976)),FALSE)))</f>
        <v/>
      </c>
      <c r="C432" s="52" t="str">
        <f>IF(ISBLANK(A432),"",IF(ROW(A$2:A$1976)=1,"Impossible",VLOOKUP(A$2:A$1976,items!$A$2:$J$2019,{3}*SIGN(ROW(A$2:A$1976)),FALSE)))</f>
        <v/>
      </c>
      <c r="G432" s="18"/>
    </row>
    <row r="433" spans="2:7">
      <c r="B433" s="52" t="str">
        <f>IF(ISBLANK(A433),"",IF(ROW(A433:A2432)=1,"Impossible",VLOOKUP(A$2:A$1976,items!$A$2:$J$2019,{2}*SIGN(ROW(A$2:A$1976)),FALSE)))</f>
        <v/>
      </c>
      <c r="C433" s="52" t="str">
        <f>IF(ISBLANK(A433),"",IF(ROW(A$2:A$1976)=1,"Impossible",VLOOKUP(A$2:A$1976,items!$A$2:$J$2019,{3}*SIGN(ROW(A$2:A$1976)),FALSE)))</f>
        <v/>
      </c>
      <c r="G433" s="18"/>
    </row>
    <row r="434" spans="2:7">
      <c r="B434" s="52" t="str">
        <f>IF(ISBLANK(A434),"",IF(ROW(A434:A2433)=1,"Impossible",VLOOKUP(A$2:A$1976,items!$A$2:$J$2019,{2}*SIGN(ROW(A$2:A$1976)),FALSE)))</f>
        <v/>
      </c>
      <c r="C434" s="52" t="str">
        <f>IF(ISBLANK(A434),"",IF(ROW(A$2:A$1976)=1,"Impossible",VLOOKUP(A$2:A$1976,items!$A$2:$J$2019,{3}*SIGN(ROW(A$2:A$1976)),FALSE)))</f>
        <v/>
      </c>
      <c r="G434" s="18"/>
    </row>
    <row r="435" spans="2:7">
      <c r="B435" s="52" t="str">
        <f>IF(ISBLANK(A435),"",IF(ROW(A435:A2434)=1,"Impossible",VLOOKUP(A$2:A$1976,items!$A$2:$J$2019,{2}*SIGN(ROW(A$2:A$1976)),FALSE)))</f>
        <v/>
      </c>
      <c r="C435" s="52" t="str">
        <f>IF(ISBLANK(A435),"",IF(ROW(A$2:A$1976)=1,"Impossible",VLOOKUP(A$2:A$1976,items!$A$2:$J$2019,{3}*SIGN(ROW(A$2:A$1976)),FALSE)))</f>
        <v/>
      </c>
      <c r="G435" s="18"/>
    </row>
    <row r="436" spans="2:7">
      <c r="B436" s="52" t="str">
        <f>IF(ISBLANK(A436),"",IF(ROW(A436:A2435)=1,"Impossible",VLOOKUP(A$2:A$1976,items!$A$2:$J$2019,{2}*SIGN(ROW(A$2:A$1976)),FALSE)))</f>
        <v/>
      </c>
      <c r="C436" s="52" t="str">
        <f>IF(ISBLANK(A436),"",IF(ROW(A$2:A$1976)=1,"Impossible",VLOOKUP(A$2:A$1976,items!$A$2:$J$2019,{3}*SIGN(ROW(A$2:A$1976)),FALSE)))</f>
        <v/>
      </c>
      <c r="G436" s="18"/>
    </row>
    <row r="437" spans="2:7">
      <c r="B437" s="52" t="str">
        <f>IF(ISBLANK(A437),"",IF(ROW(A437:A2436)=1,"Impossible",VLOOKUP(A$2:A$1976,items!$A$2:$J$2019,{2}*SIGN(ROW(A$2:A$1976)),FALSE)))</f>
        <v/>
      </c>
      <c r="C437" s="52" t="str">
        <f>IF(ISBLANK(A437),"",IF(ROW(A$2:A$1976)=1,"Impossible",VLOOKUP(A$2:A$1976,items!$A$2:$J$2019,{3}*SIGN(ROW(A$2:A$1976)),FALSE)))</f>
        <v/>
      </c>
      <c r="G437" s="18"/>
    </row>
    <row r="438" spans="2:7">
      <c r="B438" s="52" t="str">
        <f>IF(ISBLANK(A438),"",IF(ROW(A438:A2437)=1,"Impossible",VLOOKUP(A$2:A$1976,items!$A$2:$J$2019,{2}*SIGN(ROW(A$2:A$1976)),FALSE)))</f>
        <v/>
      </c>
      <c r="C438" s="52" t="str">
        <f>IF(ISBLANK(A438),"",IF(ROW(A$2:A$1976)=1,"Impossible",VLOOKUP(A$2:A$1976,items!$A$2:$J$2019,{3}*SIGN(ROW(A$2:A$1976)),FALSE)))</f>
        <v/>
      </c>
      <c r="G438" s="18"/>
    </row>
    <row r="439" spans="2:7">
      <c r="B439" s="52" t="str">
        <f>IF(ISBLANK(A439),"",IF(ROW(A439:A2438)=1,"Impossible",VLOOKUP(A$2:A$1976,items!$A$2:$J$2019,{2}*SIGN(ROW(A$2:A$1976)),FALSE)))</f>
        <v/>
      </c>
      <c r="C439" s="52" t="str">
        <f>IF(ISBLANK(A439),"",IF(ROW(A$2:A$1976)=1,"Impossible",VLOOKUP(A$2:A$1976,items!$A$2:$J$2019,{3}*SIGN(ROW(A$2:A$1976)),FALSE)))</f>
        <v/>
      </c>
      <c r="G439" s="18"/>
    </row>
    <row r="440" spans="2:7">
      <c r="B440" s="52" t="str">
        <f>IF(ISBLANK(A440),"",IF(ROW(A440:A2439)=1,"Impossible",VLOOKUP(A$2:A$1976,items!$A$2:$J$2019,{2}*SIGN(ROW(A$2:A$1976)),FALSE)))</f>
        <v/>
      </c>
      <c r="C440" s="52" t="str">
        <f>IF(ISBLANK(A440),"",IF(ROW(A$2:A$1976)=1,"Impossible",VLOOKUP(A$2:A$1976,items!$A$2:$J$2019,{3}*SIGN(ROW(A$2:A$1976)),FALSE)))</f>
        <v/>
      </c>
      <c r="G440" s="18"/>
    </row>
    <row r="441" spans="2:7">
      <c r="B441" s="52" t="str">
        <f>IF(ISBLANK(A441),"",IF(ROW(A441:A2440)=1,"Impossible",VLOOKUP(A$2:A$1976,items!$A$2:$J$2019,{2}*SIGN(ROW(A$2:A$1976)),FALSE)))</f>
        <v/>
      </c>
      <c r="C441" s="52" t="str">
        <f>IF(ISBLANK(A441),"",IF(ROW(A$2:A$1976)=1,"Impossible",VLOOKUP(A$2:A$1976,items!$A$2:$J$2019,{3}*SIGN(ROW(A$2:A$1976)),FALSE)))</f>
        <v/>
      </c>
      <c r="G441" s="18"/>
    </row>
    <row r="442" spans="2:7">
      <c r="B442" s="52" t="str">
        <f>IF(ISBLANK(A442),"",IF(ROW(A442:A2441)=1,"Impossible",VLOOKUP(A$2:A$1976,items!$A$2:$J$2019,{2}*SIGN(ROW(A$2:A$1976)),FALSE)))</f>
        <v/>
      </c>
      <c r="C442" s="52" t="str">
        <f>IF(ISBLANK(A442),"",IF(ROW(A$2:A$1976)=1,"Impossible",VLOOKUP(A$2:A$1976,items!$A$2:$J$2019,{3}*SIGN(ROW(A$2:A$1976)),FALSE)))</f>
        <v/>
      </c>
      <c r="G442" s="18"/>
    </row>
    <row r="443" spans="2:7">
      <c r="B443" s="52" t="str">
        <f>IF(ISBLANK(A443),"",IF(ROW(A443:A2442)=1,"Impossible",VLOOKUP(A$2:A$1976,items!$A$2:$J$2019,{2}*SIGN(ROW(A$2:A$1976)),FALSE)))</f>
        <v/>
      </c>
      <c r="C443" s="52" t="str">
        <f>IF(ISBLANK(A443),"",IF(ROW(A$2:A$1976)=1,"Impossible",VLOOKUP(A$2:A$1976,items!$A$2:$J$2019,{3}*SIGN(ROW(A$2:A$1976)),FALSE)))</f>
        <v/>
      </c>
      <c r="G443" s="18"/>
    </row>
    <row r="444" spans="2:7">
      <c r="B444" s="52" t="str">
        <f>IF(ISBLANK(A444),"",IF(ROW(A444:A2443)=1,"Impossible",VLOOKUP(A$2:A$1976,items!$A$2:$J$2019,{2}*SIGN(ROW(A$2:A$1976)),FALSE)))</f>
        <v/>
      </c>
      <c r="C444" s="52" t="str">
        <f>IF(ISBLANK(A444),"",IF(ROW(A$2:A$1976)=1,"Impossible",VLOOKUP(A$2:A$1976,items!$A$2:$J$2019,{3}*SIGN(ROW(A$2:A$1976)),FALSE)))</f>
        <v/>
      </c>
      <c r="G444" s="18"/>
    </row>
    <row r="445" spans="2:7">
      <c r="B445" s="52" t="str">
        <f>IF(ISBLANK(A445),"",IF(ROW(A445:A2444)=1,"Impossible",VLOOKUP(A$2:A$1976,items!$A$2:$J$2019,{2}*SIGN(ROW(A$2:A$1976)),FALSE)))</f>
        <v/>
      </c>
      <c r="C445" s="52" t="str">
        <f>IF(ISBLANK(A445),"",IF(ROW(A$2:A$1976)=1,"Impossible",VLOOKUP(A$2:A$1976,items!$A$2:$J$2019,{3}*SIGN(ROW(A$2:A$1976)),FALSE)))</f>
        <v/>
      </c>
      <c r="G445" s="18"/>
    </row>
    <row r="446" spans="2:7">
      <c r="B446" s="52" t="str">
        <f>IF(ISBLANK(A446),"",IF(ROW(A446:A2445)=1,"Impossible",VLOOKUP(A$2:A$1976,items!$A$2:$J$2019,{2}*SIGN(ROW(A$2:A$1976)),FALSE)))</f>
        <v/>
      </c>
      <c r="C446" s="52" t="str">
        <f>IF(ISBLANK(A446),"",IF(ROW(A$2:A$1976)=1,"Impossible",VLOOKUP(A$2:A$1976,items!$A$2:$J$2019,{3}*SIGN(ROW(A$2:A$1976)),FALSE)))</f>
        <v/>
      </c>
      <c r="G446" s="18"/>
    </row>
    <row r="447" spans="2:7">
      <c r="B447" s="52" t="str">
        <f>IF(ISBLANK(A447),"",IF(ROW(A447:A2446)=1,"Impossible",VLOOKUP(A$2:A$1976,items!$A$2:$J$2019,{2}*SIGN(ROW(A$2:A$1976)),FALSE)))</f>
        <v/>
      </c>
      <c r="C447" s="52" t="str">
        <f>IF(ISBLANK(A447),"",IF(ROW(A$2:A$1976)=1,"Impossible",VLOOKUP(A$2:A$1976,items!$A$2:$J$2019,{3}*SIGN(ROW(A$2:A$1976)),FALSE)))</f>
        <v/>
      </c>
      <c r="G447" s="18"/>
    </row>
    <row r="448" spans="2:7">
      <c r="B448" s="52" t="str">
        <f>IF(ISBLANK(A448),"",IF(ROW(A448:A2447)=1,"Impossible",VLOOKUP(A$2:A$1976,items!$A$2:$J$2019,{2}*SIGN(ROW(A$2:A$1976)),FALSE)))</f>
        <v/>
      </c>
      <c r="C448" s="52" t="str">
        <f>IF(ISBLANK(A448),"",IF(ROW(A$2:A$1976)=1,"Impossible",VLOOKUP(A$2:A$1976,items!$A$2:$J$2019,{3}*SIGN(ROW(A$2:A$1976)),FALSE)))</f>
        <v/>
      </c>
      <c r="G448" s="18"/>
    </row>
    <row r="449" spans="2:7">
      <c r="B449" s="52" t="str">
        <f>IF(ISBLANK(A449),"",IF(ROW(A449:A2448)=1,"Impossible",VLOOKUP(A$2:A$1976,items!$A$2:$J$2019,{2}*SIGN(ROW(A$2:A$1976)),FALSE)))</f>
        <v/>
      </c>
      <c r="C449" s="52" t="str">
        <f>IF(ISBLANK(A449),"",IF(ROW(A$2:A$1976)=1,"Impossible",VLOOKUP(A$2:A$1976,items!$A$2:$J$2019,{3}*SIGN(ROW(A$2:A$1976)),FALSE)))</f>
        <v/>
      </c>
      <c r="G449" s="18"/>
    </row>
    <row r="450" spans="2:7">
      <c r="B450" s="52" t="str">
        <f>IF(ISBLANK(A450),"",IF(ROW(A450:A2449)=1,"Impossible",VLOOKUP(A$2:A$1976,items!$A$2:$J$2019,{2}*SIGN(ROW(A$2:A$1976)),FALSE)))</f>
        <v/>
      </c>
      <c r="C450" s="52" t="str">
        <f>IF(ISBLANK(A450),"",IF(ROW(A$2:A$1976)=1,"Impossible",VLOOKUP(A$2:A$1976,items!$A$2:$J$2019,{3}*SIGN(ROW(A$2:A$1976)),FALSE)))</f>
        <v/>
      </c>
      <c r="G450" s="18"/>
    </row>
    <row r="451" spans="2:7">
      <c r="B451" s="52" t="str">
        <f>IF(ISBLANK(A451),"",IF(ROW(A451:A2450)=1,"Impossible",VLOOKUP(A$2:A$1976,items!$A$2:$J$2019,{2}*SIGN(ROW(A$2:A$1976)),FALSE)))</f>
        <v/>
      </c>
      <c r="C451" s="52" t="str">
        <f>IF(ISBLANK(A451),"",IF(ROW(A$2:A$1976)=1,"Impossible",VLOOKUP(A$2:A$1976,items!$A$2:$J$2019,{3}*SIGN(ROW(A$2:A$1976)),FALSE)))</f>
        <v/>
      </c>
      <c r="G451" s="18"/>
    </row>
    <row r="452" spans="2:7">
      <c r="B452" s="52" t="str">
        <f>IF(ISBLANK(A452),"",IF(ROW(A452:A2451)=1,"Impossible",VLOOKUP(A$2:A$1976,items!$A$2:$J$2019,{2}*SIGN(ROW(A$2:A$1976)),FALSE)))</f>
        <v/>
      </c>
      <c r="C452" s="52" t="str">
        <f>IF(ISBLANK(A452),"",IF(ROW(A$2:A$1976)=1,"Impossible",VLOOKUP(A$2:A$1976,items!$A$2:$J$2019,{3}*SIGN(ROW(A$2:A$1976)),FALSE)))</f>
        <v/>
      </c>
      <c r="G452" s="18"/>
    </row>
    <row r="453" spans="2:7">
      <c r="B453" s="52" t="str">
        <f>IF(ISBLANK(A453),"",IF(ROW(A453:A2452)=1,"Impossible",VLOOKUP(A$2:A$1976,items!$A$2:$J$2019,{2}*SIGN(ROW(A$2:A$1976)),FALSE)))</f>
        <v/>
      </c>
      <c r="C453" s="52" t="str">
        <f>IF(ISBLANK(A453),"",IF(ROW(A$2:A$1976)=1,"Impossible",VLOOKUP(A$2:A$1976,items!$A$2:$J$2019,{3}*SIGN(ROW(A$2:A$1976)),FALSE)))</f>
        <v/>
      </c>
      <c r="G453" s="18"/>
    </row>
    <row r="454" spans="2:7">
      <c r="B454" s="52" t="str">
        <f>IF(ISBLANK(A454),"",IF(ROW(A454:A2453)=1,"Impossible",VLOOKUP(A$2:A$1976,items!$A$2:$J$2019,{2}*SIGN(ROW(A$2:A$1976)),FALSE)))</f>
        <v/>
      </c>
      <c r="C454" s="52" t="str">
        <f>IF(ISBLANK(A454),"",IF(ROW(A$2:A$1976)=1,"Impossible",VLOOKUP(A$2:A$1976,items!$A$2:$J$2019,{3}*SIGN(ROW(A$2:A$1976)),FALSE)))</f>
        <v/>
      </c>
      <c r="G454" s="18"/>
    </row>
    <row r="455" spans="2:7">
      <c r="B455" s="52" t="str">
        <f>IF(ISBLANK(A455),"",IF(ROW(A455:A2454)=1,"Impossible",VLOOKUP(A$2:A$1976,items!$A$2:$J$2019,{2}*SIGN(ROW(A$2:A$1976)),FALSE)))</f>
        <v/>
      </c>
      <c r="C455" s="52" t="str">
        <f>IF(ISBLANK(A455),"",IF(ROW(A$2:A$1976)=1,"Impossible",VLOOKUP(A$2:A$1976,items!$A$2:$J$2019,{3}*SIGN(ROW(A$2:A$1976)),FALSE)))</f>
        <v/>
      </c>
      <c r="G455" s="18"/>
    </row>
    <row r="456" spans="2:7">
      <c r="B456" s="52" t="str">
        <f>IF(ISBLANK(A456),"",IF(ROW(A456:A2455)=1,"Impossible",VLOOKUP(A$2:A$1976,items!$A$2:$J$2019,{2}*SIGN(ROW(A$2:A$1976)),FALSE)))</f>
        <v/>
      </c>
      <c r="C456" s="52" t="str">
        <f>IF(ISBLANK(A456),"",IF(ROW(A$2:A$1976)=1,"Impossible",VLOOKUP(A$2:A$1976,items!$A$2:$J$2019,{3}*SIGN(ROW(A$2:A$1976)),FALSE)))</f>
        <v/>
      </c>
      <c r="G456" s="18"/>
    </row>
    <row r="457" spans="2:7">
      <c r="B457" s="52" t="str">
        <f>IF(ISBLANK(A457),"",IF(ROW(A457:A2456)=1,"Impossible",VLOOKUP(A$2:A$1976,items!$A$2:$J$2019,{2}*SIGN(ROW(A$2:A$1976)),FALSE)))</f>
        <v/>
      </c>
      <c r="C457" s="52" t="str">
        <f>IF(ISBLANK(A457),"",IF(ROW(A$2:A$1976)=1,"Impossible",VLOOKUP(A$2:A$1976,items!$A$2:$J$2019,{3}*SIGN(ROW(A$2:A$1976)),FALSE)))</f>
        <v/>
      </c>
      <c r="G457" s="18"/>
    </row>
    <row r="458" spans="2:7">
      <c r="B458" s="52" t="str">
        <f>IF(ISBLANK(A458),"",IF(ROW(A458:A2457)=1,"Impossible",VLOOKUP(A$2:A$1976,items!$A$2:$J$2019,{2}*SIGN(ROW(A$2:A$1976)),FALSE)))</f>
        <v/>
      </c>
      <c r="C458" s="52" t="str">
        <f>IF(ISBLANK(A458),"",IF(ROW(A$2:A$1976)=1,"Impossible",VLOOKUP(A$2:A$1976,items!$A$2:$J$2019,{3}*SIGN(ROW(A$2:A$1976)),FALSE)))</f>
        <v/>
      </c>
      <c r="G458" s="18"/>
    </row>
    <row r="459" spans="2:7">
      <c r="B459" s="52" t="str">
        <f>IF(ISBLANK(A459),"",IF(ROW(A459:A2458)=1,"Impossible",VLOOKUP(A$2:A$1976,items!$A$2:$J$2019,{2}*SIGN(ROW(A$2:A$1976)),FALSE)))</f>
        <v/>
      </c>
      <c r="C459" s="52" t="str">
        <f>IF(ISBLANK(A459),"",IF(ROW(A$2:A$1976)=1,"Impossible",VLOOKUP(A$2:A$1976,items!$A$2:$J$2019,{3}*SIGN(ROW(A$2:A$1976)),FALSE)))</f>
        <v/>
      </c>
      <c r="G459" s="18"/>
    </row>
    <row r="460" spans="2:7">
      <c r="B460" s="52" t="str">
        <f>IF(ISBLANK(A460),"",IF(ROW(A460:A2459)=1,"Impossible",VLOOKUP(A$2:A$1976,items!$A$2:$J$2019,{2}*SIGN(ROW(A$2:A$1976)),FALSE)))</f>
        <v/>
      </c>
      <c r="C460" s="52" t="str">
        <f>IF(ISBLANK(A460),"",IF(ROW(A$2:A$1976)=1,"Impossible",VLOOKUP(A$2:A$1976,items!$A$2:$J$2019,{3}*SIGN(ROW(A$2:A$1976)),FALSE)))</f>
        <v/>
      </c>
      <c r="G460" s="18"/>
    </row>
    <row r="461" spans="2:7">
      <c r="B461" s="52" t="str">
        <f>IF(ISBLANK(A461),"",IF(ROW(A461:A2460)=1,"Impossible",VLOOKUP(A$2:A$1976,items!$A$2:$J$2019,{2}*SIGN(ROW(A$2:A$1976)),FALSE)))</f>
        <v/>
      </c>
      <c r="C461" s="52" t="str">
        <f>IF(ISBLANK(A461),"",IF(ROW(A$2:A$1976)=1,"Impossible",VLOOKUP(A$2:A$1976,items!$A$2:$J$2019,{3}*SIGN(ROW(A$2:A$1976)),FALSE)))</f>
        <v/>
      </c>
      <c r="G461" s="18"/>
    </row>
    <row r="462" spans="2:7">
      <c r="B462" s="52" t="str">
        <f>IF(ISBLANK(A462),"",IF(ROW(A462:A2461)=1,"Impossible",VLOOKUP(A$2:A$1976,items!$A$2:$J$2019,{2}*SIGN(ROW(A$2:A$1976)),FALSE)))</f>
        <v/>
      </c>
      <c r="C462" s="52" t="str">
        <f>IF(ISBLANK(A462),"",IF(ROW(A$2:A$1976)=1,"Impossible",VLOOKUP(A$2:A$1976,items!$A$2:$J$2019,{3}*SIGN(ROW(A$2:A$1976)),FALSE)))</f>
        <v/>
      </c>
      <c r="G462" s="18"/>
    </row>
    <row r="463" spans="2:7">
      <c r="B463" s="52" t="str">
        <f>IF(ISBLANK(A463),"",IF(ROW(A463:A2462)=1,"Impossible",VLOOKUP(A$2:A$1976,items!$A$2:$J$2019,{2}*SIGN(ROW(A$2:A$1976)),FALSE)))</f>
        <v/>
      </c>
      <c r="C463" s="52" t="str">
        <f>IF(ISBLANK(A463),"",IF(ROW(A$2:A$1976)=1,"Impossible",VLOOKUP(A$2:A$1976,items!$A$2:$J$2019,{3}*SIGN(ROW(A$2:A$1976)),FALSE)))</f>
        <v/>
      </c>
      <c r="G463" s="18"/>
    </row>
    <row r="464" spans="2:7">
      <c r="B464" s="52" t="str">
        <f>IF(ISBLANK(A464),"",IF(ROW(A464:A2463)=1,"Impossible",VLOOKUP(A$2:A$1976,items!$A$2:$J$2019,{2}*SIGN(ROW(A$2:A$1976)),FALSE)))</f>
        <v/>
      </c>
      <c r="C464" s="52" t="str">
        <f>IF(ISBLANK(A464),"",IF(ROW(A$2:A$1976)=1,"Impossible",VLOOKUP(A$2:A$1976,items!$A$2:$J$2019,{3}*SIGN(ROW(A$2:A$1976)),FALSE)))</f>
        <v/>
      </c>
      <c r="G464" s="18"/>
    </row>
    <row r="465" spans="2:7">
      <c r="B465" s="52" t="str">
        <f>IF(ISBLANK(A465),"",IF(ROW(A465:A2464)=1,"Impossible",VLOOKUP(A$2:A$1976,items!$A$2:$J$2019,{2}*SIGN(ROW(A$2:A$1976)),FALSE)))</f>
        <v/>
      </c>
      <c r="C465" s="52" t="str">
        <f>IF(ISBLANK(A465),"",IF(ROW(A$2:A$1976)=1,"Impossible",VLOOKUP(A$2:A$1976,items!$A$2:$J$2019,{3}*SIGN(ROW(A$2:A$1976)),FALSE)))</f>
        <v/>
      </c>
      <c r="G465" s="18"/>
    </row>
    <row r="466" spans="2:7">
      <c r="B466" s="52" t="str">
        <f>IF(ISBLANK(A466),"",IF(ROW(A466:A2465)=1,"Impossible",VLOOKUP(A$2:A$1976,items!$A$2:$J$2019,{2}*SIGN(ROW(A$2:A$1976)),FALSE)))</f>
        <v/>
      </c>
      <c r="C466" s="52" t="str">
        <f>IF(ISBLANK(A466),"",IF(ROW(A$2:A$1976)=1,"Impossible",VLOOKUP(A$2:A$1976,items!$A$2:$J$2019,{3}*SIGN(ROW(A$2:A$1976)),FALSE)))</f>
        <v/>
      </c>
      <c r="G466" s="18"/>
    </row>
    <row r="467" spans="2:7">
      <c r="B467" s="52" t="str">
        <f>IF(ISBLANK(A467),"",IF(ROW(A467:A2466)=1,"Impossible",VLOOKUP(A$2:A$1976,items!$A$2:$J$2019,{2}*SIGN(ROW(A$2:A$1976)),FALSE)))</f>
        <v/>
      </c>
      <c r="C467" s="52" t="str">
        <f>IF(ISBLANK(A467),"",IF(ROW(A$2:A$1976)=1,"Impossible",VLOOKUP(A$2:A$1976,items!$A$2:$J$2019,{3}*SIGN(ROW(A$2:A$1976)),FALSE)))</f>
        <v/>
      </c>
      <c r="G467" s="18"/>
    </row>
    <row r="468" spans="2:7">
      <c r="B468" s="52" t="str">
        <f>IF(ISBLANK(A468),"",IF(ROW(A468:A2467)=1,"Impossible",VLOOKUP(A$2:A$1976,items!$A$2:$J$2019,{2}*SIGN(ROW(A$2:A$1976)),FALSE)))</f>
        <v/>
      </c>
      <c r="C468" s="52" t="str">
        <f>IF(ISBLANK(A468),"",IF(ROW(A$2:A$1976)=1,"Impossible",VLOOKUP(A$2:A$1976,items!$A$2:$J$2019,{3}*SIGN(ROW(A$2:A$1976)),FALSE)))</f>
        <v/>
      </c>
      <c r="G468" s="18"/>
    </row>
    <row r="469" spans="2:7">
      <c r="B469" s="52" t="str">
        <f>IF(ISBLANK(A469),"",IF(ROW(A469:A2468)=1,"Impossible",VLOOKUP(A$2:A$1976,items!$A$2:$J$2019,{2}*SIGN(ROW(A$2:A$1976)),FALSE)))</f>
        <v/>
      </c>
      <c r="C469" s="52" t="str">
        <f>IF(ISBLANK(A469),"",IF(ROW(A$2:A$1976)=1,"Impossible",VLOOKUP(A$2:A$1976,items!$A$2:$J$2019,{3}*SIGN(ROW(A$2:A$1976)),FALSE)))</f>
        <v/>
      </c>
      <c r="G469" s="18"/>
    </row>
    <row r="470" spans="2:7">
      <c r="B470" s="52" t="str">
        <f>IF(ISBLANK(A470),"",IF(ROW(A470:A2469)=1,"Impossible",VLOOKUP(A$2:A$1976,items!$A$2:$J$2019,{2}*SIGN(ROW(A$2:A$1976)),FALSE)))</f>
        <v/>
      </c>
      <c r="C470" s="52" t="str">
        <f>IF(ISBLANK(A470),"",IF(ROW(A$2:A$1976)=1,"Impossible",VLOOKUP(A$2:A$1976,items!$A$2:$J$2019,{3}*SIGN(ROW(A$2:A$1976)),FALSE)))</f>
        <v/>
      </c>
      <c r="G470" s="18"/>
    </row>
    <row r="471" spans="2:7">
      <c r="B471" s="52" t="str">
        <f>IF(ISBLANK(A471),"",IF(ROW(A471:A2470)=1,"Impossible",VLOOKUP(A$2:A$1976,items!$A$2:$J$2019,{2}*SIGN(ROW(A$2:A$1976)),FALSE)))</f>
        <v/>
      </c>
      <c r="C471" s="52" t="str">
        <f>IF(ISBLANK(A471),"",IF(ROW(A$2:A$1976)=1,"Impossible",VLOOKUP(A$2:A$1976,items!$A$2:$J$2019,{3}*SIGN(ROW(A$2:A$1976)),FALSE)))</f>
        <v/>
      </c>
      <c r="G471" s="18"/>
    </row>
    <row r="472" spans="2:7">
      <c r="B472" s="52" t="str">
        <f>IF(ISBLANK(A472),"",IF(ROW(A472:A2471)=1,"Impossible",VLOOKUP(A$2:A$1976,items!$A$2:$J$2019,{2}*SIGN(ROW(A$2:A$1976)),FALSE)))</f>
        <v/>
      </c>
      <c r="C472" s="52" t="str">
        <f>IF(ISBLANK(A472),"",IF(ROW(A$2:A$1976)=1,"Impossible",VLOOKUP(A$2:A$1976,items!$A$2:$J$2019,{3}*SIGN(ROW(A$2:A$1976)),FALSE)))</f>
        <v/>
      </c>
      <c r="G472" s="18"/>
    </row>
    <row r="473" spans="2:7">
      <c r="B473" s="52" t="str">
        <f>IF(ISBLANK(A473),"",IF(ROW(A473:A2472)=1,"Impossible",VLOOKUP(A$2:A$1976,items!$A$2:$J$2019,{2}*SIGN(ROW(A$2:A$1976)),FALSE)))</f>
        <v/>
      </c>
      <c r="C473" s="52" t="str">
        <f>IF(ISBLANK(A473),"",IF(ROW(A$2:A$1976)=1,"Impossible",VLOOKUP(A$2:A$1976,items!$A$2:$J$2019,{3}*SIGN(ROW(A$2:A$1976)),FALSE)))</f>
        <v/>
      </c>
      <c r="G473" s="18"/>
    </row>
    <row r="474" spans="2:7">
      <c r="B474" s="52" t="str">
        <f>IF(ISBLANK(A474),"",IF(ROW(A474:A2473)=1,"Impossible",VLOOKUP(A$2:A$1976,items!$A$2:$J$2019,{2}*SIGN(ROW(A$2:A$1976)),FALSE)))</f>
        <v/>
      </c>
      <c r="C474" s="52" t="str">
        <f>IF(ISBLANK(A474),"",IF(ROW(A$2:A$1976)=1,"Impossible",VLOOKUP(A$2:A$1976,items!$A$2:$J$2019,{3}*SIGN(ROW(A$2:A$1976)),FALSE)))</f>
        <v/>
      </c>
      <c r="G474" s="18"/>
    </row>
    <row r="475" spans="2:7">
      <c r="B475" s="52" t="str">
        <f>IF(ISBLANK(A475),"",IF(ROW(A475:A2474)=1,"Impossible",VLOOKUP(A$2:A$1976,items!$A$2:$J$2019,{2}*SIGN(ROW(A$2:A$1976)),FALSE)))</f>
        <v/>
      </c>
      <c r="C475" s="52" t="str">
        <f>IF(ISBLANK(A475),"",IF(ROW(A$2:A$1976)=1,"Impossible",VLOOKUP(A$2:A$1976,items!$A$2:$J$2019,{3}*SIGN(ROW(A$2:A$1976)),FALSE)))</f>
        <v/>
      </c>
      <c r="G475" s="18"/>
    </row>
    <row r="476" spans="2:7">
      <c r="B476" s="52" t="str">
        <f>IF(ISBLANK(A476),"",IF(ROW(A476:A2475)=1,"Impossible",VLOOKUP(A$2:A$1976,items!$A$2:$J$2019,{2}*SIGN(ROW(A$2:A$1976)),FALSE)))</f>
        <v/>
      </c>
      <c r="C476" s="52" t="str">
        <f>IF(ISBLANK(A476),"",IF(ROW(A$2:A$1976)=1,"Impossible",VLOOKUP(A$2:A$1976,items!$A$2:$J$2019,{3}*SIGN(ROW(A$2:A$1976)),FALSE)))</f>
        <v/>
      </c>
      <c r="G476" s="18"/>
    </row>
    <row r="477" spans="2:7">
      <c r="B477" s="52" t="str">
        <f>IF(ISBLANK(A477),"",IF(ROW(A477:A2476)=1,"Impossible",VLOOKUP(A$2:A$1976,items!$A$2:$J$2019,{2}*SIGN(ROW(A$2:A$1976)),FALSE)))</f>
        <v/>
      </c>
      <c r="C477" s="52" t="str">
        <f>IF(ISBLANK(A477),"",IF(ROW(A$2:A$1976)=1,"Impossible",VLOOKUP(A$2:A$1976,items!$A$2:$J$2019,{3}*SIGN(ROW(A$2:A$1976)),FALSE)))</f>
        <v/>
      </c>
      <c r="G477" s="18"/>
    </row>
    <row r="478" spans="2:7">
      <c r="B478" s="52" t="str">
        <f>IF(ISBLANK(A478),"",IF(ROW(A478:A2477)=1,"Impossible",VLOOKUP(A$2:A$1976,items!$A$2:$J$2019,{2}*SIGN(ROW(A$2:A$1976)),FALSE)))</f>
        <v/>
      </c>
      <c r="C478" s="52" t="str">
        <f>IF(ISBLANK(A478),"",IF(ROW(A$2:A$1976)=1,"Impossible",VLOOKUP(A$2:A$1976,items!$A$2:$J$2019,{3}*SIGN(ROW(A$2:A$1976)),FALSE)))</f>
        <v/>
      </c>
      <c r="G478" s="18"/>
    </row>
    <row r="479" spans="2:7">
      <c r="B479" s="52" t="str">
        <f>IF(ISBLANK(A479),"",IF(ROW(A479:A2478)=1,"Impossible",VLOOKUP(A$2:A$1976,items!$A$2:$J$2019,{2}*SIGN(ROW(A$2:A$1976)),FALSE)))</f>
        <v/>
      </c>
      <c r="C479" s="52" t="str">
        <f>IF(ISBLANK(A479),"",IF(ROW(A$2:A$1976)=1,"Impossible",VLOOKUP(A$2:A$1976,items!$A$2:$J$2019,{3}*SIGN(ROW(A$2:A$1976)),FALSE)))</f>
        <v/>
      </c>
      <c r="G479" s="18"/>
    </row>
    <row r="480" spans="2:7">
      <c r="B480" s="52" t="str">
        <f>IF(ISBLANK(A480),"",IF(ROW(A480:A2479)=1,"Impossible",VLOOKUP(A$2:A$1976,items!$A$2:$J$2019,{2}*SIGN(ROW(A$2:A$1976)),FALSE)))</f>
        <v/>
      </c>
      <c r="C480" s="52" t="str">
        <f>IF(ISBLANK(A480),"",IF(ROW(A$2:A$1976)=1,"Impossible",VLOOKUP(A$2:A$1976,items!$A$2:$J$2019,{3}*SIGN(ROW(A$2:A$1976)),FALSE)))</f>
        <v/>
      </c>
      <c r="G480" s="18"/>
    </row>
    <row r="481" spans="2:7">
      <c r="B481" s="52" t="str">
        <f>IF(ISBLANK(A481),"",IF(ROW(A481:A2480)=1,"Impossible",VLOOKUP(A$2:A$1976,items!$A$2:$J$2019,{2}*SIGN(ROW(A$2:A$1976)),FALSE)))</f>
        <v/>
      </c>
      <c r="C481" s="52" t="str">
        <f>IF(ISBLANK(A481),"",IF(ROW(A$2:A$1976)=1,"Impossible",VLOOKUP(A$2:A$1976,items!$A$2:$J$2019,{3}*SIGN(ROW(A$2:A$1976)),FALSE)))</f>
        <v/>
      </c>
      <c r="G481" s="18"/>
    </row>
    <row r="482" spans="2:7">
      <c r="B482" s="52" t="str">
        <f>IF(ISBLANK(A482),"",IF(ROW(A482:A2481)=1,"Impossible",VLOOKUP(A$2:A$1976,items!$A$2:$J$2019,{2}*SIGN(ROW(A$2:A$1976)),FALSE)))</f>
        <v/>
      </c>
      <c r="C482" s="52" t="str">
        <f>IF(ISBLANK(A482),"",IF(ROW(A$2:A$1976)=1,"Impossible",VLOOKUP(A$2:A$1976,items!$A$2:$J$2019,{3}*SIGN(ROW(A$2:A$1976)),FALSE)))</f>
        <v/>
      </c>
      <c r="G482" s="18"/>
    </row>
    <row r="483" spans="2:7">
      <c r="B483" s="52" t="str">
        <f>IF(ISBLANK(A483),"",IF(ROW(A483:A2482)=1,"Impossible",VLOOKUP(A$2:A$1976,items!$A$2:$J$2019,{2}*SIGN(ROW(A$2:A$1976)),FALSE)))</f>
        <v/>
      </c>
      <c r="C483" s="52" t="str">
        <f>IF(ISBLANK(A483),"",IF(ROW(A$2:A$1976)=1,"Impossible",VLOOKUP(A$2:A$1976,items!$A$2:$J$2019,{3}*SIGN(ROW(A$2:A$1976)),FALSE)))</f>
        <v/>
      </c>
      <c r="G483" s="18"/>
    </row>
    <row r="484" spans="2:7">
      <c r="B484" s="52" t="str">
        <f>IF(ISBLANK(A484),"",IF(ROW(A484:A2483)=1,"Impossible",VLOOKUP(A$2:A$1976,items!$A$2:$J$2019,{2}*SIGN(ROW(A$2:A$1976)),FALSE)))</f>
        <v/>
      </c>
      <c r="C484" s="52" t="str">
        <f>IF(ISBLANK(A484),"",IF(ROW(A$2:A$1976)=1,"Impossible",VLOOKUP(A$2:A$1976,items!$A$2:$J$2019,{3}*SIGN(ROW(A$2:A$1976)),FALSE)))</f>
        <v/>
      </c>
      <c r="G484" s="18"/>
    </row>
    <row r="485" spans="2:7">
      <c r="B485" s="52" t="str">
        <f>IF(ISBLANK(A485),"",IF(ROW(A485:A2484)=1,"Impossible",VLOOKUP(A$2:A$1976,items!$A$2:$J$2019,{2}*SIGN(ROW(A$2:A$1976)),FALSE)))</f>
        <v/>
      </c>
      <c r="C485" s="52" t="str">
        <f>IF(ISBLANK(A485),"",IF(ROW(A$2:A$1976)=1,"Impossible",VLOOKUP(A$2:A$1976,items!$A$2:$J$2019,{3}*SIGN(ROW(A$2:A$1976)),FALSE)))</f>
        <v/>
      </c>
      <c r="G485" s="18"/>
    </row>
    <row r="486" spans="2:7">
      <c r="B486" s="52" t="str">
        <f>IF(ISBLANK(A486),"",IF(ROW(A486:A2485)=1,"Impossible",VLOOKUP(A$2:A$1976,items!$A$2:$J$2019,{2}*SIGN(ROW(A$2:A$1976)),FALSE)))</f>
        <v/>
      </c>
      <c r="C486" s="52" t="str">
        <f>IF(ISBLANK(A486),"",IF(ROW(A$2:A$1976)=1,"Impossible",VLOOKUP(A$2:A$1976,items!$A$2:$J$2019,{3}*SIGN(ROW(A$2:A$1976)),FALSE)))</f>
        <v/>
      </c>
      <c r="G486" s="18"/>
    </row>
    <row r="487" spans="2:7">
      <c r="B487" s="52" t="str">
        <f>IF(ISBLANK(A487),"",IF(ROW(A487:A2486)=1,"Impossible",VLOOKUP(A$2:A$1976,items!$A$2:$J$2019,{2}*SIGN(ROW(A$2:A$1976)),FALSE)))</f>
        <v/>
      </c>
      <c r="C487" s="52" t="str">
        <f>IF(ISBLANK(A487),"",IF(ROW(A$2:A$1976)=1,"Impossible",VLOOKUP(A$2:A$1976,items!$A$2:$J$2019,{3}*SIGN(ROW(A$2:A$1976)),FALSE)))</f>
        <v/>
      </c>
      <c r="G487" s="18"/>
    </row>
    <row r="488" spans="2:7">
      <c r="B488" s="52" t="str">
        <f>IF(ISBLANK(A488),"",IF(ROW(A488:A2487)=1,"Impossible",VLOOKUP(A$2:A$1976,items!$A$2:$J$2019,{2}*SIGN(ROW(A$2:A$1976)),FALSE)))</f>
        <v/>
      </c>
      <c r="C488" s="52" t="str">
        <f>IF(ISBLANK(A488),"",IF(ROW(A$2:A$1976)=1,"Impossible",VLOOKUP(A$2:A$1976,items!$A$2:$J$2019,{3}*SIGN(ROW(A$2:A$1976)),FALSE)))</f>
        <v/>
      </c>
      <c r="G488" s="18"/>
    </row>
    <row r="489" spans="2:7">
      <c r="B489" s="52" t="str">
        <f>IF(ISBLANK(A489),"",IF(ROW(A489:A2488)=1,"Impossible",VLOOKUP(A$2:A$1976,items!$A$2:$J$2019,{2}*SIGN(ROW(A$2:A$1976)),FALSE)))</f>
        <v/>
      </c>
      <c r="C489" s="52" t="str">
        <f>IF(ISBLANK(A489),"",IF(ROW(A$2:A$1976)=1,"Impossible",VLOOKUP(A$2:A$1976,items!$A$2:$J$2019,{3}*SIGN(ROW(A$2:A$1976)),FALSE)))</f>
        <v/>
      </c>
      <c r="G489" s="18"/>
    </row>
    <row r="490" spans="2:7">
      <c r="B490" s="52" t="str">
        <f>IF(ISBLANK(A490),"",IF(ROW(A490:A2489)=1,"Impossible",VLOOKUP(A$2:A$1976,items!$A$2:$J$2019,{2}*SIGN(ROW(A$2:A$1976)),FALSE)))</f>
        <v/>
      </c>
      <c r="C490" s="52" t="str">
        <f>IF(ISBLANK(A490),"",IF(ROW(A$2:A$1976)=1,"Impossible",VLOOKUP(A$2:A$1976,items!$A$2:$J$2019,{3}*SIGN(ROW(A$2:A$1976)),FALSE)))</f>
        <v/>
      </c>
      <c r="G490" s="18"/>
    </row>
    <row r="491" spans="2:7">
      <c r="B491" s="52" t="str">
        <f>IF(ISBLANK(A491),"",IF(ROW(A491:A2490)=1,"Impossible",VLOOKUP(A$2:A$1976,items!$A$2:$J$2019,{2}*SIGN(ROW(A$2:A$1976)),FALSE)))</f>
        <v/>
      </c>
      <c r="C491" s="52" t="str">
        <f>IF(ISBLANK(A491),"",IF(ROW(A$2:A$1976)=1,"Impossible",VLOOKUP(A$2:A$1976,items!$A$2:$J$2019,{3}*SIGN(ROW(A$2:A$1976)),FALSE)))</f>
        <v/>
      </c>
      <c r="G491" s="18"/>
    </row>
    <row r="492" spans="2:7">
      <c r="B492" s="52" t="str">
        <f>IF(ISBLANK(A492),"",IF(ROW(A492:A2491)=1,"Impossible",VLOOKUP(A$2:A$1976,items!$A$2:$J$2019,{2}*SIGN(ROW(A$2:A$1976)),FALSE)))</f>
        <v/>
      </c>
      <c r="C492" s="52" t="str">
        <f>IF(ISBLANK(A492),"",IF(ROW(A$2:A$1976)=1,"Impossible",VLOOKUP(A$2:A$1976,items!$A$2:$J$2019,{3}*SIGN(ROW(A$2:A$1976)),FALSE)))</f>
        <v/>
      </c>
      <c r="G492" s="18"/>
    </row>
    <row r="493" spans="2:7">
      <c r="B493" s="52" t="str">
        <f>IF(ISBLANK(A493),"",IF(ROW(A493:A2492)=1,"Impossible",VLOOKUP(A$2:A$1976,items!$A$2:$J$2019,{2}*SIGN(ROW(A$2:A$1976)),FALSE)))</f>
        <v/>
      </c>
      <c r="C493" s="52" t="str">
        <f>IF(ISBLANK(A493),"",IF(ROW(A$2:A$1976)=1,"Impossible",VLOOKUP(A$2:A$1976,items!$A$2:$J$2019,{3}*SIGN(ROW(A$2:A$1976)),FALSE)))</f>
        <v/>
      </c>
      <c r="G493" s="18"/>
    </row>
    <row r="494" spans="2:7">
      <c r="B494" s="52" t="str">
        <f>IF(ISBLANK(A494),"",IF(ROW(A494:A2493)=1,"Impossible",VLOOKUP(A$2:A$1976,items!$A$2:$J$2019,{2}*SIGN(ROW(A$2:A$1976)),FALSE)))</f>
        <v/>
      </c>
      <c r="C494" s="52" t="str">
        <f>IF(ISBLANK(A494),"",IF(ROW(A$2:A$1976)=1,"Impossible",VLOOKUP(A$2:A$1976,items!$A$2:$J$2019,{3}*SIGN(ROW(A$2:A$1976)),FALSE)))</f>
        <v/>
      </c>
      <c r="G494" s="18"/>
    </row>
    <row r="495" spans="2:7">
      <c r="B495" s="52" t="str">
        <f>IF(ISBLANK(A495),"",IF(ROW(A495:A2494)=1,"Impossible",VLOOKUP(A$2:A$1976,items!$A$2:$J$2019,{2}*SIGN(ROW(A$2:A$1976)),FALSE)))</f>
        <v/>
      </c>
      <c r="C495" s="52" t="str">
        <f>IF(ISBLANK(A495),"",IF(ROW(A$2:A$1976)=1,"Impossible",VLOOKUP(A$2:A$1976,items!$A$2:$J$2019,{3}*SIGN(ROW(A$2:A$1976)),FALSE)))</f>
        <v/>
      </c>
      <c r="G495" s="18"/>
    </row>
    <row r="496" spans="2:7">
      <c r="B496" s="52" t="str">
        <f>IF(ISBLANK(A496),"",IF(ROW(A496:A2495)=1,"Impossible",VLOOKUP(A$2:A$1976,items!$A$2:$J$2019,{2}*SIGN(ROW(A$2:A$1976)),FALSE)))</f>
        <v/>
      </c>
      <c r="C496" s="52" t="str">
        <f>IF(ISBLANK(A496),"",IF(ROW(A$2:A$1976)=1,"Impossible",VLOOKUP(A$2:A$1976,items!$A$2:$J$2019,{3}*SIGN(ROW(A$2:A$1976)),FALSE)))</f>
        <v/>
      </c>
      <c r="G496" s="18"/>
    </row>
    <row r="497" spans="2:7">
      <c r="B497" s="52" t="str">
        <f>IF(ISBLANK(A497),"",IF(ROW(A497:A2496)=1,"Impossible",VLOOKUP(A$2:A$1976,items!$A$2:$J$2019,{2}*SIGN(ROW(A$2:A$1976)),FALSE)))</f>
        <v/>
      </c>
      <c r="C497" s="52" t="str">
        <f>IF(ISBLANK(A497),"",IF(ROW(A$2:A$1976)=1,"Impossible",VLOOKUP(A$2:A$1976,items!$A$2:$J$2019,{3}*SIGN(ROW(A$2:A$1976)),FALSE)))</f>
        <v/>
      </c>
      <c r="G497" s="18"/>
    </row>
    <row r="498" spans="2:7">
      <c r="B498" s="52" t="str">
        <f>IF(ISBLANK(A498),"",IF(ROW(A498:A2497)=1,"Impossible",VLOOKUP(A$2:A$1976,items!$A$2:$J$2019,{2}*SIGN(ROW(A$2:A$1976)),FALSE)))</f>
        <v/>
      </c>
      <c r="C498" s="52" t="str">
        <f>IF(ISBLANK(A498),"",IF(ROW(A$2:A$1976)=1,"Impossible",VLOOKUP(A$2:A$1976,items!$A$2:$J$2019,{3}*SIGN(ROW(A$2:A$1976)),FALSE)))</f>
        <v/>
      </c>
      <c r="G498" s="18"/>
    </row>
    <row r="499" spans="2:7">
      <c r="B499" s="52" t="str">
        <f>IF(ISBLANK(A499),"",IF(ROW(A499:A2498)=1,"Impossible",VLOOKUP(A$2:A$1976,items!$A$2:$J$2019,{2}*SIGN(ROW(A$2:A$1976)),FALSE)))</f>
        <v/>
      </c>
      <c r="C499" s="52" t="str">
        <f>IF(ISBLANK(A499),"",IF(ROW(A$2:A$1976)=1,"Impossible",VLOOKUP(A$2:A$1976,items!$A$2:$J$2019,{3}*SIGN(ROW(A$2:A$1976)),FALSE)))</f>
        <v/>
      </c>
      <c r="G499" s="18"/>
    </row>
    <row r="500" spans="2:7">
      <c r="B500" s="52" t="str">
        <f>IF(ISBLANK(A500),"",IF(ROW(A500:A2499)=1,"Impossible",VLOOKUP(A$2:A$1976,items!$A$2:$J$2019,{2}*SIGN(ROW(A$2:A$1976)),FALSE)))</f>
        <v/>
      </c>
      <c r="C500" s="52" t="str">
        <f>IF(ISBLANK(A500),"",IF(ROW(A$2:A$1976)=1,"Impossible",VLOOKUP(A$2:A$1976,items!$A$2:$J$2019,{3}*SIGN(ROW(A$2:A$1976)),FALSE)))</f>
        <v/>
      </c>
      <c r="G500" s="18"/>
    </row>
    <row r="501" spans="2:7">
      <c r="B501" s="52" t="str">
        <f>IF(ISBLANK(A501),"",IF(ROW(A501:A2500)=1,"Impossible",VLOOKUP(A$2:A$1976,items!$A$2:$J$2019,{2}*SIGN(ROW(A$2:A$1976)),FALSE)))</f>
        <v/>
      </c>
      <c r="C501" s="52" t="str">
        <f>IF(ISBLANK(A501),"",IF(ROW(A$2:A$1976)=1,"Impossible",VLOOKUP(A$2:A$1976,items!$A$2:$J$2019,{3}*SIGN(ROW(A$2:A$1976)),FALSE)))</f>
        <v/>
      </c>
      <c r="G501" s="18"/>
    </row>
    <row r="502" spans="2:7">
      <c r="B502" s="52" t="str">
        <f>IF(ISBLANK(A502),"",IF(ROW(A502:A2501)=1,"Impossible",VLOOKUP(A$2:A$1976,items!$A$2:$J$2019,{2}*SIGN(ROW(A$2:A$1976)),FALSE)))</f>
        <v/>
      </c>
      <c r="C502" s="52" t="str">
        <f>IF(ISBLANK(A502),"",IF(ROW(A$2:A$1976)=1,"Impossible",VLOOKUP(A$2:A$1976,items!$A$2:$J$2019,{3}*SIGN(ROW(A$2:A$1976)),FALSE)))</f>
        <v/>
      </c>
      <c r="G502" s="18"/>
    </row>
    <row r="503" spans="2:7">
      <c r="B503" s="52" t="str">
        <f>IF(ISBLANK(A503),"",IF(ROW(A503:A2502)=1,"Impossible",VLOOKUP(A$2:A$1976,items!$A$2:$J$2019,{2}*SIGN(ROW(A$2:A$1976)),FALSE)))</f>
        <v/>
      </c>
      <c r="C503" s="52" t="str">
        <f>IF(ISBLANK(A503),"",IF(ROW(A$2:A$1976)=1,"Impossible",VLOOKUP(A$2:A$1976,items!$A$2:$J$2019,{3}*SIGN(ROW(A$2:A$1976)),FALSE)))</f>
        <v/>
      </c>
      <c r="G503" s="18"/>
    </row>
    <row r="504" spans="2:7">
      <c r="B504" s="52" t="str">
        <f>IF(ISBLANK(A504),"",IF(ROW(A504:A2503)=1,"Impossible",VLOOKUP(A$2:A$1976,items!$A$2:$J$2019,{2}*SIGN(ROW(A$2:A$1976)),FALSE)))</f>
        <v/>
      </c>
      <c r="C504" s="52" t="str">
        <f>IF(ISBLANK(A504),"",IF(ROW(A$2:A$1976)=1,"Impossible",VLOOKUP(A$2:A$1976,items!$A$2:$J$2019,{3}*SIGN(ROW(A$2:A$1976)),FALSE)))</f>
        <v/>
      </c>
      <c r="G504" s="18"/>
    </row>
    <row r="505" spans="2:7">
      <c r="B505" s="52" t="str">
        <f>IF(ISBLANK(A505),"",IF(ROW(A505:A2504)=1,"Impossible",VLOOKUP(A$2:A$1976,items!$A$2:$J$2019,{2}*SIGN(ROW(A$2:A$1976)),FALSE)))</f>
        <v/>
      </c>
      <c r="C505" s="52" t="str">
        <f>IF(ISBLANK(A505),"",IF(ROW(A$2:A$1976)=1,"Impossible",VLOOKUP(A$2:A$1976,items!$A$2:$J$2019,{3}*SIGN(ROW(A$2:A$1976)),FALSE)))</f>
        <v/>
      </c>
      <c r="G505" s="18"/>
    </row>
    <row r="506" spans="2:7">
      <c r="B506" s="52" t="str">
        <f>IF(ISBLANK(A506),"",IF(ROW(A506:A2505)=1,"Impossible",VLOOKUP(A$2:A$1976,items!$A$2:$J$2019,{2}*SIGN(ROW(A$2:A$1976)),FALSE)))</f>
        <v/>
      </c>
      <c r="C506" s="52" t="str">
        <f>IF(ISBLANK(A506),"",IF(ROW(A$2:A$1976)=1,"Impossible",VLOOKUP(A$2:A$1976,items!$A$2:$J$2019,{3}*SIGN(ROW(A$2:A$1976)),FALSE)))</f>
        <v/>
      </c>
      <c r="G506" s="18"/>
    </row>
    <row r="507" spans="2:7">
      <c r="B507" s="52" t="str">
        <f>IF(ISBLANK(A507),"",IF(ROW(A507:A2506)=1,"Impossible",VLOOKUP(A$2:A$1976,items!$A$2:$J$2019,{2}*SIGN(ROW(A$2:A$1976)),FALSE)))</f>
        <v/>
      </c>
      <c r="C507" s="52" t="str">
        <f>IF(ISBLANK(A507),"",IF(ROW(A$2:A$1976)=1,"Impossible",VLOOKUP(A$2:A$1976,items!$A$2:$J$2019,{3}*SIGN(ROW(A$2:A$1976)),FALSE)))</f>
        <v/>
      </c>
      <c r="G507" s="18"/>
    </row>
    <row r="508" spans="2:7">
      <c r="B508" s="52" t="str">
        <f>IF(ISBLANK(A508),"",IF(ROW(A508:A2507)=1,"Impossible",VLOOKUP(A$2:A$1976,items!$A$2:$J$2019,{2}*SIGN(ROW(A$2:A$1976)),FALSE)))</f>
        <v/>
      </c>
      <c r="C508" s="52" t="str">
        <f>IF(ISBLANK(A508),"",IF(ROW(A$2:A$1976)=1,"Impossible",VLOOKUP(A$2:A$1976,items!$A$2:$J$2019,{3}*SIGN(ROW(A$2:A$1976)),FALSE)))</f>
        <v/>
      </c>
      <c r="G508" s="18"/>
    </row>
    <row r="509" spans="2:7">
      <c r="B509" s="52" t="str">
        <f>IF(ISBLANK(A509),"",IF(ROW(A509:A2508)=1,"Impossible",VLOOKUP(A$2:A$1976,items!$A$2:$J$2019,{2}*SIGN(ROW(A$2:A$1976)),FALSE)))</f>
        <v/>
      </c>
      <c r="C509" s="52" t="str">
        <f>IF(ISBLANK(A509),"",IF(ROW(A$2:A$1976)=1,"Impossible",VLOOKUP(A$2:A$1976,items!$A$2:$J$2019,{3}*SIGN(ROW(A$2:A$1976)),FALSE)))</f>
        <v/>
      </c>
      <c r="G509" s="18"/>
    </row>
    <row r="510" spans="2:7">
      <c r="B510" s="52" t="str">
        <f>IF(ISBLANK(A510),"",IF(ROW(A510:A2509)=1,"Impossible",VLOOKUP(A$2:A$1976,items!$A$2:$J$2019,{2}*SIGN(ROW(A$2:A$1976)),FALSE)))</f>
        <v/>
      </c>
      <c r="C510" s="52" t="str">
        <f>IF(ISBLANK(A510),"",IF(ROW(A$2:A$1976)=1,"Impossible",VLOOKUP(A$2:A$1976,items!$A$2:$J$2019,{3}*SIGN(ROW(A$2:A$1976)),FALSE)))</f>
        <v/>
      </c>
      <c r="G510" s="18"/>
    </row>
    <row r="511" spans="2:7">
      <c r="B511" s="52" t="str">
        <f>IF(ISBLANK(A511),"",IF(ROW(A511:A2510)=1,"Impossible",VLOOKUP(A$2:A$1976,items!$A$2:$J$2019,{2}*SIGN(ROW(A$2:A$1976)),FALSE)))</f>
        <v/>
      </c>
      <c r="C511" s="52" t="str">
        <f>IF(ISBLANK(A511),"",IF(ROW(A$2:A$1976)=1,"Impossible",VLOOKUP(A$2:A$1976,items!$A$2:$J$2019,{3}*SIGN(ROW(A$2:A$1976)),FALSE)))</f>
        <v/>
      </c>
      <c r="G511" s="18"/>
    </row>
    <row r="512" spans="2:7">
      <c r="B512" s="52" t="str">
        <f>IF(ISBLANK(A512),"",IF(ROW(A512:A2511)=1,"Impossible",VLOOKUP(A$2:A$1976,items!$A$2:$J$2019,{2}*SIGN(ROW(A$2:A$1976)),FALSE)))</f>
        <v/>
      </c>
      <c r="C512" s="52" t="str">
        <f>IF(ISBLANK(A512),"",IF(ROW(A$2:A$1976)=1,"Impossible",VLOOKUP(A$2:A$1976,items!$A$2:$J$2019,{3}*SIGN(ROW(A$2:A$1976)),FALSE)))</f>
        <v/>
      </c>
      <c r="G512" s="18"/>
    </row>
    <row r="513" spans="2:7">
      <c r="B513" s="52" t="str">
        <f>IF(ISBLANK(A513),"",IF(ROW(A513:A2512)=1,"Impossible",VLOOKUP(A$2:A$1976,items!$A$2:$J$2019,{2}*SIGN(ROW(A$2:A$1976)),FALSE)))</f>
        <v/>
      </c>
      <c r="C513" s="52" t="str">
        <f>IF(ISBLANK(A513),"",IF(ROW(A$2:A$1976)=1,"Impossible",VLOOKUP(A$2:A$1976,items!$A$2:$J$2019,{3}*SIGN(ROW(A$2:A$1976)),FALSE)))</f>
        <v/>
      </c>
      <c r="G513" s="18"/>
    </row>
    <row r="514" spans="2:7">
      <c r="B514" s="52" t="str">
        <f>IF(ISBLANK(A514),"",IF(ROW(A514:A2513)=1,"Impossible",VLOOKUP(A$2:A$1976,items!$A$2:$J$2019,{2}*SIGN(ROW(A$2:A$1976)),FALSE)))</f>
        <v/>
      </c>
      <c r="C514" s="52" t="str">
        <f>IF(ISBLANK(A514),"",IF(ROW(A$2:A$1976)=1,"Impossible",VLOOKUP(A$2:A$1976,items!$A$2:$J$2019,{3}*SIGN(ROW(A$2:A$1976)),FALSE)))</f>
        <v/>
      </c>
      <c r="G514" s="18"/>
    </row>
    <row r="515" spans="2:7">
      <c r="B515" s="52" t="str">
        <f>IF(ISBLANK(A515),"",IF(ROW(A515:A2514)=1,"Impossible",VLOOKUP(A$2:A$1976,items!$A$2:$J$2019,{2}*SIGN(ROW(A$2:A$1976)),FALSE)))</f>
        <v/>
      </c>
      <c r="C515" s="52" t="str">
        <f>IF(ISBLANK(A515),"",IF(ROW(A$2:A$1976)=1,"Impossible",VLOOKUP(A$2:A$1976,items!$A$2:$J$2019,{3}*SIGN(ROW(A$2:A$1976)),FALSE)))</f>
        <v/>
      </c>
      <c r="G515" s="18"/>
    </row>
    <row r="516" spans="2:7">
      <c r="B516" s="52" t="str">
        <f>IF(ISBLANK(A516),"",IF(ROW(A516:A2515)=1,"Impossible",VLOOKUP(A$2:A$1976,items!$A$2:$J$2019,{2}*SIGN(ROW(A$2:A$1976)),FALSE)))</f>
        <v/>
      </c>
      <c r="C516" s="52" t="str">
        <f>IF(ISBLANK(A516),"",IF(ROW(A$2:A$1976)=1,"Impossible",VLOOKUP(A$2:A$1976,items!$A$2:$J$2019,{3}*SIGN(ROW(A$2:A$1976)),FALSE)))</f>
        <v/>
      </c>
      <c r="G516" s="18"/>
    </row>
    <row r="517" spans="2:7">
      <c r="B517" s="52" t="str">
        <f>IF(ISBLANK(A517),"",IF(ROW(A517:A2516)=1,"Impossible",VLOOKUP(A$2:A$1976,items!$A$2:$J$2019,{2}*SIGN(ROW(A$2:A$1976)),FALSE)))</f>
        <v/>
      </c>
      <c r="C517" s="52" t="str">
        <f>IF(ISBLANK(A517),"",IF(ROW(A$2:A$1976)=1,"Impossible",VLOOKUP(A$2:A$1976,items!$A$2:$J$2019,{3}*SIGN(ROW(A$2:A$1976)),FALSE)))</f>
        <v/>
      </c>
      <c r="G517" s="18"/>
    </row>
    <row r="518" spans="2:7">
      <c r="B518" s="52" t="str">
        <f>IF(ISBLANK(A518),"",IF(ROW(A518:A2517)=1,"Impossible",VLOOKUP(A$2:A$1976,items!$A$2:$J$2019,{2}*SIGN(ROW(A$2:A$1976)),FALSE)))</f>
        <v/>
      </c>
      <c r="C518" s="52" t="str">
        <f>IF(ISBLANK(A518),"",IF(ROW(A$2:A$1976)=1,"Impossible",VLOOKUP(A$2:A$1976,items!$A$2:$J$2019,{3}*SIGN(ROW(A$2:A$1976)),FALSE)))</f>
        <v/>
      </c>
      <c r="G518" s="18"/>
    </row>
    <row r="519" spans="2:7">
      <c r="B519" s="52" t="str">
        <f>IF(ISBLANK(A519),"",IF(ROW(A519:A2518)=1,"Impossible",VLOOKUP(A$2:A$1976,items!$A$2:$J$2019,{2}*SIGN(ROW(A$2:A$1976)),FALSE)))</f>
        <v/>
      </c>
      <c r="C519" s="52" t="str">
        <f>IF(ISBLANK(A519),"",IF(ROW(A$2:A$1976)=1,"Impossible",VLOOKUP(A$2:A$1976,items!$A$2:$J$2019,{3}*SIGN(ROW(A$2:A$1976)),FALSE)))</f>
        <v/>
      </c>
      <c r="G519" s="18"/>
    </row>
    <row r="520" spans="2:7">
      <c r="B520" s="52" t="str">
        <f>IF(ISBLANK(A520),"",IF(ROW(A520:A2519)=1,"Impossible",VLOOKUP(A$2:A$1976,items!$A$2:$J$2019,{2}*SIGN(ROW(A$2:A$1976)),FALSE)))</f>
        <v/>
      </c>
      <c r="C520" s="52" t="str">
        <f>IF(ISBLANK(A520),"",IF(ROW(A$2:A$1976)=1,"Impossible",VLOOKUP(A$2:A$1976,items!$A$2:$J$2019,{3}*SIGN(ROW(A$2:A$1976)),FALSE)))</f>
        <v/>
      </c>
      <c r="G520" s="18"/>
    </row>
    <row r="521" spans="2:7">
      <c r="B521" s="52" t="str">
        <f>IF(ISBLANK(A521),"",IF(ROW(A521:A2520)=1,"Impossible",VLOOKUP(A$2:A$1976,items!$A$2:$J$2019,{2}*SIGN(ROW(A$2:A$1976)),FALSE)))</f>
        <v/>
      </c>
      <c r="C521" s="52" t="str">
        <f>IF(ISBLANK(A521),"",IF(ROW(A$2:A$1976)=1,"Impossible",VLOOKUP(A$2:A$1976,items!$A$2:$J$2019,{3}*SIGN(ROW(A$2:A$1976)),FALSE)))</f>
        <v/>
      </c>
      <c r="G521" s="18"/>
    </row>
    <row r="522" spans="2:7">
      <c r="B522" s="52" t="str">
        <f>IF(ISBLANK(A522),"",IF(ROW(A522:A2521)=1,"Impossible",VLOOKUP(A$2:A$1976,items!$A$2:$J$2019,{2}*SIGN(ROW(A$2:A$1976)),FALSE)))</f>
        <v/>
      </c>
      <c r="C522" s="52" t="str">
        <f>IF(ISBLANK(A522),"",IF(ROW(A$2:A$1976)=1,"Impossible",VLOOKUP(A$2:A$1976,items!$A$2:$J$2019,{3}*SIGN(ROW(A$2:A$1976)),FALSE)))</f>
        <v/>
      </c>
      <c r="G522" s="18"/>
    </row>
    <row r="523" spans="2:7">
      <c r="B523" s="52" t="str">
        <f>IF(ISBLANK(A523),"",IF(ROW(A523:A2522)=1,"Impossible",VLOOKUP(A$2:A$1976,items!$A$2:$J$2019,{2}*SIGN(ROW(A$2:A$1976)),FALSE)))</f>
        <v/>
      </c>
      <c r="C523" s="52" t="str">
        <f>IF(ISBLANK(A523),"",IF(ROW(A$2:A$1976)=1,"Impossible",VLOOKUP(A$2:A$1976,items!$A$2:$J$2019,{3}*SIGN(ROW(A$2:A$1976)),FALSE)))</f>
        <v/>
      </c>
      <c r="G523" s="18"/>
    </row>
    <row r="524" spans="2:7">
      <c r="B524" s="52" t="str">
        <f>IF(ISBLANK(A524),"",IF(ROW(A524:A2523)=1,"Impossible",VLOOKUP(A$2:A$1976,items!$A$2:$J$2019,{2}*SIGN(ROW(A$2:A$1976)),FALSE)))</f>
        <v/>
      </c>
      <c r="C524" s="52" t="str">
        <f>IF(ISBLANK(A524),"",IF(ROW(A$2:A$1976)=1,"Impossible",VLOOKUP(A$2:A$1976,items!$A$2:$J$2019,{3}*SIGN(ROW(A$2:A$1976)),FALSE)))</f>
        <v/>
      </c>
      <c r="G524" s="18"/>
    </row>
    <row r="525" spans="2:7">
      <c r="B525" s="52" t="str">
        <f>IF(ISBLANK(A525),"",IF(ROW(A525:A2524)=1,"Impossible",VLOOKUP(A$2:A$1976,items!$A$2:$J$2019,{2}*SIGN(ROW(A$2:A$1976)),FALSE)))</f>
        <v/>
      </c>
      <c r="C525" s="52" t="str">
        <f>IF(ISBLANK(A525),"",IF(ROW(A$2:A$1976)=1,"Impossible",VLOOKUP(A$2:A$1976,items!$A$2:$J$2019,{3}*SIGN(ROW(A$2:A$1976)),FALSE)))</f>
        <v/>
      </c>
      <c r="G525" s="18"/>
    </row>
    <row r="526" spans="2:7">
      <c r="B526" s="52" t="str">
        <f>IF(ISBLANK(A526),"",IF(ROW(A526:A2525)=1,"Impossible",VLOOKUP(A$2:A$1976,items!$A$2:$J$2019,{2}*SIGN(ROW(A$2:A$1976)),FALSE)))</f>
        <v/>
      </c>
      <c r="C526" s="52" t="str">
        <f>IF(ISBLANK(A526),"",IF(ROW(A$2:A$1976)=1,"Impossible",VLOOKUP(A$2:A$1976,items!$A$2:$J$2019,{3}*SIGN(ROW(A$2:A$1976)),FALSE)))</f>
        <v/>
      </c>
      <c r="G526" s="18"/>
    </row>
    <row r="527" spans="2:7">
      <c r="B527" s="52" t="str">
        <f>IF(ISBLANK(A527),"",IF(ROW(A527:A2526)=1,"Impossible",VLOOKUP(A$2:A$1976,items!$A$2:$J$2019,{2}*SIGN(ROW(A$2:A$1976)),FALSE)))</f>
        <v/>
      </c>
      <c r="C527" s="52" t="str">
        <f>IF(ISBLANK(A527),"",IF(ROW(A$2:A$1976)=1,"Impossible",VLOOKUP(A$2:A$1976,items!$A$2:$J$2019,{3}*SIGN(ROW(A$2:A$1976)),FALSE)))</f>
        <v/>
      </c>
      <c r="G527" s="18"/>
    </row>
    <row r="528" spans="2:7">
      <c r="B528" s="52" t="str">
        <f>IF(ISBLANK(A528),"",IF(ROW(A528:A2527)=1,"Impossible",VLOOKUP(A$2:A$1976,items!$A$2:$J$2019,{2}*SIGN(ROW(A$2:A$1976)),FALSE)))</f>
        <v/>
      </c>
      <c r="C528" s="52" t="str">
        <f>IF(ISBLANK(A528),"",IF(ROW(A$2:A$1976)=1,"Impossible",VLOOKUP(A$2:A$1976,items!$A$2:$J$2019,{3}*SIGN(ROW(A$2:A$1976)),FALSE)))</f>
        <v/>
      </c>
      <c r="G528" s="18"/>
    </row>
    <row r="529" spans="2:7">
      <c r="B529" s="52" t="str">
        <f>IF(ISBLANK(A529),"",IF(ROW(A529:A2528)=1,"Impossible",VLOOKUP(A$2:A$1976,items!$A$2:$J$2019,{2}*SIGN(ROW(A$2:A$1976)),FALSE)))</f>
        <v/>
      </c>
      <c r="C529" s="52" t="str">
        <f>IF(ISBLANK(A529),"",IF(ROW(A$2:A$1976)=1,"Impossible",VLOOKUP(A$2:A$1976,items!$A$2:$J$2019,{3}*SIGN(ROW(A$2:A$1976)),FALSE)))</f>
        <v/>
      </c>
      <c r="G529" s="18"/>
    </row>
    <row r="530" spans="2:7">
      <c r="B530" s="52" t="str">
        <f>IF(ISBLANK(A530),"",IF(ROW(A530:A2529)=1,"Impossible",VLOOKUP(A$2:A$1976,items!$A$2:$J$2019,{2}*SIGN(ROW(A$2:A$1976)),FALSE)))</f>
        <v/>
      </c>
      <c r="C530" s="52" t="str">
        <f>IF(ISBLANK(A530),"",IF(ROW(A$2:A$1976)=1,"Impossible",VLOOKUP(A$2:A$1976,items!$A$2:$J$2019,{3}*SIGN(ROW(A$2:A$1976)),FALSE)))</f>
        <v/>
      </c>
      <c r="G530" s="18"/>
    </row>
    <row r="531" spans="2:7">
      <c r="B531" s="52" t="str">
        <f>IF(ISBLANK(A531),"",IF(ROW(A531:A2530)=1,"Impossible",VLOOKUP(A$2:A$1976,items!$A$2:$J$2019,{2}*SIGN(ROW(A$2:A$1976)),FALSE)))</f>
        <v/>
      </c>
      <c r="C531" s="52" t="str">
        <f>IF(ISBLANK(A531),"",IF(ROW(A$2:A$1976)=1,"Impossible",VLOOKUP(A$2:A$1976,items!$A$2:$J$2019,{3}*SIGN(ROW(A$2:A$1976)),FALSE)))</f>
        <v/>
      </c>
      <c r="G531" s="18"/>
    </row>
    <row r="532" spans="2:7">
      <c r="B532" s="52" t="str">
        <f>IF(ISBLANK(A532),"",IF(ROW(A532:A2531)=1,"Impossible",VLOOKUP(A$2:A$1976,items!$A$2:$J$2019,{2}*SIGN(ROW(A$2:A$1976)),FALSE)))</f>
        <v/>
      </c>
      <c r="C532" s="52" t="str">
        <f>IF(ISBLANK(A532),"",IF(ROW(A$2:A$1976)=1,"Impossible",VLOOKUP(A$2:A$1976,items!$A$2:$J$2019,{3}*SIGN(ROW(A$2:A$1976)),FALSE)))</f>
        <v/>
      </c>
      <c r="G532" s="18"/>
    </row>
    <row r="533" spans="2:7">
      <c r="B533" s="52" t="str">
        <f>IF(ISBLANK(A533),"",IF(ROW(A533:A2532)=1,"Impossible",VLOOKUP(A$2:A$1976,items!$A$2:$J$2019,{2}*SIGN(ROW(A$2:A$1976)),FALSE)))</f>
        <v/>
      </c>
      <c r="C533" s="52" t="str">
        <f>IF(ISBLANK(A533),"",IF(ROW(A$2:A$1976)=1,"Impossible",VLOOKUP(A$2:A$1976,items!$A$2:$J$2019,{3}*SIGN(ROW(A$2:A$1976)),FALSE)))</f>
        <v/>
      </c>
      <c r="G533" s="18"/>
    </row>
    <row r="534" spans="2:7">
      <c r="B534" s="52" t="str">
        <f>IF(ISBLANK(A534),"",IF(ROW(A534:A2533)=1,"Impossible",VLOOKUP(A$2:A$1976,items!$A$2:$J$2019,{2}*SIGN(ROW(A$2:A$1976)),FALSE)))</f>
        <v/>
      </c>
      <c r="C534" s="52" t="str">
        <f>IF(ISBLANK(A534),"",IF(ROW(A$2:A$1976)=1,"Impossible",VLOOKUP(A$2:A$1976,items!$A$2:$J$2019,{3}*SIGN(ROW(A$2:A$1976)),FALSE)))</f>
        <v/>
      </c>
      <c r="G534" s="18"/>
    </row>
    <row r="535" spans="2:7">
      <c r="B535" s="52" t="str">
        <f>IF(ISBLANK(A535),"",IF(ROW(A535:A2534)=1,"Impossible",VLOOKUP(A$2:A$1976,items!$A$2:$J$2019,{2}*SIGN(ROW(A$2:A$1976)),FALSE)))</f>
        <v/>
      </c>
      <c r="C535" s="52" t="str">
        <f>IF(ISBLANK(A535),"",IF(ROW(A$2:A$1976)=1,"Impossible",VLOOKUP(A$2:A$1976,items!$A$2:$J$2019,{3}*SIGN(ROW(A$2:A$1976)),FALSE)))</f>
        <v/>
      </c>
      <c r="G535" s="18"/>
    </row>
    <row r="536" spans="2:7">
      <c r="B536" s="52" t="str">
        <f>IF(ISBLANK(A536),"",IF(ROW(A536:A2535)=1,"Impossible",VLOOKUP(A$2:A$1976,items!$A$2:$J$2019,{2}*SIGN(ROW(A$2:A$1976)),FALSE)))</f>
        <v/>
      </c>
      <c r="C536" s="52" t="str">
        <f>IF(ISBLANK(A536),"",IF(ROW(A$2:A$1976)=1,"Impossible",VLOOKUP(A$2:A$1976,items!$A$2:$J$2019,{3}*SIGN(ROW(A$2:A$1976)),FALSE)))</f>
        <v/>
      </c>
      <c r="G536" s="18"/>
    </row>
    <row r="537" spans="2:7">
      <c r="B537" s="52" t="str">
        <f>IF(ISBLANK(A537),"",IF(ROW(A537:A2536)=1,"Impossible",VLOOKUP(A$2:A$1976,items!$A$2:$J$2019,{2}*SIGN(ROW(A$2:A$1976)),FALSE)))</f>
        <v/>
      </c>
      <c r="C537" s="52" t="str">
        <f>IF(ISBLANK(A537),"",IF(ROW(A$2:A$1976)=1,"Impossible",VLOOKUP(A$2:A$1976,items!$A$2:$J$2019,{3}*SIGN(ROW(A$2:A$1976)),FALSE)))</f>
        <v/>
      </c>
      <c r="G537" s="18"/>
    </row>
    <row r="538" spans="2:7">
      <c r="B538" s="52" t="str">
        <f>IF(ISBLANK(A538),"",IF(ROW(A538:A2537)=1,"Impossible",VLOOKUP(A$2:A$1976,items!$A$2:$J$2019,{2}*SIGN(ROW(A$2:A$1976)),FALSE)))</f>
        <v/>
      </c>
      <c r="C538" s="52" t="str">
        <f>IF(ISBLANK(A538),"",IF(ROW(A$2:A$1976)=1,"Impossible",VLOOKUP(A$2:A$1976,items!$A$2:$J$2019,{3}*SIGN(ROW(A$2:A$1976)),FALSE)))</f>
        <v/>
      </c>
      <c r="G538" s="18"/>
    </row>
    <row r="539" spans="2:7">
      <c r="B539" s="52" t="str">
        <f>IF(ISBLANK(A539),"",IF(ROW(A539:A2538)=1,"Impossible",VLOOKUP(A$2:A$1976,items!$A$2:$J$2019,{2}*SIGN(ROW(A$2:A$1976)),FALSE)))</f>
        <v/>
      </c>
      <c r="C539" s="52" t="str">
        <f>IF(ISBLANK(A539),"",IF(ROW(A$2:A$1976)=1,"Impossible",VLOOKUP(A$2:A$1976,items!$A$2:$J$2019,{3}*SIGN(ROW(A$2:A$1976)),FALSE)))</f>
        <v/>
      </c>
      <c r="G539" s="18"/>
    </row>
    <row r="540" spans="2:7">
      <c r="B540" s="52" t="str">
        <f>IF(ISBLANK(A540),"",IF(ROW(A540:A2539)=1,"Impossible",VLOOKUP(A$2:A$1976,items!$A$2:$J$2019,{2}*SIGN(ROW(A$2:A$1976)),FALSE)))</f>
        <v/>
      </c>
      <c r="C540" s="52" t="str">
        <f>IF(ISBLANK(A540),"",IF(ROW(A$2:A$1976)=1,"Impossible",VLOOKUP(A$2:A$1976,items!$A$2:$J$2019,{3}*SIGN(ROW(A$2:A$1976)),FALSE)))</f>
        <v/>
      </c>
      <c r="G540" s="18"/>
    </row>
    <row r="541" spans="2:7">
      <c r="B541" s="52" t="str">
        <f>IF(ISBLANK(A541),"",IF(ROW(A541:A2540)=1,"Impossible",VLOOKUP(A$2:A$1976,items!$A$2:$J$2019,{2}*SIGN(ROW(A$2:A$1976)),FALSE)))</f>
        <v/>
      </c>
      <c r="C541" s="52" t="str">
        <f>IF(ISBLANK(A541),"",IF(ROW(A$2:A$1976)=1,"Impossible",VLOOKUP(A$2:A$1976,items!$A$2:$J$2019,{3}*SIGN(ROW(A$2:A$1976)),FALSE)))</f>
        <v/>
      </c>
      <c r="G541" s="18"/>
    </row>
    <row r="542" spans="2:7">
      <c r="B542" s="52" t="str">
        <f>IF(ISBLANK(A542),"",IF(ROW(A542:A2541)=1,"Impossible",VLOOKUP(A$2:A$1976,items!$A$2:$J$2019,{2}*SIGN(ROW(A$2:A$1976)),FALSE)))</f>
        <v/>
      </c>
      <c r="C542" s="52" t="str">
        <f>IF(ISBLANK(A542),"",IF(ROW(A$2:A$1976)=1,"Impossible",VLOOKUP(A$2:A$1976,items!$A$2:$J$2019,{3}*SIGN(ROW(A$2:A$1976)),FALSE)))</f>
        <v/>
      </c>
      <c r="G542" s="18"/>
    </row>
    <row r="543" spans="2:7">
      <c r="B543" s="52" t="str">
        <f>IF(ISBLANK(A543),"",IF(ROW(A543:A2542)=1,"Impossible",VLOOKUP(A$2:A$1976,items!$A$2:$J$2019,{2}*SIGN(ROW(A$2:A$1976)),FALSE)))</f>
        <v/>
      </c>
      <c r="C543" s="52" t="str">
        <f>IF(ISBLANK(A543),"",IF(ROW(A$2:A$1976)=1,"Impossible",VLOOKUP(A$2:A$1976,items!$A$2:$J$2019,{3}*SIGN(ROW(A$2:A$1976)),FALSE)))</f>
        <v/>
      </c>
      <c r="G543" s="18"/>
    </row>
    <row r="544" spans="2:7">
      <c r="B544" s="52" t="str">
        <f>IF(ISBLANK(A544),"",IF(ROW(A544:A2543)=1,"Impossible",VLOOKUP(A$2:A$1976,items!$A$2:$J$2019,{2}*SIGN(ROW(A$2:A$1976)),FALSE)))</f>
        <v/>
      </c>
      <c r="C544" s="52" t="str">
        <f>IF(ISBLANK(A544),"",IF(ROW(A$2:A$1976)=1,"Impossible",VLOOKUP(A$2:A$1976,items!$A$2:$J$2019,{3}*SIGN(ROW(A$2:A$1976)),FALSE)))</f>
        <v/>
      </c>
      <c r="G544" s="18"/>
    </row>
    <row r="545" spans="2:7">
      <c r="B545" s="52" t="str">
        <f>IF(ISBLANK(A545),"",IF(ROW(A545:A2544)=1,"Impossible",VLOOKUP(A$2:A$1976,items!$A$2:$J$2019,{2}*SIGN(ROW(A$2:A$1976)),FALSE)))</f>
        <v/>
      </c>
      <c r="C545" s="52" t="str">
        <f>IF(ISBLANK(A545),"",IF(ROW(A$2:A$1976)=1,"Impossible",VLOOKUP(A$2:A$1976,items!$A$2:$J$2019,{3}*SIGN(ROW(A$2:A$1976)),FALSE)))</f>
        <v/>
      </c>
      <c r="G545" s="18"/>
    </row>
    <row r="546" spans="2:7">
      <c r="B546" s="52" t="str">
        <f>IF(ISBLANK(A546),"",IF(ROW(A546:A2545)=1,"Impossible",VLOOKUP(A$2:A$1976,items!$A$2:$J$2019,{2}*SIGN(ROW(A$2:A$1976)),FALSE)))</f>
        <v/>
      </c>
      <c r="C546" s="52" t="str">
        <f>IF(ISBLANK(A546),"",IF(ROW(A$2:A$1976)=1,"Impossible",VLOOKUP(A$2:A$1976,items!$A$2:$J$2019,{3}*SIGN(ROW(A$2:A$1976)),FALSE)))</f>
        <v/>
      </c>
      <c r="G546" s="18"/>
    </row>
    <row r="547" spans="2:7">
      <c r="B547" s="52" t="str">
        <f>IF(ISBLANK(A547),"",IF(ROW(A547:A2546)=1,"Impossible",VLOOKUP(A$2:A$1976,items!$A$2:$J$2019,{2}*SIGN(ROW(A$2:A$1976)),FALSE)))</f>
        <v/>
      </c>
      <c r="C547" s="52" t="str">
        <f>IF(ISBLANK(A547),"",IF(ROW(A$2:A$1976)=1,"Impossible",VLOOKUP(A$2:A$1976,items!$A$2:$J$2019,{3}*SIGN(ROW(A$2:A$1976)),FALSE)))</f>
        <v/>
      </c>
      <c r="G547" s="18"/>
    </row>
    <row r="548" spans="2:7">
      <c r="B548" s="52" t="str">
        <f>IF(ISBLANK(A548),"",IF(ROW(A548:A2547)=1,"Impossible",VLOOKUP(A$2:A$1976,items!$A$2:$J$2019,{2}*SIGN(ROW(A$2:A$1976)),FALSE)))</f>
        <v/>
      </c>
      <c r="C548" s="52" t="str">
        <f>IF(ISBLANK(A548),"",IF(ROW(A$2:A$1976)=1,"Impossible",VLOOKUP(A$2:A$1976,items!$A$2:$J$2019,{3}*SIGN(ROW(A$2:A$1976)),FALSE)))</f>
        <v/>
      </c>
      <c r="G548" s="18"/>
    </row>
    <row r="549" spans="2:7">
      <c r="B549" s="52" t="str">
        <f>IF(ISBLANK(A549),"",IF(ROW(A549:A2548)=1,"Impossible",VLOOKUP(A$2:A$1976,items!$A$2:$J$2019,{2}*SIGN(ROW(A$2:A$1976)),FALSE)))</f>
        <v/>
      </c>
      <c r="C549" s="52" t="str">
        <f>IF(ISBLANK(A549),"",IF(ROW(A$2:A$1976)=1,"Impossible",VLOOKUP(A$2:A$1976,items!$A$2:$J$2019,{3}*SIGN(ROW(A$2:A$1976)),FALSE)))</f>
        <v/>
      </c>
      <c r="G549" s="18"/>
    </row>
    <row r="550" spans="2:7">
      <c r="B550" s="52" t="str">
        <f>IF(ISBLANK(A550),"",IF(ROW(A550:A2549)=1,"Impossible",VLOOKUP(A$2:A$1976,items!$A$2:$J$2019,{2}*SIGN(ROW(A$2:A$1976)),FALSE)))</f>
        <v/>
      </c>
      <c r="C550" s="52" t="str">
        <f>IF(ISBLANK(A550),"",IF(ROW(A$2:A$1976)=1,"Impossible",VLOOKUP(A$2:A$1976,items!$A$2:$J$2019,{3}*SIGN(ROW(A$2:A$1976)),FALSE)))</f>
        <v/>
      </c>
      <c r="G550" s="18"/>
    </row>
    <row r="551" spans="2:7">
      <c r="B551" s="52" t="str">
        <f>IF(ISBLANK(A551),"",IF(ROW(A551:A2550)=1,"Impossible",VLOOKUP(A$2:A$1976,items!$A$2:$J$2019,{2}*SIGN(ROW(A$2:A$1976)),FALSE)))</f>
        <v/>
      </c>
      <c r="C551" s="52" t="str">
        <f>IF(ISBLANK(A551),"",IF(ROW(A$2:A$1976)=1,"Impossible",VLOOKUP(A$2:A$1976,items!$A$2:$J$2019,{3}*SIGN(ROW(A$2:A$1976)),FALSE)))</f>
        <v/>
      </c>
      <c r="G551" s="18"/>
    </row>
    <row r="552" spans="2:7">
      <c r="B552" s="52" t="str">
        <f>IF(ISBLANK(A552),"",IF(ROW(A552:A2551)=1,"Impossible",VLOOKUP(A$2:A$1976,items!$A$2:$J$2019,{2}*SIGN(ROW(A$2:A$1976)),FALSE)))</f>
        <v/>
      </c>
      <c r="C552" s="52" t="str">
        <f>IF(ISBLANK(A552),"",IF(ROW(A$2:A$1976)=1,"Impossible",VLOOKUP(A$2:A$1976,items!$A$2:$J$2019,{3}*SIGN(ROW(A$2:A$1976)),FALSE)))</f>
        <v/>
      </c>
      <c r="G552" s="18"/>
    </row>
    <row r="553" spans="2:7">
      <c r="B553" s="52" t="str">
        <f>IF(ISBLANK(A553),"",IF(ROW(A553:A2552)=1,"Impossible",VLOOKUP(A$2:A$1976,items!$A$2:$J$2019,{2}*SIGN(ROW(A$2:A$1976)),FALSE)))</f>
        <v/>
      </c>
      <c r="C553" s="52" t="str">
        <f>IF(ISBLANK(A553),"",IF(ROW(A$2:A$1976)=1,"Impossible",VLOOKUP(A$2:A$1976,items!$A$2:$J$2019,{3}*SIGN(ROW(A$2:A$1976)),FALSE)))</f>
        <v/>
      </c>
      <c r="G553" s="18"/>
    </row>
    <row r="554" spans="2:7">
      <c r="B554" s="52" t="str">
        <f>IF(ISBLANK(A554),"",IF(ROW(A554:A2553)=1,"Impossible",VLOOKUP(A$2:A$1976,items!$A$2:$J$2019,{2}*SIGN(ROW(A$2:A$1976)),FALSE)))</f>
        <v/>
      </c>
      <c r="C554" s="52" t="str">
        <f>IF(ISBLANK(A554),"",IF(ROW(A$2:A$1976)=1,"Impossible",VLOOKUP(A$2:A$1976,items!$A$2:$J$2019,{3}*SIGN(ROW(A$2:A$1976)),FALSE)))</f>
        <v/>
      </c>
      <c r="G554" s="18"/>
    </row>
    <row r="555" spans="2:7">
      <c r="B555" s="52" t="str">
        <f>IF(ISBLANK(A555),"",IF(ROW(A555:A2554)=1,"Impossible",VLOOKUP(A$2:A$1976,items!$A$2:$J$2019,{2}*SIGN(ROW(A$2:A$1976)),FALSE)))</f>
        <v/>
      </c>
      <c r="C555" s="52" t="str">
        <f>IF(ISBLANK(A555),"",IF(ROW(A$2:A$1976)=1,"Impossible",VLOOKUP(A$2:A$1976,items!$A$2:$J$2019,{3}*SIGN(ROW(A$2:A$1976)),FALSE)))</f>
        <v/>
      </c>
      <c r="G555" s="18"/>
    </row>
    <row r="556" spans="2:7">
      <c r="B556" s="52" t="str">
        <f>IF(ISBLANK(A556),"",IF(ROW(A556:A2555)=1,"Impossible",VLOOKUP(A$2:A$1976,items!$A$2:$J$2019,{2}*SIGN(ROW(A$2:A$1976)),FALSE)))</f>
        <v/>
      </c>
      <c r="C556" s="52" t="str">
        <f>IF(ISBLANK(A556),"",IF(ROW(A$2:A$1976)=1,"Impossible",VLOOKUP(A$2:A$1976,items!$A$2:$J$2019,{3}*SIGN(ROW(A$2:A$1976)),FALSE)))</f>
        <v/>
      </c>
      <c r="G556" s="18"/>
    </row>
    <row r="557" spans="2:7">
      <c r="B557" s="52" t="str">
        <f>IF(ISBLANK(A557),"",IF(ROW(A557:A2556)=1,"Impossible",VLOOKUP(A$2:A$1976,items!$A$2:$J$2019,{2}*SIGN(ROW(A$2:A$1976)),FALSE)))</f>
        <v/>
      </c>
      <c r="C557" s="52" t="str">
        <f>IF(ISBLANK(A557),"",IF(ROW(A$2:A$1976)=1,"Impossible",VLOOKUP(A$2:A$1976,items!$A$2:$J$2019,{3}*SIGN(ROW(A$2:A$1976)),FALSE)))</f>
        <v/>
      </c>
      <c r="G557" s="18"/>
    </row>
    <row r="558" spans="2:7">
      <c r="B558" s="52" t="str">
        <f>IF(ISBLANK(A558),"",IF(ROW(A558:A2557)=1,"Impossible",VLOOKUP(A$2:A$1976,items!$A$2:$J$2019,{2}*SIGN(ROW(A$2:A$1976)),FALSE)))</f>
        <v/>
      </c>
      <c r="C558" s="52" t="str">
        <f>IF(ISBLANK(A558),"",IF(ROW(A$2:A$1976)=1,"Impossible",VLOOKUP(A$2:A$1976,items!$A$2:$J$2019,{3}*SIGN(ROW(A$2:A$1976)),FALSE)))</f>
        <v/>
      </c>
      <c r="G558" s="18"/>
    </row>
    <row r="559" spans="2:7">
      <c r="B559" s="52" t="str">
        <f>IF(ISBLANK(A559),"",IF(ROW(A559:A2558)=1,"Impossible",VLOOKUP(A$2:A$1976,items!$A$2:$J$2019,{2}*SIGN(ROW(A$2:A$1976)),FALSE)))</f>
        <v/>
      </c>
      <c r="C559" s="52" t="str">
        <f>IF(ISBLANK(A559),"",IF(ROW(A$2:A$1976)=1,"Impossible",VLOOKUP(A$2:A$1976,items!$A$2:$J$2019,{3}*SIGN(ROW(A$2:A$1976)),FALSE)))</f>
        <v/>
      </c>
      <c r="G559" s="18"/>
    </row>
    <row r="560" spans="2:7">
      <c r="B560" s="52" t="str">
        <f>IF(ISBLANK(A560),"",IF(ROW(A560:A2559)=1,"Impossible",VLOOKUP(A$2:A$1976,items!$A$2:$J$2019,{2}*SIGN(ROW(A$2:A$1976)),FALSE)))</f>
        <v/>
      </c>
      <c r="C560" s="52" t="str">
        <f>IF(ISBLANK(A560),"",IF(ROW(A$2:A$1976)=1,"Impossible",VLOOKUP(A$2:A$1976,items!$A$2:$J$2019,{3}*SIGN(ROW(A$2:A$1976)),FALSE)))</f>
        <v/>
      </c>
      <c r="G560" s="18"/>
    </row>
    <row r="561" spans="2:7">
      <c r="B561" s="52" t="str">
        <f>IF(ISBLANK(A561),"",IF(ROW(A561:A2560)=1,"Impossible",VLOOKUP(A$2:A$1976,items!$A$2:$J$2019,{2}*SIGN(ROW(A$2:A$1976)),FALSE)))</f>
        <v/>
      </c>
      <c r="C561" s="52" t="str">
        <f>IF(ISBLANK(A561),"",IF(ROW(A$2:A$1976)=1,"Impossible",VLOOKUP(A$2:A$1976,items!$A$2:$J$2019,{3}*SIGN(ROW(A$2:A$1976)),FALSE)))</f>
        <v/>
      </c>
      <c r="G561" s="18"/>
    </row>
    <row r="562" spans="2:7">
      <c r="B562" s="52" t="str">
        <f>IF(ISBLANK(A562),"",IF(ROW(A562:A2561)=1,"Impossible",VLOOKUP(A$2:A$1976,items!$A$2:$J$2019,{2}*SIGN(ROW(A$2:A$1976)),FALSE)))</f>
        <v/>
      </c>
      <c r="C562" s="52" t="str">
        <f>IF(ISBLANK(A562),"",IF(ROW(A$2:A$1976)=1,"Impossible",VLOOKUP(A$2:A$1976,items!$A$2:$J$2019,{3}*SIGN(ROW(A$2:A$1976)),FALSE)))</f>
        <v/>
      </c>
      <c r="G562" s="18"/>
    </row>
    <row r="563" spans="2:7">
      <c r="B563" s="52" t="str">
        <f>IF(ISBLANK(A563),"",IF(ROW(A563:A2562)=1,"Impossible",VLOOKUP(A$2:A$1976,items!$A$2:$J$2019,{2}*SIGN(ROW(A$2:A$1976)),FALSE)))</f>
        <v/>
      </c>
      <c r="C563" s="52" t="str">
        <f>IF(ISBLANK(A563),"",IF(ROW(A$2:A$1976)=1,"Impossible",VLOOKUP(A$2:A$1976,items!$A$2:$J$2019,{3}*SIGN(ROW(A$2:A$1976)),FALSE)))</f>
        <v/>
      </c>
      <c r="G563" s="18"/>
    </row>
    <row r="564" spans="2:7">
      <c r="B564" s="52" t="str">
        <f>IF(ISBLANK(A564),"",IF(ROW(A564:A2563)=1,"Impossible",VLOOKUP(A$2:A$1976,items!$A$2:$J$2019,{2}*SIGN(ROW(A$2:A$1976)),FALSE)))</f>
        <v/>
      </c>
      <c r="C564" s="52" t="str">
        <f>IF(ISBLANK(A564),"",IF(ROW(A$2:A$1976)=1,"Impossible",VLOOKUP(A$2:A$1976,items!$A$2:$J$2019,{3}*SIGN(ROW(A$2:A$1976)),FALSE)))</f>
        <v/>
      </c>
      <c r="G564" s="18"/>
    </row>
    <row r="565" spans="2:7">
      <c r="B565" s="52" t="str">
        <f>IF(ISBLANK(A565),"",IF(ROW(A565:A2564)=1,"Impossible",VLOOKUP(A$2:A$1976,items!$A$2:$J$2019,{2}*SIGN(ROW(A$2:A$1976)),FALSE)))</f>
        <v/>
      </c>
      <c r="C565" s="52" t="str">
        <f>IF(ISBLANK(A565),"",IF(ROW(A$2:A$1976)=1,"Impossible",VLOOKUP(A$2:A$1976,items!$A$2:$J$2019,{3}*SIGN(ROW(A$2:A$1976)),FALSE)))</f>
        <v/>
      </c>
      <c r="G565" s="18"/>
    </row>
    <row r="566" spans="2:7">
      <c r="B566" s="52" t="str">
        <f>IF(ISBLANK(A566),"",IF(ROW(A566:A2565)=1,"Impossible",VLOOKUP(A$2:A$1976,items!$A$2:$J$2019,{2}*SIGN(ROW(A$2:A$1976)),FALSE)))</f>
        <v/>
      </c>
      <c r="C566" s="52" t="str">
        <f>IF(ISBLANK(A566),"",IF(ROW(A$2:A$1976)=1,"Impossible",VLOOKUP(A$2:A$1976,items!$A$2:$J$2019,{3}*SIGN(ROW(A$2:A$1976)),FALSE)))</f>
        <v/>
      </c>
      <c r="G566" s="18"/>
    </row>
    <row r="567" spans="2:7">
      <c r="B567" s="52" t="str">
        <f>IF(ISBLANK(A567),"",IF(ROW(A567:A2566)=1,"Impossible",VLOOKUP(A$2:A$1976,items!$A$2:$J$2019,{2}*SIGN(ROW(A$2:A$1976)),FALSE)))</f>
        <v/>
      </c>
      <c r="C567" s="52" t="str">
        <f>IF(ISBLANK(A567),"",IF(ROW(A$2:A$1976)=1,"Impossible",VLOOKUP(A$2:A$1976,items!$A$2:$J$2019,{3}*SIGN(ROW(A$2:A$1976)),FALSE)))</f>
        <v/>
      </c>
      <c r="G567" s="18"/>
    </row>
    <row r="568" spans="2:7">
      <c r="B568" s="52" t="str">
        <f>IF(ISBLANK(A568),"",IF(ROW(A568:A2567)=1,"Impossible",VLOOKUP(A$2:A$1976,items!$A$2:$J$2019,{2}*SIGN(ROW(A$2:A$1976)),FALSE)))</f>
        <v/>
      </c>
      <c r="C568" s="52" t="str">
        <f>IF(ISBLANK(A568),"",IF(ROW(A$2:A$1976)=1,"Impossible",VLOOKUP(A$2:A$1976,items!$A$2:$J$2019,{3}*SIGN(ROW(A$2:A$1976)),FALSE)))</f>
        <v/>
      </c>
      <c r="G568" s="18"/>
    </row>
    <row r="569" spans="2:7">
      <c r="B569" s="52" t="str">
        <f>IF(ISBLANK(A569),"",IF(ROW(A569:A2568)=1,"Impossible",VLOOKUP(A$2:A$1976,items!$A$2:$J$2019,{2}*SIGN(ROW(A$2:A$1976)),FALSE)))</f>
        <v/>
      </c>
      <c r="C569" s="52" t="str">
        <f>IF(ISBLANK(A569),"",IF(ROW(A$2:A$1976)=1,"Impossible",VLOOKUP(A$2:A$1976,items!$A$2:$J$2019,{3}*SIGN(ROW(A$2:A$1976)),FALSE)))</f>
        <v/>
      </c>
      <c r="G569" s="18"/>
    </row>
    <row r="570" spans="2:7">
      <c r="B570" s="52" t="str">
        <f>IF(ISBLANK(A570),"",IF(ROW(A570:A2569)=1,"Impossible",VLOOKUP(A$2:A$1976,items!$A$2:$J$2019,{2}*SIGN(ROW(A$2:A$1976)),FALSE)))</f>
        <v/>
      </c>
      <c r="C570" s="52" t="str">
        <f>IF(ISBLANK(A570),"",IF(ROW(A$2:A$1976)=1,"Impossible",VLOOKUP(A$2:A$1976,items!$A$2:$J$2019,{3}*SIGN(ROW(A$2:A$1976)),FALSE)))</f>
        <v/>
      </c>
      <c r="G570" s="18"/>
    </row>
    <row r="571" spans="2:7">
      <c r="B571" s="52" t="str">
        <f>IF(ISBLANK(A571),"",IF(ROW(A571:A2570)=1,"Impossible",VLOOKUP(A$2:A$1976,items!$A$2:$J$2019,{2}*SIGN(ROW(A$2:A$1976)),FALSE)))</f>
        <v/>
      </c>
      <c r="C571" s="52" t="str">
        <f>IF(ISBLANK(A571),"",IF(ROW(A$2:A$1976)=1,"Impossible",VLOOKUP(A$2:A$1976,items!$A$2:$J$2019,{3}*SIGN(ROW(A$2:A$1976)),FALSE)))</f>
        <v/>
      </c>
      <c r="G571" s="18"/>
    </row>
    <row r="572" spans="2:7">
      <c r="B572" s="52" t="str">
        <f>IF(ISBLANK(A572),"",IF(ROW(A572:A2571)=1,"Impossible",VLOOKUP(A$2:A$1976,items!$A$2:$J$2019,{2}*SIGN(ROW(A$2:A$1976)),FALSE)))</f>
        <v/>
      </c>
      <c r="C572" s="52" t="str">
        <f>IF(ISBLANK(A572),"",IF(ROW(A$2:A$1976)=1,"Impossible",VLOOKUP(A$2:A$1976,items!$A$2:$J$2019,{3}*SIGN(ROW(A$2:A$1976)),FALSE)))</f>
        <v/>
      </c>
      <c r="G572" s="18"/>
    </row>
    <row r="573" spans="2:7">
      <c r="B573" s="52" t="str">
        <f>IF(ISBLANK(A573),"",IF(ROW(A573:A2572)=1,"Impossible",VLOOKUP(A$2:A$1976,items!$A$2:$J$2019,{2}*SIGN(ROW(A$2:A$1976)),FALSE)))</f>
        <v/>
      </c>
      <c r="C573" s="52" t="str">
        <f>IF(ISBLANK(A573),"",IF(ROW(A$2:A$1976)=1,"Impossible",VLOOKUP(A$2:A$1976,items!$A$2:$J$2019,{3}*SIGN(ROW(A$2:A$1976)),FALSE)))</f>
        <v/>
      </c>
      <c r="G573" s="18"/>
    </row>
    <row r="574" spans="2:7">
      <c r="B574" s="52" t="str">
        <f>IF(ISBLANK(A574),"",IF(ROW(A574:A2573)=1,"Impossible",VLOOKUP(A$2:A$1976,items!$A$2:$J$2019,{2}*SIGN(ROW(A$2:A$1976)),FALSE)))</f>
        <v/>
      </c>
      <c r="C574" s="52" t="str">
        <f>IF(ISBLANK(A574),"",IF(ROW(A$2:A$1976)=1,"Impossible",VLOOKUP(A$2:A$1976,items!$A$2:$J$2019,{3}*SIGN(ROW(A$2:A$1976)),FALSE)))</f>
        <v/>
      </c>
      <c r="G574" s="18"/>
    </row>
    <row r="575" spans="2:7">
      <c r="B575" s="52" t="str">
        <f>IF(ISBLANK(A575),"",IF(ROW(A575:A2574)=1,"Impossible",VLOOKUP(A$2:A$1976,items!$A$2:$J$2019,{2}*SIGN(ROW(A$2:A$1976)),FALSE)))</f>
        <v/>
      </c>
      <c r="C575" s="52" t="str">
        <f>IF(ISBLANK(A575),"",IF(ROW(A$2:A$1976)=1,"Impossible",VLOOKUP(A$2:A$1976,items!$A$2:$J$2019,{3}*SIGN(ROW(A$2:A$1976)),FALSE)))</f>
        <v/>
      </c>
      <c r="G575" s="18"/>
    </row>
    <row r="576" spans="2:7">
      <c r="B576" s="52" t="str">
        <f>IF(ISBLANK(A576),"",IF(ROW(A576:A2575)=1,"Impossible",VLOOKUP(A$2:A$1976,items!$A$2:$J$2019,{2}*SIGN(ROW(A$2:A$1976)),FALSE)))</f>
        <v/>
      </c>
      <c r="C576" s="52" t="str">
        <f>IF(ISBLANK(A576),"",IF(ROW(A$2:A$1976)=1,"Impossible",VLOOKUP(A$2:A$1976,items!$A$2:$J$2019,{3}*SIGN(ROW(A$2:A$1976)),FALSE)))</f>
        <v/>
      </c>
      <c r="G576" s="18"/>
    </row>
    <row r="577" spans="2:7">
      <c r="B577" s="52" t="str">
        <f>IF(ISBLANK(A577),"",IF(ROW(A577:A2576)=1,"Impossible",VLOOKUP(A$2:A$1976,items!$A$2:$J$2019,{2}*SIGN(ROW(A$2:A$1976)),FALSE)))</f>
        <v/>
      </c>
      <c r="C577" s="52" t="str">
        <f>IF(ISBLANK(A577),"",IF(ROW(A$2:A$1976)=1,"Impossible",VLOOKUP(A$2:A$1976,items!$A$2:$J$2019,{3}*SIGN(ROW(A$2:A$1976)),FALSE)))</f>
        <v/>
      </c>
      <c r="G577" s="18"/>
    </row>
    <row r="578" spans="2:7">
      <c r="B578" s="52" t="str">
        <f>IF(ISBLANK(A578),"",IF(ROW(A578:A2577)=1,"Impossible",VLOOKUP(A$2:A$1976,items!$A$2:$J$2019,{2}*SIGN(ROW(A$2:A$1976)),FALSE)))</f>
        <v/>
      </c>
      <c r="C578" s="52" t="str">
        <f>IF(ISBLANK(A578),"",IF(ROW(A$2:A$1976)=1,"Impossible",VLOOKUP(A$2:A$1976,items!$A$2:$J$2019,{3}*SIGN(ROW(A$2:A$1976)),FALSE)))</f>
        <v/>
      </c>
      <c r="G578" s="18"/>
    </row>
    <row r="579" spans="2:7">
      <c r="B579" s="52" t="str">
        <f>IF(ISBLANK(A579),"",IF(ROW(A579:A2578)=1,"Impossible",VLOOKUP(A$2:A$1976,items!$A$2:$J$2019,{2}*SIGN(ROW(A$2:A$1976)),FALSE)))</f>
        <v/>
      </c>
      <c r="C579" s="52" t="str">
        <f>IF(ISBLANK(A579),"",IF(ROW(A$2:A$1976)=1,"Impossible",VLOOKUP(A$2:A$1976,items!$A$2:$J$2019,{3}*SIGN(ROW(A$2:A$1976)),FALSE)))</f>
        <v/>
      </c>
      <c r="G579" s="18"/>
    </row>
    <row r="580" spans="2:7">
      <c r="B580" s="52" t="str">
        <f>IF(ISBLANK(A580),"",IF(ROW(A580:A2579)=1,"Impossible",VLOOKUP(A$2:A$1976,items!$A$2:$J$2019,{2}*SIGN(ROW(A$2:A$1976)),FALSE)))</f>
        <v/>
      </c>
      <c r="C580" s="52" t="str">
        <f>IF(ISBLANK(A580),"",IF(ROW(A$2:A$1976)=1,"Impossible",VLOOKUP(A$2:A$1976,items!$A$2:$J$2019,{3}*SIGN(ROW(A$2:A$1976)),FALSE)))</f>
        <v/>
      </c>
      <c r="G580" s="18"/>
    </row>
    <row r="581" spans="2:7">
      <c r="B581" s="52" t="str">
        <f>IF(ISBLANK(A581),"",IF(ROW(A581:A2580)=1,"Impossible",VLOOKUP(A$2:A$1976,items!$A$2:$J$2019,{2}*SIGN(ROW(A$2:A$1976)),FALSE)))</f>
        <v/>
      </c>
      <c r="C581" s="52" t="str">
        <f>IF(ISBLANK(A581),"",IF(ROW(A$2:A$1976)=1,"Impossible",VLOOKUP(A$2:A$1976,items!$A$2:$J$2019,{3}*SIGN(ROW(A$2:A$1976)),FALSE)))</f>
        <v/>
      </c>
      <c r="G581" s="18"/>
    </row>
    <row r="582" spans="2:7">
      <c r="B582" s="52" t="str">
        <f>IF(ISBLANK(A582),"",IF(ROW(A582:A2581)=1,"Impossible",VLOOKUP(A$2:A$1976,items!$A$2:$J$2019,{2}*SIGN(ROW(A$2:A$1976)),FALSE)))</f>
        <v/>
      </c>
      <c r="C582" s="52" t="str">
        <f>IF(ISBLANK(A582),"",IF(ROW(A$2:A$1976)=1,"Impossible",VLOOKUP(A$2:A$1976,items!$A$2:$J$2019,{3}*SIGN(ROW(A$2:A$1976)),FALSE)))</f>
        <v/>
      </c>
      <c r="G582" s="18"/>
    </row>
    <row r="583" spans="2:7">
      <c r="B583" s="52" t="str">
        <f>IF(ISBLANK(A583),"",IF(ROW(A583:A2582)=1,"Impossible",VLOOKUP(A$2:A$1976,items!$A$2:$J$2019,{2}*SIGN(ROW(A$2:A$1976)),FALSE)))</f>
        <v/>
      </c>
      <c r="C583" s="52" t="str">
        <f>IF(ISBLANK(A583),"",IF(ROW(A$2:A$1976)=1,"Impossible",VLOOKUP(A$2:A$1976,items!$A$2:$J$2019,{3}*SIGN(ROW(A$2:A$1976)),FALSE)))</f>
        <v/>
      </c>
      <c r="G583" s="18"/>
    </row>
    <row r="584" spans="2:7">
      <c r="B584" s="52" t="str">
        <f>IF(ISBLANK(A584),"",IF(ROW(A584:A2583)=1,"Impossible",VLOOKUP(A$2:A$1976,items!$A$2:$J$2019,{2}*SIGN(ROW(A$2:A$1976)),FALSE)))</f>
        <v/>
      </c>
      <c r="C584" s="52" t="str">
        <f>IF(ISBLANK(A584),"",IF(ROW(A$2:A$1976)=1,"Impossible",VLOOKUP(A$2:A$1976,items!$A$2:$J$2019,{3}*SIGN(ROW(A$2:A$1976)),FALSE)))</f>
        <v/>
      </c>
      <c r="G584" s="18"/>
    </row>
    <row r="585" spans="2:7">
      <c r="B585" s="52" t="str">
        <f>IF(ISBLANK(A585),"",IF(ROW(A585:A2584)=1,"Impossible",VLOOKUP(A$2:A$1976,items!$A$2:$J$2019,{2}*SIGN(ROW(A$2:A$1976)),FALSE)))</f>
        <v/>
      </c>
      <c r="C585" s="52" t="str">
        <f>IF(ISBLANK(A585),"",IF(ROW(A$2:A$1976)=1,"Impossible",VLOOKUP(A$2:A$1976,items!$A$2:$J$2019,{3}*SIGN(ROW(A$2:A$1976)),FALSE)))</f>
        <v/>
      </c>
      <c r="G585" s="18"/>
    </row>
    <row r="586" spans="2:7">
      <c r="B586" s="52" t="str">
        <f>IF(ISBLANK(A586),"",IF(ROW(A586:A2585)=1,"Impossible",VLOOKUP(A$2:A$1976,items!$A$2:$J$2019,{2}*SIGN(ROW(A$2:A$1976)),FALSE)))</f>
        <v/>
      </c>
      <c r="C586" s="52" t="str">
        <f>IF(ISBLANK(A586),"",IF(ROW(A$2:A$1976)=1,"Impossible",VLOOKUP(A$2:A$1976,items!$A$2:$J$2019,{3}*SIGN(ROW(A$2:A$1976)),FALSE)))</f>
        <v/>
      </c>
      <c r="G586" s="18"/>
    </row>
    <row r="587" spans="2:7">
      <c r="B587" s="52" t="str">
        <f>IF(ISBLANK(A587),"",IF(ROW(A587:A2586)=1,"Impossible",VLOOKUP(A$2:A$1976,items!$A$2:$J$2019,{2}*SIGN(ROW(A$2:A$1976)),FALSE)))</f>
        <v/>
      </c>
      <c r="C587" s="52" t="str">
        <f>IF(ISBLANK(A587),"",IF(ROW(A$2:A$1976)=1,"Impossible",VLOOKUP(A$2:A$1976,items!$A$2:$J$2019,{3}*SIGN(ROW(A$2:A$1976)),FALSE)))</f>
        <v/>
      </c>
      <c r="G587" s="18"/>
    </row>
    <row r="588" spans="2:7">
      <c r="B588" s="52" t="str">
        <f>IF(ISBLANK(A588),"",IF(ROW(A588:A2587)=1,"Impossible",VLOOKUP(A$2:A$1976,items!$A$2:$J$2019,{2}*SIGN(ROW(A$2:A$1976)),FALSE)))</f>
        <v/>
      </c>
      <c r="C588" s="52" t="str">
        <f>IF(ISBLANK(A588),"",IF(ROW(A$2:A$1976)=1,"Impossible",VLOOKUP(A$2:A$1976,items!$A$2:$J$2019,{3}*SIGN(ROW(A$2:A$1976)),FALSE)))</f>
        <v/>
      </c>
      <c r="G588" s="18"/>
    </row>
    <row r="589" spans="2:7">
      <c r="B589" s="52" t="str">
        <f>IF(ISBLANK(A589),"",IF(ROW(A589:A2588)=1,"Impossible",VLOOKUP(A$2:A$1976,items!$A$2:$J$2019,{2}*SIGN(ROW(A$2:A$1976)),FALSE)))</f>
        <v/>
      </c>
      <c r="C589" s="52" t="str">
        <f>IF(ISBLANK(A589),"",IF(ROW(A$2:A$1976)=1,"Impossible",VLOOKUP(A$2:A$1976,items!$A$2:$J$2019,{3}*SIGN(ROW(A$2:A$1976)),FALSE)))</f>
        <v/>
      </c>
      <c r="G589" s="18"/>
    </row>
    <row r="590" spans="2:7">
      <c r="B590" s="52" t="str">
        <f>IF(ISBLANK(A590),"",IF(ROW(A590:A2589)=1,"Impossible",VLOOKUP(A$2:A$1976,items!$A$2:$J$2019,{2}*SIGN(ROW(A$2:A$1976)),FALSE)))</f>
        <v/>
      </c>
      <c r="C590" s="52" t="str">
        <f>IF(ISBLANK(A590),"",IF(ROW(A$2:A$1976)=1,"Impossible",VLOOKUP(A$2:A$1976,items!$A$2:$J$2019,{3}*SIGN(ROW(A$2:A$1976)),FALSE)))</f>
        <v/>
      </c>
      <c r="G590" s="18"/>
    </row>
    <row r="591" spans="2:7">
      <c r="B591" s="52" t="str">
        <f>IF(ISBLANK(A591),"",IF(ROW(A591:A2590)=1,"Impossible",VLOOKUP(A$2:A$1976,items!$A$2:$J$2019,{2}*SIGN(ROW(A$2:A$1976)),FALSE)))</f>
        <v/>
      </c>
      <c r="C591" s="52" t="str">
        <f>IF(ISBLANK(A591),"",IF(ROW(A$2:A$1976)=1,"Impossible",VLOOKUP(A$2:A$1976,items!$A$2:$J$2019,{3}*SIGN(ROW(A$2:A$1976)),FALSE)))</f>
        <v/>
      </c>
      <c r="G591" s="18"/>
    </row>
    <row r="592" spans="2:7">
      <c r="B592" s="52" t="str">
        <f>IF(ISBLANK(A592),"",IF(ROW(A592:A2591)=1,"Impossible",VLOOKUP(A$2:A$1976,items!$A$2:$J$2019,{2}*SIGN(ROW(A$2:A$1976)),FALSE)))</f>
        <v/>
      </c>
      <c r="C592" s="52" t="str">
        <f>IF(ISBLANK(A592),"",IF(ROW(A$2:A$1976)=1,"Impossible",VLOOKUP(A$2:A$1976,items!$A$2:$J$2019,{3}*SIGN(ROW(A$2:A$1976)),FALSE)))</f>
        <v/>
      </c>
      <c r="G592" s="18"/>
    </row>
    <row r="593" spans="2:7">
      <c r="B593" s="52" t="str">
        <f>IF(ISBLANK(A593),"",IF(ROW(A593:A2592)=1,"Impossible",VLOOKUP(A$2:A$1976,items!$A$2:$J$2019,{2}*SIGN(ROW(A$2:A$1976)),FALSE)))</f>
        <v/>
      </c>
      <c r="C593" s="52" t="str">
        <f>IF(ISBLANK(A593),"",IF(ROW(A$2:A$1976)=1,"Impossible",VLOOKUP(A$2:A$1976,items!$A$2:$J$2019,{3}*SIGN(ROW(A$2:A$1976)),FALSE)))</f>
        <v/>
      </c>
      <c r="G593" s="18"/>
    </row>
    <row r="594" spans="2:7">
      <c r="B594" s="52" t="str">
        <f>IF(ISBLANK(A594),"",IF(ROW(A594:A2593)=1,"Impossible",VLOOKUP(A$2:A$1976,items!$A$2:$J$2019,{2}*SIGN(ROW(A$2:A$1976)),FALSE)))</f>
        <v/>
      </c>
      <c r="C594" s="52" t="str">
        <f>IF(ISBLANK(A594),"",IF(ROW(A$2:A$1976)=1,"Impossible",VLOOKUP(A$2:A$1976,items!$A$2:$J$2019,{3}*SIGN(ROW(A$2:A$1976)),FALSE)))</f>
        <v/>
      </c>
      <c r="G594" s="18"/>
    </row>
    <row r="595" spans="2:7">
      <c r="B595" s="52" t="str">
        <f>IF(ISBLANK(A595),"",IF(ROW(A595:A2594)=1,"Impossible",VLOOKUP(A$2:A$1976,items!$A$2:$J$2019,{2}*SIGN(ROW(A$2:A$1976)),FALSE)))</f>
        <v/>
      </c>
      <c r="C595" s="52" t="str">
        <f>IF(ISBLANK(A595),"",IF(ROW(A$2:A$1976)=1,"Impossible",VLOOKUP(A$2:A$1976,items!$A$2:$J$2019,{3}*SIGN(ROW(A$2:A$1976)),FALSE)))</f>
        <v/>
      </c>
      <c r="G595" s="18"/>
    </row>
    <row r="596" spans="2:7">
      <c r="B596" s="52" t="str">
        <f>IF(ISBLANK(A596),"",IF(ROW(A596:A2595)=1,"Impossible",VLOOKUP(A$2:A$1976,items!$A$2:$J$2019,{2}*SIGN(ROW(A$2:A$1976)),FALSE)))</f>
        <v/>
      </c>
      <c r="C596" s="52" t="str">
        <f>IF(ISBLANK(A596),"",IF(ROW(A$2:A$1976)=1,"Impossible",VLOOKUP(A$2:A$1976,items!$A$2:$J$2019,{3}*SIGN(ROW(A$2:A$1976)),FALSE)))</f>
        <v/>
      </c>
      <c r="G596" s="18"/>
    </row>
    <row r="597" spans="2:7">
      <c r="B597" s="52" t="str">
        <f>IF(ISBLANK(A597),"",IF(ROW(A597:A2596)=1,"Impossible",VLOOKUP(A$2:A$1976,items!$A$2:$J$2019,{2}*SIGN(ROW(A$2:A$1976)),FALSE)))</f>
        <v/>
      </c>
      <c r="C597" s="52" t="str">
        <f>IF(ISBLANK(A597),"",IF(ROW(A$2:A$1976)=1,"Impossible",VLOOKUP(A$2:A$1976,items!$A$2:$J$2019,{3}*SIGN(ROW(A$2:A$1976)),FALSE)))</f>
        <v/>
      </c>
      <c r="G597" s="18"/>
    </row>
    <row r="598" spans="2:7">
      <c r="B598" s="52" t="str">
        <f>IF(ISBLANK(A598),"",IF(ROW(A598:A2597)=1,"Impossible",VLOOKUP(A$2:A$1976,items!$A$2:$J$2019,{2}*SIGN(ROW(A$2:A$1976)),FALSE)))</f>
        <v/>
      </c>
      <c r="C598" s="52" t="str">
        <f>IF(ISBLANK(A598),"",IF(ROW(A$2:A$1976)=1,"Impossible",VLOOKUP(A$2:A$1976,items!$A$2:$J$2019,{3}*SIGN(ROW(A$2:A$1976)),FALSE)))</f>
        <v/>
      </c>
      <c r="G598" s="18"/>
    </row>
    <row r="599" spans="2:7">
      <c r="B599" s="52" t="str">
        <f>IF(ISBLANK(A599),"",IF(ROW(A599:A2598)=1,"Impossible",VLOOKUP(A$2:A$1976,items!$A$2:$J$2019,{2}*SIGN(ROW(A$2:A$1976)),FALSE)))</f>
        <v/>
      </c>
      <c r="C599" s="52" t="str">
        <f>IF(ISBLANK(A599),"",IF(ROW(A$2:A$1976)=1,"Impossible",VLOOKUP(A$2:A$1976,items!$A$2:$J$2019,{3}*SIGN(ROW(A$2:A$1976)),FALSE)))</f>
        <v/>
      </c>
      <c r="G599" s="18"/>
    </row>
    <row r="600" spans="2:7">
      <c r="B600" s="52" t="str">
        <f>IF(ISBLANK(A600),"",IF(ROW(A600:A2599)=1,"Impossible",VLOOKUP(A$2:A$1976,items!$A$2:$J$2019,{2}*SIGN(ROW(A$2:A$1976)),FALSE)))</f>
        <v/>
      </c>
      <c r="C600" s="52" t="str">
        <f>IF(ISBLANK(A600),"",IF(ROW(A$2:A$1976)=1,"Impossible",VLOOKUP(A$2:A$1976,items!$A$2:$J$2019,{3}*SIGN(ROW(A$2:A$1976)),FALSE)))</f>
        <v/>
      </c>
      <c r="G600" s="18"/>
    </row>
    <row r="601" spans="2:7">
      <c r="B601" s="52" t="str">
        <f>IF(ISBLANK(A601),"",IF(ROW(A601:A2600)=1,"Impossible",VLOOKUP(A$2:A$1976,items!$A$2:$J$2019,{2}*SIGN(ROW(A$2:A$1976)),FALSE)))</f>
        <v/>
      </c>
      <c r="C601" s="52" t="str">
        <f>IF(ISBLANK(A601),"",IF(ROW(A$2:A$1976)=1,"Impossible",VLOOKUP(A$2:A$1976,items!$A$2:$J$2019,{3}*SIGN(ROW(A$2:A$1976)),FALSE)))</f>
        <v/>
      </c>
      <c r="G601" s="18"/>
    </row>
    <row r="602" spans="2:7">
      <c r="B602" s="52" t="str">
        <f>IF(ISBLANK(A602),"",IF(ROW(A602:A2601)=1,"Impossible",VLOOKUP(A$2:A$1976,items!$A$2:$J$2019,{2}*SIGN(ROW(A$2:A$1976)),FALSE)))</f>
        <v/>
      </c>
      <c r="C602" s="52" t="str">
        <f>IF(ISBLANK(A602),"",IF(ROW(A$2:A$1976)=1,"Impossible",VLOOKUP(A$2:A$1976,items!$A$2:$J$2019,{3}*SIGN(ROW(A$2:A$1976)),FALSE)))</f>
        <v/>
      </c>
      <c r="G602" s="18"/>
    </row>
    <row r="603" spans="2:7">
      <c r="B603" s="52" t="str">
        <f>IF(ISBLANK(A603),"",IF(ROW(A603:A2602)=1,"Impossible",VLOOKUP(A$2:A$1976,items!$A$2:$J$2019,{2}*SIGN(ROW(A$2:A$1976)),FALSE)))</f>
        <v/>
      </c>
      <c r="C603" s="52" t="str">
        <f>IF(ISBLANK(A603),"",IF(ROW(A$2:A$1976)=1,"Impossible",VLOOKUP(A$2:A$1976,items!$A$2:$J$2019,{3}*SIGN(ROW(A$2:A$1976)),FALSE)))</f>
        <v/>
      </c>
      <c r="G603" s="18"/>
    </row>
    <row r="604" spans="2:7">
      <c r="B604" s="52" t="str">
        <f>IF(ISBLANK(A604),"",IF(ROW(A604:A2603)=1,"Impossible",VLOOKUP(A$2:A$1976,items!$A$2:$J$2019,{2}*SIGN(ROW(A$2:A$1976)),FALSE)))</f>
        <v/>
      </c>
      <c r="C604" s="52" t="str">
        <f>IF(ISBLANK(A604),"",IF(ROW(A$2:A$1976)=1,"Impossible",VLOOKUP(A$2:A$1976,items!$A$2:$J$2019,{3}*SIGN(ROW(A$2:A$1976)),FALSE)))</f>
        <v/>
      </c>
      <c r="G604" s="18"/>
    </row>
    <row r="605" spans="2:7">
      <c r="B605" s="52" t="str">
        <f>IF(ISBLANK(A605),"",IF(ROW(A605:A2604)=1,"Impossible",VLOOKUP(A$2:A$1976,items!$A$2:$J$2019,{2}*SIGN(ROW(A$2:A$1976)),FALSE)))</f>
        <v/>
      </c>
      <c r="C605" s="52" t="str">
        <f>IF(ISBLANK(A605),"",IF(ROW(A$2:A$1976)=1,"Impossible",VLOOKUP(A$2:A$1976,items!$A$2:$J$2019,{3}*SIGN(ROW(A$2:A$1976)),FALSE)))</f>
        <v/>
      </c>
      <c r="G605" s="18"/>
    </row>
    <row r="606" spans="2:7">
      <c r="B606" s="52" t="str">
        <f>IF(ISBLANK(A606),"",IF(ROW(A606:A2605)=1,"Impossible",VLOOKUP(A$2:A$1976,items!$A$2:$J$2019,{2}*SIGN(ROW(A$2:A$1976)),FALSE)))</f>
        <v/>
      </c>
      <c r="C606" s="52" t="str">
        <f>IF(ISBLANK(A606),"",IF(ROW(A$2:A$1976)=1,"Impossible",VLOOKUP(A$2:A$1976,items!$A$2:$J$2019,{3}*SIGN(ROW(A$2:A$1976)),FALSE)))</f>
        <v/>
      </c>
      <c r="G606" s="18"/>
    </row>
    <row r="607" spans="2:7">
      <c r="B607" s="52" t="str">
        <f>IF(ISBLANK(A607),"",IF(ROW(A607:A2606)=1,"Impossible",VLOOKUP(A$2:A$1976,items!$A$2:$J$2019,{2}*SIGN(ROW(A$2:A$1976)),FALSE)))</f>
        <v/>
      </c>
      <c r="C607" s="52" t="str">
        <f>IF(ISBLANK(A607),"",IF(ROW(A$2:A$1976)=1,"Impossible",VLOOKUP(A$2:A$1976,items!$A$2:$J$2019,{3}*SIGN(ROW(A$2:A$1976)),FALSE)))</f>
        <v/>
      </c>
      <c r="G607" s="18"/>
    </row>
    <row r="608" spans="2:7">
      <c r="B608" s="52" t="str">
        <f>IF(ISBLANK(A608),"",IF(ROW(A608:A2607)=1,"Impossible",VLOOKUP(A$2:A$1976,items!$A$2:$J$2019,{2}*SIGN(ROW(A$2:A$1976)),FALSE)))</f>
        <v/>
      </c>
      <c r="C608" s="52" t="str">
        <f>IF(ISBLANK(A608),"",IF(ROW(A$2:A$1976)=1,"Impossible",VLOOKUP(A$2:A$1976,items!$A$2:$J$2019,{3}*SIGN(ROW(A$2:A$1976)),FALSE)))</f>
        <v/>
      </c>
      <c r="G608" s="18"/>
    </row>
    <row r="609" spans="2:7">
      <c r="B609" s="52" t="str">
        <f>IF(ISBLANK(A609),"",IF(ROW(A609:A2608)=1,"Impossible",VLOOKUP(A$2:A$1976,items!$A$2:$J$2019,{2}*SIGN(ROW(A$2:A$1976)),FALSE)))</f>
        <v/>
      </c>
      <c r="C609" s="52" t="str">
        <f>IF(ISBLANK(A609),"",IF(ROW(A$2:A$1976)=1,"Impossible",VLOOKUP(A$2:A$1976,items!$A$2:$J$2019,{3}*SIGN(ROW(A$2:A$1976)),FALSE)))</f>
        <v/>
      </c>
      <c r="G609" s="18"/>
    </row>
    <row r="610" spans="2:7">
      <c r="B610" s="52" t="str">
        <f>IF(ISBLANK(A610),"",IF(ROW(A610:A2609)=1,"Impossible",VLOOKUP(A$2:A$1976,items!$A$2:$J$2019,{2}*SIGN(ROW(A$2:A$1976)),FALSE)))</f>
        <v/>
      </c>
      <c r="C610" s="52" t="str">
        <f>IF(ISBLANK(A610),"",IF(ROW(A$2:A$1976)=1,"Impossible",VLOOKUP(A$2:A$1976,items!$A$2:$J$2019,{3}*SIGN(ROW(A$2:A$1976)),FALSE)))</f>
        <v/>
      </c>
      <c r="G610" s="18"/>
    </row>
    <row r="611" spans="2:7">
      <c r="B611" s="52" t="str">
        <f>IF(ISBLANK(A611),"",IF(ROW(A611:A2610)=1,"Impossible",VLOOKUP(A$2:A$1976,items!$A$2:$J$2019,{2}*SIGN(ROW(A$2:A$1976)),FALSE)))</f>
        <v/>
      </c>
      <c r="C611" s="52" t="str">
        <f>IF(ISBLANK(A611),"",IF(ROW(A$2:A$1976)=1,"Impossible",VLOOKUP(A$2:A$1976,items!$A$2:$J$2019,{3}*SIGN(ROW(A$2:A$1976)),FALSE)))</f>
        <v/>
      </c>
      <c r="G611" s="18"/>
    </row>
    <row r="612" spans="2:7">
      <c r="B612" s="52" t="str">
        <f>IF(ISBLANK(A612),"",IF(ROW(A612:A2611)=1,"Impossible",VLOOKUP(A$2:A$1976,items!$A$2:$J$2019,{2}*SIGN(ROW(A$2:A$1976)),FALSE)))</f>
        <v/>
      </c>
      <c r="C612" s="52" t="str">
        <f>IF(ISBLANK(A612),"",IF(ROW(A$2:A$1976)=1,"Impossible",VLOOKUP(A$2:A$1976,items!$A$2:$J$2019,{3}*SIGN(ROW(A$2:A$1976)),FALSE)))</f>
        <v/>
      </c>
      <c r="G612" s="18"/>
    </row>
    <row r="613" spans="2:7">
      <c r="B613" s="52" t="str">
        <f>IF(ISBLANK(A613),"",IF(ROW(A613:A2612)=1,"Impossible",VLOOKUP(A$2:A$1976,items!$A$2:$J$2019,{2}*SIGN(ROW(A$2:A$1976)),FALSE)))</f>
        <v/>
      </c>
      <c r="C613" s="52" t="str">
        <f>IF(ISBLANK(A613),"",IF(ROW(A$2:A$1976)=1,"Impossible",VLOOKUP(A$2:A$1976,items!$A$2:$J$2019,{3}*SIGN(ROW(A$2:A$1976)),FALSE)))</f>
        <v/>
      </c>
      <c r="G613" s="18"/>
    </row>
    <row r="614" spans="2:7">
      <c r="B614" s="52" t="str">
        <f>IF(ISBLANK(A614),"",IF(ROW(A614:A2613)=1,"Impossible",VLOOKUP(A$2:A$1976,items!$A$2:$J$2019,{2}*SIGN(ROW(A$2:A$1976)),FALSE)))</f>
        <v/>
      </c>
      <c r="C614" s="52" t="str">
        <f>IF(ISBLANK(A614),"",IF(ROW(A$2:A$1976)=1,"Impossible",VLOOKUP(A$2:A$1976,items!$A$2:$J$2019,{3}*SIGN(ROW(A$2:A$1976)),FALSE)))</f>
        <v/>
      </c>
      <c r="G614" s="18"/>
    </row>
    <row r="615" spans="2:7">
      <c r="B615" s="52" t="str">
        <f>IF(ISBLANK(A615),"",IF(ROW(A615:A2614)=1,"Impossible",VLOOKUP(A$2:A$1976,items!$A$2:$J$2019,{2}*SIGN(ROW(A$2:A$1976)),FALSE)))</f>
        <v/>
      </c>
      <c r="C615" s="52" t="str">
        <f>IF(ISBLANK(A615),"",IF(ROW(A$2:A$1976)=1,"Impossible",VLOOKUP(A$2:A$1976,items!$A$2:$J$2019,{3}*SIGN(ROW(A$2:A$1976)),FALSE)))</f>
        <v/>
      </c>
      <c r="G615" s="18"/>
    </row>
    <row r="616" spans="2:7">
      <c r="B616" s="52" t="str">
        <f>IF(ISBLANK(A616),"",IF(ROW(A616:A2615)=1,"Impossible",VLOOKUP(A$2:A$1976,items!$A$2:$J$2019,{2}*SIGN(ROW(A$2:A$1976)),FALSE)))</f>
        <v/>
      </c>
      <c r="C616" s="52" t="str">
        <f>IF(ISBLANK(A616),"",IF(ROW(A$2:A$1976)=1,"Impossible",VLOOKUP(A$2:A$1976,items!$A$2:$J$2019,{3}*SIGN(ROW(A$2:A$1976)),FALSE)))</f>
        <v/>
      </c>
      <c r="G616" s="18"/>
    </row>
    <row r="617" spans="2:7">
      <c r="B617" s="52" t="str">
        <f>IF(ISBLANK(A617),"",IF(ROW(A617:A2616)=1,"Impossible",VLOOKUP(A$2:A$1976,items!$A$2:$J$2019,{2}*SIGN(ROW(A$2:A$1976)),FALSE)))</f>
        <v/>
      </c>
      <c r="C617" s="52" t="str">
        <f>IF(ISBLANK(A617),"",IF(ROW(A$2:A$1976)=1,"Impossible",VLOOKUP(A$2:A$1976,items!$A$2:$J$2019,{3}*SIGN(ROW(A$2:A$1976)),FALSE)))</f>
        <v/>
      </c>
      <c r="G617" s="18"/>
    </row>
    <row r="618" spans="2:7">
      <c r="B618" s="52" t="str">
        <f>IF(ISBLANK(A618),"",IF(ROW(A618:A2617)=1,"Impossible",VLOOKUP(A$2:A$1976,items!$A$2:$J$2019,{2}*SIGN(ROW(A$2:A$1976)),FALSE)))</f>
        <v/>
      </c>
      <c r="C618" s="52" t="str">
        <f>IF(ISBLANK(A618),"",IF(ROW(A$2:A$1976)=1,"Impossible",VLOOKUP(A$2:A$1976,items!$A$2:$J$2019,{3}*SIGN(ROW(A$2:A$1976)),FALSE)))</f>
        <v/>
      </c>
      <c r="G618" s="18"/>
    </row>
    <row r="619" spans="2:7">
      <c r="B619" s="52" t="str">
        <f>IF(ISBLANK(A619),"",IF(ROW(A619:A2618)=1,"Impossible",VLOOKUP(A$2:A$1976,items!$A$2:$J$2019,{2}*SIGN(ROW(A$2:A$1976)),FALSE)))</f>
        <v/>
      </c>
      <c r="C619" s="52" t="str">
        <f>IF(ISBLANK(A619),"",IF(ROW(A$2:A$1976)=1,"Impossible",VLOOKUP(A$2:A$1976,items!$A$2:$J$2019,{3}*SIGN(ROW(A$2:A$1976)),FALSE)))</f>
        <v/>
      </c>
      <c r="G619" s="18"/>
    </row>
    <row r="620" spans="2:7">
      <c r="B620" s="52" t="str">
        <f>IF(ISBLANK(A620),"",IF(ROW(A620:A2619)=1,"Impossible",VLOOKUP(A$2:A$1976,items!$A$2:$J$2019,{2}*SIGN(ROW(A$2:A$1976)),FALSE)))</f>
        <v/>
      </c>
      <c r="C620" s="52" t="str">
        <f>IF(ISBLANK(A620),"",IF(ROW(A$2:A$1976)=1,"Impossible",VLOOKUP(A$2:A$1976,items!$A$2:$J$2019,{3}*SIGN(ROW(A$2:A$1976)),FALSE)))</f>
        <v/>
      </c>
      <c r="G620" s="18"/>
    </row>
    <row r="621" spans="2:7">
      <c r="B621" s="52" t="str">
        <f>IF(ISBLANK(A621),"",IF(ROW(A621:A2620)=1,"Impossible",VLOOKUP(A$2:A$1976,items!$A$2:$J$2019,{2}*SIGN(ROW(A$2:A$1976)),FALSE)))</f>
        <v/>
      </c>
      <c r="C621" s="52" t="str">
        <f>IF(ISBLANK(A621),"",IF(ROW(A$2:A$1976)=1,"Impossible",VLOOKUP(A$2:A$1976,items!$A$2:$J$2019,{3}*SIGN(ROW(A$2:A$1976)),FALSE)))</f>
        <v/>
      </c>
      <c r="G621" s="18"/>
    </row>
    <row r="622" spans="2:7">
      <c r="B622" s="52" t="str">
        <f>IF(ISBLANK(A622),"",IF(ROW(A622:A2621)=1,"Impossible",VLOOKUP(A$2:A$1976,items!$A$2:$J$2019,{2}*SIGN(ROW(A$2:A$1976)),FALSE)))</f>
        <v/>
      </c>
      <c r="C622" s="52" t="str">
        <f>IF(ISBLANK(A622),"",IF(ROW(A$2:A$1976)=1,"Impossible",VLOOKUP(A$2:A$1976,items!$A$2:$J$2019,{3}*SIGN(ROW(A$2:A$1976)),FALSE)))</f>
        <v/>
      </c>
      <c r="G622" s="18"/>
    </row>
    <row r="623" spans="2:7">
      <c r="B623" s="52" t="str">
        <f>IF(ISBLANK(A623),"",IF(ROW(A623:A2622)=1,"Impossible",VLOOKUP(A$2:A$1976,items!$A$2:$J$2019,{2}*SIGN(ROW(A$2:A$1976)),FALSE)))</f>
        <v/>
      </c>
      <c r="C623" s="52" t="str">
        <f>IF(ISBLANK(A623),"",IF(ROW(A$2:A$1976)=1,"Impossible",VLOOKUP(A$2:A$1976,items!$A$2:$J$2019,{3}*SIGN(ROW(A$2:A$1976)),FALSE)))</f>
        <v/>
      </c>
      <c r="G623" s="18"/>
    </row>
    <row r="624" spans="2:7">
      <c r="B624" s="52" t="str">
        <f>IF(ISBLANK(A624),"",IF(ROW(A624:A2623)=1,"Impossible",VLOOKUP(A$2:A$1976,items!$A$2:$J$2019,{2}*SIGN(ROW(A$2:A$1976)),FALSE)))</f>
        <v/>
      </c>
      <c r="C624" s="52" t="str">
        <f>IF(ISBLANK(A624),"",IF(ROW(A$2:A$1976)=1,"Impossible",VLOOKUP(A$2:A$1976,items!$A$2:$J$2019,{3}*SIGN(ROW(A$2:A$1976)),FALSE)))</f>
        <v/>
      </c>
      <c r="G624" s="18"/>
    </row>
    <row r="625" spans="2:7">
      <c r="B625" s="52" t="str">
        <f>IF(ISBLANK(A625),"",IF(ROW(A625:A2624)=1,"Impossible",VLOOKUP(A$2:A$1976,items!$A$2:$J$2019,{2}*SIGN(ROW(A$2:A$1976)),FALSE)))</f>
        <v/>
      </c>
      <c r="C625" s="52" t="str">
        <f>IF(ISBLANK(A625),"",IF(ROW(A$2:A$1976)=1,"Impossible",VLOOKUP(A$2:A$1976,items!$A$2:$J$2019,{3}*SIGN(ROW(A$2:A$1976)),FALSE)))</f>
        <v/>
      </c>
      <c r="G625" s="18"/>
    </row>
    <row r="626" spans="2:7">
      <c r="B626" s="52" t="str">
        <f>IF(ISBLANK(A626),"",IF(ROW(A626:A2625)=1,"Impossible",VLOOKUP(A$2:A$1976,items!$A$2:$J$2019,{2}*SIGN(ROW(A$2:A$1976)),FALSE)))</f>
        <v/>
      </c>
      <c r="C626" s="52" t="str">
        <f>IF(ISBLANK(A626),"",IF(ROW(A$2:A$1976)=1,"Impossible",VLOOKUP(A$2:A$1976,items!$A$2:$J$2019,{3}*SIGN(ROW(A$2:A$1976)),FALSE)))</f>
        <v/>
      </c>
      <c r="G626" s="18"/>
    </row>
    <row r="627" spans="2:7">
      <c r="B627" s="52" t="str">
        <f>IF(ISBLANK(A627),"",IF(ROW(A627:A2626)=1,"Impossible",VLOOKUP(A$2:A$1976,items!$A$2:$J$2019,{2}*SIGN(ROW(A$2:A$1976)),FALSE)))</f>
        <v/>
      </c>
      <c r="C627" s="52" t="str">
        <f>IF(ISBLANK(A627),"",IF(ROW(A$2:A$1976)=1,"Impossible",VLOOKUP(A$2:A$1976,items!$A$2:$J$2019,{3}*SIGN(ROW(A$2:A$1976)),FALSE)))</f>
        <v/>
      </c>
      <c r="G627" s="18"/>
    </row>
    <row r="628" spans="2:7">
      <c r="B628" s="52" t="str">
        <f>IF(ISBLANK(A628),"",IF(ROW(A628:A2627)=1,"Impossible",VLOOKUP(A$2:A$1976,items!$A$2:$J$2019,{2}*SIGN(ROW(A$2:A$1976)),FALSE)))</f>
        <v/>
      </c>
      <c r="C628" s="52" t="str">
        <f>IF(ISBLANK(A628),"",IF(ROW(A$2:A$1976)=1,"Impossible",VLOOKUP(A$2:A$1976,items!$A$2:$J$2019,{3}*SIGN(ROW(A$2:A$1976)),FALSE)))</f>
        <v/>
      </c>
      <c r="G628" s="18"/>
    </row>
    <row r="629" spans="2:7">
      <c r="B629" s="52" t="str">
        <f>IF(ISBLANK(A629),"",IF(ROW(A629:A2628)=1,"Impossible",VLOOKUP(A$2:A$1976,items!$A$2:$J$2019,{2}*SIGN(ROW(A$2:A$1976)),FALSE)))</f>
        <v/>
      </c>
      <c r="C629" s="52" t="str">
        <f>IF(ISBLANK(A629),"",IF(ROW(A$2:A$1976)=1,"Impossible",VLOOKUP(A$2:A$1976,items!$A$2:$J$2019,{3}*SIGN(ROW(A$2:A$1976)),FALSE)))</f>
        <v/>
      </c>
      <c r="G629" s="18"/>
    </row>
    <row r="630" spans="2:7">
      <c r="B630" s="52" t="str">
        <f>IF(ISBLANK(A630),"",IF(ROW(A630:A2629)=1,"Impossible",VLOOKUP(A$2:A$1976,items!$A$2:$J$2019,{2}*SIGN(ROW(A$2:A$1976)),FALSE)))</f>
        <v/>
      </c>
      <c r="C630" s="52" t="str">
        <f>IF(ISBLANK(A630),"",IF(ROW(A$2:A$1976)=1,"Impossible",VLOOKUP(A$2:A$1976,items!$A$2:$J$2019,{3}*SIGN(ROW(A$2:A$1976)),FALSE)))</f>
        <v/>
      </c>
      <c r="G630" s="18"/>
    </row>
    <row r="631" spans="2:7">
      <c r="B631" s="52" t="str">
        <f>IF(ISBLANK(A631),"",IF(ROW(A631:A2630)=1,"Impossible",VLOOKUP(A$2:A$1976,items!$A$2:$J$2019,{2}*SIGN(ROW(A$2:A$1976)),FALSE)))</f>
        <v/>
      </c>
      <c r="C631" s="52" t="str">
        <f>IF(ISBLANK(A631),"",IF(ROW(A$2:A$1976)=1,"Impossible",VLOOKUP(A$2:A$1976,items!$A$2:$J$2019,{3}*SIGN(ROW(A$2:A$1976)),FALSE)))</f>
        <v/>
      </c>
      <c r="G631" s="18"/>
    </row>
    <row r="632" spans="2:7">
      <c r="B632" s="52" t="str">
        <f>IF(ISBLANK(A632),"",IF(ROW(A632:A2631)=1,"Impossible",VLOOKUP(A$2:A$1976,items!$A$2:$J$2019,{2}*SIGN(ROW(A$2:A$1976)),FALSE)))</f>
        <v/>
      </c>
      <c r="C632" s="52" t="str">
        <f>IF(ISBLANK(A632),"",IF(ROW(A$2:A$1976)=1,"Impossible",VLOOKUP(A$2:A$1976,items!$A$2:$J$2019,{3}*SIGN(ROW(A$2:A$1976)),FALSE)))</f>
        <v/>
      </c>
      <c r="G632" s="18"/>
    </row>
    <row r="633" spans="2:7">
      <c r="B633" s="52" t="str">
        <f>IF(ISBLANK(A633),"",IF(ROW(A633:A2632)=1,"Impossible",VLOOKUP(A$2:A$1976,items!$A$2:$J$2019,{2}*SIGN(ROW(A$2:A$1976)),FALSE)))</f>
        <v/>
      </c>
      <c r="C633" s="52" t="str">
        <f>IF(ISBLANK(A633),"",IF(ROW(A$2:A$1976)=1,"Impossible",VLOOKUP(A$2:A$1976,items!$A$2:$J$2019,{3}*SIGN(ROW(A$2:A$1976)),FALSE)))</f>
        <v/>
      </c>
      <c r="G633" s="18"/>
    </row>
    <row r="634" spans="2:7">
      <c r="B634" s="52" t="str">
        <f>IF(ISBLANK(A634),"",IF(ROW(A634:A2633)=1,"Impossible",VLOOKUP(A$2:A$1976,items!$A$2:$J$2019,{2}*SIGN(ROW(A$2:A$1976)),FALSE)))</f>
        <v/>
      </c>
      <c r="C634" s="52" t="str">
        <f>IF(ISBLANK(A634),"",IF(ROW(A$2:A$1976)=1,"Impossible",VLOOKUP(A$2:A$1976,items!$A$2:$J$2019,{3}*SIGN(ROW(A$2:A$1976)),FALSE)))</f>
        <v/>
      </c>
      <c r="G634" s="18"/>
    </row>
    <row r="635" spans="2:7">
      <c r="B635" s="52" t="str">
        <f>IF(ISBLANK(A635),"",IF(ROW(A635:A2634)=1,"Impossible",VLOOKUP(A$2:A$1976,items!$A$2:$J$2019,{2}*SIGN(ROW(A$2:A$1976)),FALSE)))</f>
        <v/>
      </c>
      <c r="C635" s="52" t="str">
        <f>IF(ISBLANK(A635),"",IF(ROW(A$2:A$1976)=1,"Impossible",VLOOKUP(A$2:A$1976,items!$A$2:$J$2019,{3}*SIGN(ROW(A$2:A$1976)),FALSE)))</f>
        <v/>
      </c>
      <c r="G635" s="18"/>
    </row>
    <row r="636" spans="2:7">
      <c r="B636" s="52" t="str">
        <f>IF(ISBLANK(A636),"",IF(ROW(A636:A2635)=1,"Impossible",VLOOKUP(A$2:A$1976,items!$A$2:$J$2019,{2}*SIGN(ROW(A$2:A$1976)),FALSE)))</f>
        <v/>
      </c>
      <c r="C636" s="52" t="str">
        <f>IF(ISBLANK(A636),"",IF(ROW(A$2:A$1976)=1,"Impossible",VLOOKUP(A$2:A$1976,items!$A$2:$J$2019,{3}*SIGN(ROW(A$2:A$1976)),FALSE)))</f>
        <v/>
      </c>
      <c r="G636" s="18"/>
    </row>
    <row r="637" spans="2:7">
      <c r="B637" s="52" t="str">
        <f>IF(ISBLANK(A637),"",IF(ROW(A637:A2636)=1,"Impossible",VLOOKUP(A$2:A$1976,items!$A$2:$J$2019,{2}*SIGN(ROW(A$2:A$1976)),FALSE)))</f>
        <v/>
      </c>
      <c r="C637" s="52" t="str">
        <f>IF(ISBLANK(A637),"",IF(ROW(A$2:A$1976)=1,"Impossible",VLOOKUP(A$2:A$1976,items!$A$2:$J$2019,{3}*SIGN(ROW(A$2:A$1976)),FALSE)))</f>
        <v/>
      </c>
      <c r="G637" s="18"/>
    </row>
    <row r="638" spans="2:7">
      <c r="B638" s="52" t="str">
        <f>IF(ISBLANK(A638),"",IF(ROW(A638:A2637)=1,"Impossible",VLOOKUP(A$2:A$1976,items!$A$2:$J$2019,{2}*SIGN(ROW(A$2:A$1976)),FALSE)))</f>
        <v/>
      </c>
      <c r="C638" s="52" t="str">
        <f>IF(ISBLANK(A638),"",IF(ROW(A$2:A$1976)=1,"Impossible",VLOOKUP(A$2:A$1976,items!$A$2:$J$2019,{3}*SIGN(ROW(A$2:A$1976)),FALSE)))</f>
        <v/>
      </c>
      <c r="G638" s="18"/>
    </row>
    <row r="639" spans="2:7">
      <c r="B639" s="52" t="str">
        <f>IF(ISBLANK(A639),"",IF(ROW(A639:A2638)=1,"Impossible",VLOOKUP(A$2:A$1976,items!$A$2:$J$2019,{2}*SIGN(ROW(A$2:A$1976)),FALSE)))</f>
        <v/>
      </c>
      <c r="C639" s="52" t="str">
        <f>IF(ISBLANK(A639),"",IF(ROW(A$2:A$1976)=1,"Impossible",VLOOKUP(A$2:A$1976,items!$A$2:$J$2019,{3}*SIGN(ROW(A$2:A$1976)),FALSE)))</f>
        <v/>
      </c>
      <c r="G639" s="18"/>
    </row>
    <row r="640" spans="2:7">
      <c r="B640" s="52" t="str">
        <f>IF(ISBLANK(A640),"",IF(ROW(A640:A2639)=1,"Impossible",VLOOKUP(A$2:A$1976,items!$A$2:$J$2019,{2}*SIGN(ROW(A$2:A$1976)),FALSE)))</f>
        <v/>
      </c>
      <c r="C640" s="52" t="str">
        <f>IF(ISBLANK(A640),"",IF(ROW(A$2:A$1976)=1,"Impossible",VLOOKUP(A$2:A$1976,items!$A$2:$J$2019,{3}*SIGN(ROW(A$2:A$1976)),FALSE)))</f>
        <v/>
      </c>
      <c r="G640" s="18"/>
    </row>
    <row r="641" spans="2:7">
      <c r="B641" s="52" t="str">
        <f>IF(ISBLANK(A641),"",IF(ROW(A641:A2640)=1,"Impossible",VLOOKUP(A$2:A$1976,items!$A$2:$J$2019,{2}*SIGN(ROW(A$2:A$1976)),FALSE)))</f>
        <v/>
      </c>
      <c r="C641" s="52" t="str">
        <f>IF(ISBLANK(A641),"",IF(ROW(A$2:A$1976)=1,"Impossible",VLOOKUP(A$2:A$1976,items!$A$2:$J$2019,{3}*SIGN(ROW(A$2:A$1976)),FALSE)))</f>
        <v/>
      </c>
      <c r="G641" s="18"/>
    </row>
    <row r="642" spans="2:7">
      <c r="B642" s="52" t="str">
        <f>IF(ISBLANK(A642),"",IF(ROW(A642:A2641)=1,"Impossible",VLOOKUP(A$2:A$1976,items!$A$2:$J$2019,{2}*SIGN(ROW(A$2:A$1976)),FALSE)))</f>
        <v/>
      </c>
      <c r="C642" s="52" t="str">
        <f>IF(ISBLANK(A642),"",IF(ROW(A$2:A$1976)=1,"Impossible",VLOOKUP(A$2:A$1976,items!$A$2:$J$2019,{3}*SIGN(ROW(A$2:A$1976)),FALSE)))</f>
        <v/>
      </c>
      <c r="G642" s="18"/>
    </row>
    <row r="643" spans="2:7">
      <c r="B643" s="52" t="str">
        <f>IF(ISBLANK(A643),"",IF(ROW(A643:A2642)=1,"Impossible",VLOOKUP(A$2:A$1976,items!$A$2:$J$2019,{2}*SIGN(ROW(A$2:A$1976)),FALSE)))</f>
        <v/>
      </c>
      <c r="C643" s="52" t="str">
        <f>IF(ISBLANK(A643),"",IF(ROW(A$2:A$1976)=1,"Impossible",VLOOKUP(A$2:A$1976,items!$A$2:$J$2019,{3}*SIGN(ROW(A$2:A$1976)),FALSE)))</f>
        <v/>
      </c>
      <c r="G643" s="18"/>
    </row>
    <row r="644" spans="2:7">
      <c r="B644" s="52" t="str">
        <f>IF(ISBLANK(A644),"",IF(ROW(A644:A2643)=1,"Impossible",VLOOKUP(A$2:A$1976,items!$A$2:$J$2019,{2}*SIGN(ROW(A$2:A$1976)),FALSE)))</f>
        <v/>
      </c>
      <c r="C644" s="52" t="str">
        <f>IF(ISBLANK(A644),"",IF(ROW(A$2:A$1976)=1,"Impossible",VLOOKUP(A$2:A$1976,items!$A$2:$J$2019,{3}*SIGN(ROW(A$2:A$1976)),FALSE)))</f>
        <v/>
      </c>
      <c r="G644" s="18"/>
    </row>
    <row r="645" spans="2:7">
      <c r="B645" s="52" t="str">
        <f>IF(ISBLANK(A645),"",IF(ROW(A645:A2644)=1,"Impossible",VLOOKUP(A$2:A$1976,items!$A$2:$J$2019,{2}*SIGN(ROW(A$2:A$1976)),FALSE)))</f>
        <v/>
      </c>
      <c r="C645" s="52" t="str">
        <f>IF(ISBLANK(A645),"",IF(ROW(A$2:A$1976)=1,"Impossible",VLOOKUP(A$2:A$1976,items!$A$2:$J$2019,{3}*SIGN(ROW(A$2:A$1976)),FALSE)))</f>
        <v/>
      </c>
      <c r="G645" s="18"/>
    </row>
    <row r="646" spans="2:7">
      <c r="B646" s="52" t="str">
        <f>IF(ISBLANK(A646),"",IF(ROW(A646:A2645)=1,"Impossible",VLOOKUP(A$2:A$1976,items!$A$2:$J$2019,{2}*SIGN(ROW(A$2:A$1976)),FALSE)))</f>
        <v/>
      </c>
      <c r="C646" s="52" t="str">
        <f>IF(ISBLANK(A646),"",IF(ROW(A$2:A$1976)=1,"Impossible",VLOOKUP(A$2:A$1976,items!$A$2:$J$2019,{3}*SIGN(ROW(A$2:A$1976)),FALSE)))</f>
        <v/>
      </c>
      <c r="G646" s="18"/>
    </row>
    <row r="647" spans="2:7">
      <c r="B647" s="52" t="str">
        <f>IF(ISBLANK(A647),"",IF(ROW(A647:A2646)=1,"Impossible",VLOOKUP(A$2:A$1976,items!$A$2:$J$2019,{2}*SIGN(ROW(A$2:A$1976)),FALSE)))</f>
        <v/>
      </c>
      <c r="C647" s="52" t="str">
        <f>IF(ISBLANK(A647),"",IF(ROW(A$2:A$1976)=1,"Impossible",VLOOKUP(A$2:A$1976,items!$A$2:$J$2019,{3}*SIGN(ROW(A$2:A$1976)),FALSE)))</f>
        <v/>
      </c>
      <c r="G647" s="18"/>
    </row>
    <row r="648" spans="2:7">
      <c r="B648" s="52" t="str">
        <f>IF(ISBLANK(A648),"",IF(ROW(A648:A2647)=1,"Impossible",VLOOKUP(A$2:A$1976,items!$A$2:$J$2019,{2}*SIGN(ROW(A$2:A$1976)),FALSE)))</f>
        <v/>
      </c>
      <c r="C648" s="52" t="str">
        <f>IF(ISBLANK(A648),"",IF(ROW(A$2:A$1976)=1,"Impossible",VLOOKUP(A$2:A$1976,items!$A$2:$J$2019,{3}*SIGN(ROW(A$2:A$1976)),FALSE)))</f>
        <v/>
      </c>
      <c r="G648" s="18"/>
    </row>
    <row r="649" spans="2:7">
      <c r="B649" s="52" t="str">
        <f>IF(ISBLANK(A649),"",IF(ROW(A649:A2648)=1,"Impossible",VLOOKUP(A$2:A$1976,items!$A$2:$J$2019,{2}*SIGN(ROW(A$2:A$1976)),FALSE)))</f>
        <v/>
      </c>
      <c r="C649" s="52" t="str">
        <f>IF(ISBLANK(A649),"",IF(ROW(A$2:A$1976)=1,"Impossible",VLOOKUP(A$2:A$1976,items!$A$2:$J$2019,{3}*SIGN(ROW(A$2:A$1976)),FALSE)))</f>
        <v/>
      </c>
      <c r="G649" s="18"/>
    </row>
    <row r="650" spans="2:7">
      <c r="B650" s="52" t="str">
        <f>IF(ISBLANK(A650),"",IF(ROW(A650:A2649)=1,"Impossible",VLOOKUP(A$2:A$1976,items!$A$2:$J$2019,{2}*SIGN(ROW(A$2:A$1976)),FALSE)))</f>
        <v/>
      </c>
      <c r="C650" s="52" t="str">
        <f>IF(ISBLANK(A650),"",IF(ROW(A$2:A$1976)=1,"Impossible",VLOOKUP(A$2:A$1976,items!$A$2:$J$2019,{3}*SIGN(ROW(A$2:A$1976)),FALSE)))</f>
        <v/>
      </c>
      <c r="G650" s="18"/>
    </row>
    <row r="651" spans="2:7">
      <c r="B651" s="52" t="str">
        <f>IF(ISBLANK(A651),"",IF(ROW(A651:A2650)=1,"Impossible",VLOOKUP(A$2:A$1976,items!$A$2:$J$2019,{2}*SIGN(ROW(A$2:A$1976)),FALSE)))</f>
        <v/>
      </c>
      <c r="C651" s="52" t="str">
        <f>IF(ISBLANK(A651),"",IF(ROW(A$2:A$1976)=1,"Impossible",VLOOKUP(A$2:A$1976,items!$A$2:$J$2019,{3}*SIGN(ROW(A$2:A$1976)),FALSE)))</f>
        <v/>
      </c>
      <c r="G651" s="18"/>
    </row>
    <row r="652" spans="2:7">
      <c r="B652" s="52" t="str">
        <f>IF(ISBLANK(A652),"",IF(ROW(A652:A2651)=1,"Impossible",VLOOKUP(A$2:A$1976,items!$A$2:$J$2019,{2}*SIGN(ROW(A$2:A$1976)),FALSE)))</f>
        <v/>
      </c>
      <c r="C652" s="52" t="str">
        <f>IF(ISBLANK(A652),"",IF(ROW(A$2:A$1976)=1,"Impossible",VLOOKUP(A$2:A$1976,items!$A$2:$J$2019,{3}*SIGN(ROW(A$2:A$1976)),FALSE)))</f>
        <v/>
      </c>
      <c r="G652" s="18"/>
    </row>
    <row r="653" spans="2:7">
      <c r="B653" s="52" t="str">
        <f>IF(ISBLANK(A653),"",IF(ROW(A653:A2652)=1,"Impossible",VLOOKUP(A$2:A$1976,items!$A$2:$J$2019,{2}*SIGN(ROW(A$2:A$1976)),FALSE)))</f>
        <v/>
      </c>
      <c r="C653" s="52" t="str">
        <f>IF(ISBLANK(A653),"",IF(ROW(A$2:A$1976)=1,"Impossible",VLOOKUP(A$2:A$1976,items!$A$2:$J$2019,{3}*SIGN(ROW(A$2:A$1976)),FALSE)))</f>
        <v/>
      </c>
      <c r="G653" s="18"/>
    </row>
    <row r="654" spans="2:7">
      <c r="B654" s="52" t="str">
        <f>IF(ISBLANK(A654),"",IF(ROW(A654:A2653)=1,"Impossible",VLOOKUP(A$2:A$1976,items!$A$2:$J$2019,{2}*SIGN(ROW(A$2:A$1976)),FALSE)))</f>
        <v/>
      </c>
      <c r="C654" s="52" t="str">
        <f>IF(ISBLANK(A654),"",IF(ROW(A$2:A$1976)=1,"Impossible",VLOOKUP(A$2:A$1976,items!$A$2:$J$2019,{3}*SIGN(ROW(A$2:A$1976)),FALSE)))</f>
        <v/>
      </c>
      <c r="G654" s="18"/>
    </row>
    <row r="655" spans="2:7">
      <c r="B655" s="52" t="str">
        <f>IF(ISBLANK(A655),"",IF(ROW(A655:A2654)=1,"Impossible",VLOOKUP(A$2:A$1976,items!$A$2:$J$2019,{2}*SIGN(ROW(A$2:A$1976)),FALSE)))</f>
        <v/>
      </c>
      <c r="C655" s="52" t="str">
        <f>IF(ISBLANK(A655),"",IF(ROW(A$2:A$1976)=1,"Impossible",VLOOKUP(A$2:A$1976,items!$A$2:$J$2019,{3}*SIGN(ROW(A$2:A$1976)),FALSE)))</f>
        <v/>
      </c>
      <c r="G655" s="18"/>
    </row>
    <row r="656" spans="2:7">
      <c r="B656" s="52" t="str">
        <f>IF(ISBLANK(A656),"",IF(ROW(A656:A2655)=1,"Impossible",VLOOKUP(A$2:A$1976,items!$A$2:$J$2019,{2}*SIGN(ROW(A$2:A$1976)),FALSE)))</f>
        <v/>
      </c>
      <c r="C656" s="52" t="str">
        <f>IF(ISBLANK(A656),"",IF(ROW(A$2:A$1976)=1,"Impossible",VLOOKUP(A$2:A$1976,items!$A$2:$J$2019,{3}*SIGN(ROW(A$2:A$1976)),FALSE)))</f>
        <v/>
      </c>
      <c r="G656" s="18"/>
    </row>
    <row r="657" spans="2:7">
      <c r="B657" s="52" t="str">
        <f>IF(ISBLANK(A657),"",IF(ROW(A657:A2656)=1,"Impossible",VLOOKUP(A$2:A$1976,items!$A$2:$J$2019,{2}*SIGN(ROW(A$2:A$1976)),FALSE)))</f>
        <v/>
      </c>
      <c r="C657" s="52" t="str">
        <f>IF(ISBLANK(A657),"",IF(ROW(A$2:A$1976)=1,"Impossible",VLOOKUP(A$2:A$1976,items!$A$2:$J$2019,{3}*SIGN(ROW(A$2:A$1976)),FALSE)))</f>
        <v/>
      </c>
      <c r="G657" s="18"/>
    </row>
    <row r="658" spans="2:7">
      <c r="B658" s="52" t="str">
        <f>IF(ISBLANK(A658),"",IF(ROW(A658:A2657)=1,"Impossible",VLOOKUP(A$2:A$1976,items!$A$2:$J$2019,{2}*SIGN(ROW(A$2:A$1976)),FALSE)))</f>
        <v/>
      </c>
      <c r="C658" s="52" t="str">
        <f>IF(ISBLANK(A658),"",IF(ROW(A$2:A$1976)=1,"Impossible",VLOOKUP(A$2:A$1976,items!$A$2:$J$2019,{3}*SIGN(ROW(A$2:A$1976)),FALSE)))</f>
        <v/>
      </c>
      <c r="G658" s="18"/>
    </row>
    <row r="659" spans="2:7">
      <c r="B659" s="52" t="str">
        <f>IF(ISBLANK(A659),"",IF(ROW(A659:A2658)=1,"Impossible",VLOOKUP(A$2:A$1976,items!$A$2:$J$2019,{2}*SIGN(ROW(A$2:A$1976)),FALSE)))</f>
        <v/>
      </c>
      <c r="C659" s="52" t="str">
        <f>IF(ISBLANK(A659),"",IF(ROW(A$2:A$1976)=1,"Impossible",VLOOKUP(A$2:A$1976,items!$A$2:$J$2019,{3}*SIGN(ROW(A$2:A$1976)),FALSE)))</f>
        <v/>
      </c>
      <c r="G659" s="18"/>
    </row>
    <row r="660" spans="2:7">
      <c r="B660" s="52" t="str">
        <f>IF(ISBLANK(A660),"",IF(ROW(A660:A2659)=1,"Impossible",VLOOKUP(A$2:A$1976,items!$A$2:$J$2019,{2}*SIGN(ROW(A$2:A$1976)),FALSE)))</f>
        <v/>
      </c>
      <c r="C660" s="52" t="str">
        <f>IF(ISBLANK(A660),"",IF(ROW(A$2:A$1976)=1,"Impossible",VLOOKUP(A$2:A$1976,items!$A$2:$J$2019,{3}*SIGN(ROW(A$2:A$1976)),FALSE)))</f>
        <v/>
      </c>
      <c r="G660" s="18"/>
    </row>
    <row r="661" spans="2:7">
      <c r="B661" s="52" t="str">
        <f>IF(ISBLANK(A661),"",IF(ROW(A661:A2660)=1,"Impossible",VLOOKUP(A$2:A$1976,items!$A$2:$J$2019,{2}*SIGN(ROW(A$2:A$1976)),FALSE)))</f>
        <v/>
      </c>
      <c r="C661" s="52" t="str">
        <f>IF(ISBLANK(A661),"",IF(ROW(A$2:A$1976)=1,"Impossible",VLOOKUP(A$2:A$1976,items!$A$2:$J$2019,{3}*SIGN(ROW(A$2:A$1976)),FALSE)))</f>
        <v/>
      </c>
      <c r="G661" s="18"/>
    </row>
    <row r="662" spans="2:7">
      <c r="B662" s="52" t="str">
        <f>IF(ISBLANK(A662),"",IF(ROW(A662:A2661)=1,"Impossible",VLOOKUP(A$2:A$1976,items!$A$2:$J$2019,{2}*SIGN(ROW(A$2:A$1976)),FALSE)))</f>
        <v/>
      </c>
      <c r="C662" s="52" t="str">
        <f>IF(ISBLANK(A662),"",IF(ROW(A$2:A$1976)=1,"Impossible",VLOOKUP(A$2:A$1976,items!$A$2:$J$2019,{3}*SIGN(ROW(A$2:A$1976)),FALSE)))</f>
        <v/>
      </c>
      <c r="G662" s="18"/>
    </row>
    <row r="663" spans="2:7">
      <c r="B663" s="52" t="str">
        <f>IF(ISBLANK(A663),"",IF(ROW(A663:A2662)=1,"Impossible",VLOOKUP(A$2:A$1976,items!$A$2:$J$2019,{2}*SIGN(ROW(A$2:A$1976)),FALSE)))</f>
        <v/>
      </c>
      <c r="C663" s="52" t="str">
        <f>IF(ISBLANK(A663),"",IF(ROW(A$2:A$1976)=1,"Impossible",VLOOKUP(A$2:A$1976,items!$A$2:$J$2019,{3}*SIGN(ROW(A$2:A$1976)),FALSE)))</f>
        <v/>
      </c>
      <c r="G663" s="18"/>
    </row>
    <row r="664" spans="2:7">
      <c r="B664" s="52" t="str">
        <f>IF(ISBLANK(A664),"",IF(ROW(A664:A2663)=1,"Impossible",VLOOKUP(A$2:A$1976,items!$A$2:$J$2019,{2}*SIGN(ROW(A$2:A$1976)),FALSE)))</f>
        <v/>
      </c>
      <c r="C664" s="52" t="str">
        <f>IF(ISBLANK(A664),"",IF(ROW(A$2:A$1976)=1,"Impossible",VLOOKUP(A$2:A$1976,items!$A$2:$J$2019,{3}*SIGN(ROW(A$2:A$1976)),FALSE)))</f>
        <v/>
      </c>
      <c r="G664" s="18"/>
    </row>
    <row r="665" spans="2:7">
      <c r="B665" s="52" t="str">
        <f>IF(ISBLANK(A665),"",IF(ROW(A665:A2664)=1,"Impossible",VLOOKUP(A$2:A$1976,items!$A$2:$J$2019,{2}*SIGN(ROW(A$2:A$1976)),FALSE)))</f>
        <v/>
      </c>
      <c r="C665" s="52" t="str">
        <f>IF(ISBLANK(A665),"",IF(ROW(A$2:A$1976)=1,"Impossible",VLOOKUP(A$2:A$1976,items!$A$2:$J$2019,{3}*SIGN(ROW(A$2:A$1976)),FALSE)))</f>
        <v/>
      </c>
      <c r="G665" s="18"/>
    </row>
    <row r="666" spans="2:7">
      <c r="B666" s="52" t="str">
        <f>IF(ISBLANK(A666),"",IF(ROW(A666:A2665)=1,"Impossible",VLOOKUP(A$2:A$1976,items!$A$2:$J$2019,{2}*SIGN(ROW(A$2:A$1976)),FALSE)))</f>
        <v/>
      </c>
      <c r="C666" s="52" t="str">
        <f>IF(ISBLANK(A666),"",IF(ROW(A$2:A$1976)=1,"Impossible",VLOOKUP(A$2:A$1976,items!$A$2:$J$2019,{3}*SIGN(ROW(A$2:A$1976)),FALSE)))</f>
        <v/>
      </c>
      <c r="G666" s="18"/>
    </row>
    <row r="667" spans="2:7">
      <c r="B667" s="52" t="str">
        <f>IF(ISBLANK(A667),"",IF(ROW(A667:A2666)=1,"Impossible",VLOOKUP(A$2:A$1976,items!$A$2:$J$2019,{2}*SIGN(ROW(A$2:A$1976)),FALSE)))</f>
        <v/>
      </c>
      <c r="C667" s="52" t="str">
        <f>IF(ISBLANK(A667),"",IF(ROW(A$2:A$1976)=1,"Impossible",VLOOKUP(A$2:A$1976,items!$A$2:$J$2019,{3}*SIGN(ROW(A$2:A$1976)),FALSE)))</f>
        <v/>
      </c>
      <c r="G667" s="18"/>
    </row>
    <row r="668" spans="2:7">
      <c r="B668" s="52" t="str">
        <f>IF(ISBLANK(A668),"",IF(ROW(A668:A2667)=1,"Impossible",VLOOKUP(A$2:A$1976,items!$A$2:$J$2019,{2}*SIGN(ROW(A$2:A$1976)),FALSE)))</f>
        <v/>
      </c>
      <c r="C668" s="52" t="str">
        <f>IF(ISBLANK(A668),"",IF(ROW(A$2:A$1976)=1,"Impossible",VLOOKUP(A$2:A$1976,items!$A$2:$J$2019,{3}*SIGN(ROW(A$2:A$1976)),FALSE)))</f>
        <v/>
      </c>
      <c r="G668" s="18"/>
    </row>
    <row r="669" spans="2:7">
      <c r="B669" s="52" t="str">
        <f>IF(ISBLANK(A669),"",IF(ROW(A669:A2668)=1,"Impossible",VLOOKUP(A$2:A$1976,items!$A$2:$J$2019,{2}*SIGN(ROW(A$2:A$1976)),FALSE)))</f>
        <v/>
      </c>
      <c r="C669" s="52" t="str">
        <f>IF(ISBLANK(A669),"",IF(ROW(A$2:A$1976)=1,"Impossible",VLOOKUP(A$2:A$1976,items!$A$2:$J$2019,{3}*SIGN(ROW(A$2:A$1976)),FALSE)))</f>
        <v/>
      </c>
      <c r="G669" s="18"/>
    </row>
    <row r="670" spans="2:7">
      <c r="B670" s="52" t="str">
        <f>IF(ISBLANK(A670),"",IF(ROW(A670:A2669)=1,"Impossible",VLOOKUP(A$2:A$1976,items!$A$2:$J$2019,{2}*SIGN(ROW(A$2:A$1976)),FALSE)))</f>
        <v/>
      </c>
      <c r="C670" s="52" t="str">
        <f>IF(ISBLANK(A670),"",IF(ROW(A$2:A$1976)=1,"Impossible",VLOOKUP(A$2:A$1976,items!$A$2:$J$2019,{3}*SIGN(ROW(A$2:A$1976)),FALSE)))</f>
        <v/>
      </c>
      <c r="G670" s="18"/>
    </row>
    <row r="671" spans="2:7">
      <c r="B671" s="52" t="str">
        <f>IF(ISBLANK(A671),"",IF(ROW(A671:A2670)=1,"Impossible",VLOOKUP(A$2:A$1976,items!$A$2:$J$2019,{2}*SIGN(ROW(A$2:A$1976)),FALSE)))</f>
        <v/>
      </c>
      <c r="C671" s="52" t="str">
        <f>IF(ISBLANK(A671),"",IF(ROW(A$2:A$1976)=1,"Impossible",VLOOKUP(A$2:A$1976,items!$A$2:$J$2019,{3}*SIGN(ROW(A$2:A$1976)),FALSE)))</f>
        <v/>
      </c>
      <c r="G671" s="18"/>
    </row>
    <row r="672" spans="2:7">
      <c r="B672" s="52" t="str">
        <f>IF(ISBLANK(A672),"",IF(ROW(A672:A2671)=1,"Impossible",VLOOKUP(A$2:A$1976,items!$A$2:$J$2019,{2}*SIGN(ROW(A$2:A$1976)),FALSE)))</f>
        <v/>
      </c>
      <c r="C672" s="52" t="str">
        <f>IF(ISBLANK(A672),"",IF(ROW(A$2:A$1976)=1,"Impossible",VLOOKUP(A$2:A$1976,items!$A$2:$J$2019,{3}*SIGN(ROW(A$2:A$1976)),FALSE)))</f>
        <v/>
      </c>
      <c r="G672" s="18"/>
    </row>
    <row r="673" spans="2:7">
      <c r="B673" s="52" t="str">
        <f>IF(ISBLANK(A673),"",IF(ROW(A673:A2672)=1,"Impossible",VLOOKUP(A$2:A$1976,items!$A$2:$J$2019,{2}*SIGN(ROW(A$2:A$1976)),FALSE)))</f>
        <v/>
      </c>
      <c r="C673" s="52" t="str">
        <f>IF(ISBLANK(A673),"",IF(ROW(A$2:A$1976)=1,"Impossible",VLOOKUP(A$2:A$1976,items!$A$2:$J$2019,{3}*SIGN(ROW(A$2:A$1976)),FALSE)))</f>
        <v/>
      </c>
      <c r="G673" s="18"/>
    </row>
    <row r="674" spans="2:7">
      <c r="B674" s="52" t="str">
        <f>IF(ISBLANK(A674),"",IF(ROW(A674:A2673)=1,"Impossible",VLOOKUP(A$2:A$1976,items!$A$2:$J$2019,{2}*SIGN(ROW(A$2:A$1976)),FALSE)))</f>
        <v/>
      </c>
      <c r="C674" s="52" t="str">
        <f>IF(ISBLANK(A674),"",IF(ROW(A$2:A$1976)=1,"Impossible",VLOOKUP(A$2:A$1976,items!$A$2:$J$2019,{3}*SIGN(ROW(A$2:A$1976)),FALSE)))</f>
        <v/>
      </c>
      <c r="G674" s="18"/>
    </row>
    <row r="675" spans="2:7">
      <c r="B675" s="52" t="str">
        <f>IF(ISBLANK(A675),"",IF(ROW(A675:A2674)=1,"Impossible",VLOOKUP(A$2:A$1976,items!$A$2:$J$2019,{2}*SIGN(ROW(A$2:A$1976)),FALSE)))</f>
        <v/>
      </c>
      <c r="C675" s="52" t="str">
        <f>IF(ISBLANK(A675),"",IF(ROW(A$2:A$1976)=1,"Impossible",VLOOKUP(A$2:A$1976,items!$A$2:$J$2019,{3}*SIGN(ROW(A$2:A$1976)),FALSE)))</f>
        <v/>
      </c>
      <c r="G675" s="18"/>
    </row>
    <row r="676" spans="2:7">
      <c r="B676" s="52" t="str">
        <f>IF(ISBLANK(A676),"",IF(ROW(A676:A2675)=1,"Impossible",VLOOKUP(A$2:A$1976,items!$A$2:$J$2019,{2}*SIGN(ROW(A$2:A$1976)),FALSE)))</f>
        <v/>
      </c>
      <c r="C676" s="52" t="str">
        <f>IF(ISBLANK(A676),"",IF(ROW(A$2:A$1976)=1,"Impossible",VLOOKUP(A$2:A$1976,items!$A$2:$J$2019,{3}*SIGN(ROW(A$2:A$1976)),FALSE)))</f>
        <v/>
      </c>
      <c r="G676" s="18"/>
    </row>
    <row r="677" spans="2:7">
      <c r="B677" s="52" t="str">
        <f>IF(ISBLANK(A677),"",IF(ROW(A677:A2676)=1,"Impossible",VLOOKUP(A$2:A$1976,items!$A$2:$J$2019,{2}*SIGN(ROW(A$2:A$1976)),FALSE)))</f>
        <v/>
      </c>
      <c r="C677" s="52" t="str">
        <f>IF(ISBLANK(A677),"",IF(ROW(A$2:A$1976)=1,"Impossible",VLOOKUP(A$2:A$1976,items!$A$2:$J$2019,{3}*SIGN(ROW(A$2:A$1976)),FALSE)))</f>
        <v/>
      </c>
      <c r="G677" s="18"/>
    </row>
    <row r="678" spans="2:7">
      <c r="B678" s="52" t="str">
        <f>IF(ISBLANK(A678),"",IF(ROW(A678:A2677)=1,"Impossible",VLOOKUP(A$2:A$1976,items!$A$2:$J$2019,{2}*SIGN(ROW(A$2:A$1976)),FALSE)))</f>
        <v/>
      </c>
      <c r="C678" s="52" t="str">
        <f>IF(ISBLANK(A678),"",IF(ROW(A$2:A$1976)=1,"Impossible",VLOOKUP(A$2:A$1976,items!$A$2:$J$2019,{3}*SIGN(ROW(A$2:A$1976)),FALSE)))</f>
        <v/>
      </c>
      <c r="G678" s="18"/>
    </row>
    <row r="679" spans="2:7">
      <c r="B679" s="52" t="str">
        <f>IF(ISBLANK(A679),"",IF(ROW(A679:A2678)=1,"Impossible",VLOOKUP(A$2:A$1976,items!$A$2:$J$2019,{2}*SIGN(ROW(A$2:A$1976)),FALSE)))</f>
        <v/>
      </c>
      <c r="C679" s="52" t="str">
        <f>IF(ISBLANK(A679),"",IF(ROW(A$2:A$1976)=1,"Impossible",VLOOKUP(A$2:A$1976,items!$A$2:$J$2019,{3}*SIGN(ROW(A$2:A$1976)),FALSE)))</f>
        <v/>
      </c>
      <c r="G679" s="18"/>
    </row>
    <row r="680" spans="2:7">
      <c r="B680" s="52" t="str">
        <f>IF(ISBLANK(A680),"",IF(ROW(A680:A2679)=1,"Impossible",VLOOKUP(A$2:A$1976,items!$A$2:$J$2019,{2}*SIGN(ROW(A$2:A$1976)),FALSE)))</f>
        <v/>
      </c>
      <c r="C680" s="52" t="str">
        <f>IF(ISBLANK(A680),"",IF(ROW(A$2:A$1976)=1,"Impossible",VLOOKUP(A$2:A$1976,items!$A$2:$J$2019,{3}*SIGN(ROW(A$2:A$1976)),FALSE)))</f>
        <v/>
      </c>
      <c r="G680" s="18"/>
    </row>
    <row r="681" spans="2:7">
      <c r="B681" s="52" t="str">
        <f>IF(ISBLANK(A681),"",IF(ROW(A681:A2680)=1,"Impossible",VLOOKUP(A$2:A$1976,items!$A$2:$J$2019,{2}*SIGN(ROW(A$2:A$1976)),FALSE)))</f>
        <v/>
      </c>
      <c r="C681" s="52" t="str">
        <f>IF(ISBLANK(A681),"",IF(ROW(A$2:A$1976)=1,"Impossible",VLOOKUP(A$2:A$1976,items!$A$2:$J$2019,{3}*SIGN(ROW(A$2:A$1976)),FALSE)))</f>
        <v/>
      </c>
      <c r="G681" s="18"/>
    </row>
    <row r="682" spans="2:7">
      <c r="B682" s="52" t="str">
        <f>IF(ISBLANK(A682),"",IF(ROW(A682:A2681)=1,"Impossible",VLOOKUP(A$2:A$1976,items!$A$2:$J$2019,{2}*SIGN(ROW(A$2:A$1976)),FALSE)))</f>
        <v/>
      </c>
      <c r="C682" s="52" t="str">
        <f>IF(ISBLANK(A682),"",IF(ROW(A$2:A$1976)=1,"Impossible",VLOOKUP(A$2:A$1976,items!$A$2:$J$2019,{3}*SIGN(ROW(A$2:A$1976)),FALSE)))</f>
        <v/>
      </c>
      <c r="G682" s="18"/>
    </row>
    <row r="683" spans="2:7">
      <c r="B683" s="52" t="str">
        <f>IF(ISBLANK(A683),"",IF(ROW(A683:A2682)=1,"Impossible",VLOOKUP(A$2:A$1976,items!$A$2:$J$2019,{2}*SIGN(ROW(A$2:A$1976)),FALSE)))</f>
        <v/>
      </c>
      <c r="C683" s="52" t="str">
        <f>IF(ISBLANK(A683),"",IF(ROW(A$2:A$1976)=1,"Impossible",VLOOKUP(A$2:A$1976,items!$A$2:$J$2019,{3}*SIGN(ROW(A$2:A$1976)),FALSE)))</f>
        <v/>
      </c>
      <c r="G683" s="18"/>
    </row>
    <row r="684" spans="2:7">
      <c r="B684" s="52" t="str">
        <f>IF(ISBLANK(A684),"",IF(ROW(A684:A2683)=1,"Impossible",VLOOKUP(A$2:A$1976,items!$A$2:$J$2019,{2}*SIGN(ROW(A$2:A$1976)),FALSE)))</f>
        <v/>
      </c>
      <c r="C684" s="52" t="str">
        <f>IF(ISBLANK(A684),"",IF(ROW(A$2:A$1976)=1,"Impossible",VLOOKUP(A$2:A$1976,items!$A$2:$J$2019,{3}*SIGN(ROW(A$2:A$1976)),FALSE)))</f>
        <v/>
      </c>
      <c r="G684" s="18"/>
    </row>
    <row r="685" spans="2:7">
      <c r="B685" s="52" t="str">
        <f>IF(ISBLANK(A685),"",IF(ROW(A685:A2684)=1,"Impossible",VLOOKUP(A$2:A$1976,items!$A$2:$J$2019,{2}*SIGN(ROW(A$2:A$1976)),FALSE)))</f>
        <v/>
      </c>
      <c r="C685" s="52" t="str">
        <f>IF(ISBLANK(A685),"",IF(ROW(A$2:A$1976)=1,"Impossible",VLOOKUP(A$2:A$1976,items!$A$2:$J$2019,{3}*SIGN(ROW(A$2:A$1976)),FALSE)))</f>
        <v/>
      </c>
      <c r="G685" s="18"/>
    </row>
    <row r="686" spans="2:7">
      <c r="B686" s="52" t="str">
        <f>IF(ISBLANK(A686),"",IF(ROW(A686:A2685)=1,"Impossible",VLOOKUP(A$2:A$1976,items!$A$2:$J$2019,{2}*SIGN(ROW(A$2:A$1976)),FALSE)))</f>
        <v/>
      </c>
      <c r="C686" s="52" t="str">
        <f>IF(ISBLANK(A686),"",IF(ROW(A$2:A$1976)=1,"Impossible",VLOOKUP(A$2:A$1976,items!$A$2:$J$2019,{3}*SIGN(ROW(A$2:A$1976)),FALSE)))</f>
        <v/>
      </c>
      <c r="G686" s="18"/>
    </row>
    <row r="687" spans="2:7">
      <c r="B687" s="52" t="str">
        <f>IF(ISBLANK(A687),"",IF(ROW(A687:A2686)=1,"Impossible",VLOOKUP(A$2:A$1976,items!$A$2:$J$2019,{2}*SIGN(ROW(A$2:A$1976)),FALSE)))</f>
        <v/>
      </c>
      <c r="C687" s="52" t="str">
        <f>IF(ISBLANK(A687),"",IF(ROW(A$2:A$1976)=1,"Impossible",VLOOKUP(A$2:A$1976,items!$A$2:$J$2019,{3}*SIGN(ROW(A$2:A$1976)),FALSE)))</f>
        <v/>
      </c>
      <c r="G687" s="18"/>
    </row>
    <row r="688" spans="2:7">
      <c r="B688" s="52" t="str">
        <f>IF(ISBLANK(A688),"",IF(ROW(A688:A2687)=1,"Impossible",VLOOKUP(A$2:A$1976,items!$A$2:$J$2019,{2}*SIGN(ROW(A$2:A$1976)),FALSE)))</f>
        <v/>
      </c>
      <c r="C688" s="52" t="str">
        <f>IF(ISBLANK(A688),"",IF(ROW(A$2:A$1976)=1,"Impossible",VLOOKUP(A$2:A$1976,items!$A$2:$J$2019,{3}*SIGN(ROW(A$2:A$1976)),FALSE)))</f>
        <v/>
      </c>
      <c r="G688" s="18"/>
    </row>
    <row r="689" spans="2:7">
      <c r="B689" s="52" t="str">
        <f>IF(ISBLANK(A689),"",IF(ROW(A689:A2688)=1,"Impossible",VLOOKUP(A$2:A$1976,items!$A$2:$J$2019,{2}*SIGN(ROW(A$2:A$1976)),FALSE)))</f>
        <v/>
      </c>
      <c r="C689" s="52" t="str">
        <f>IF(ISBLANK(A689),"",IF(ROW(A$2:A$1976)=1,"Impossible",VLOOKUP(A$2:A$1976,items!$A$2:$J$2019,{3}*SIGN(ROW(A$2:A$1976)),FALSE)))</f>
        <v/>
      </c>
      <c r="G689" s="18"/>
    </row>
    <row r="690" spans="2:7">
      <c r="B690" s="52" t="str">
        <f>IF(ISBLANK(A690),"",IF(ROW(A690:A2689)=1,"Impossible",VLOOKUP(A$2:A$1976,items!$A$2:$J$2019,{2}*SIGN(ROW(A$2:A$1976)),FALSE)))</f>
        <v/>
      </c>
      <c r="C690" s="52" t="str">
        <f>IF(ISBLANK(A690),"",IF(ROW(A$2:A$1976)=1,"Impossible",VLOOKUP(A$2:A$1976,items!$A$2:$J$2019,{3}*SIGN(ROW(A$2:A$1976)),FALSE)))</f>
        <v/>
      </c>
      <c r="G690" s="18"/>
    </row>
    <row r="691" spans="2:7">
      <c r="B691" s="52" t="str">
        <f>IF(ISBLANK(A691),"",IF(ROW(A691:A2690)=1,"Impossible",VLOOKUP(A$2:A$1976,items!$A$2:$J$2019,{2}*SIGN(ROW(A$2:A$1976)),FALSE)))</f>
        <v/>
      </c>
      <c r="C691" s="52" t="str">
        <f>IF(ISBLANK(A691),"",IF(ROW(A$2:A$1976)=1,"Impossible",VLOOKUP(A$2:A$1976,items!$A$2:$J$2019,{3}*SIGN(ROW(A$2:A$1976)),FALSE)))</f>
        <v/>
      </c>
      <c r="G691" s="18"/>
    </row>
    <row r="692" spans="2:7">
      <c r="B692" s="52" t="str">
        <f>IF(ISBLANK(A692),"",IF(ROW(A692:A2691)=1,"Impossible",VLOOKUP(A$2:A$1976,items!$A$2:$J$2019,{2}*SIGN(ROW(A$2:A$1976)),FALSE)))</f>
        <v/>
      </c>
      <c r="C692" s="52" t="str">
        <f>IF(ISBLANK(A692),"",IF(ROW(A$2:A$1976)=1,"Impossible",VLOOKUP(A$2:A$1976,items!$A$2:$J$2019,{3}*SIGN(ROW(A$2:A$1976)),FALSE)))</f>
        <v/>
      </c>
      <c r="G692" s="18"/>
    </row>
    <row r="693" spans="2:7">
      <c r="B693" s="52" t="str">
        <f>IF(ISBLANK(A693),"",IF(ROW(A693:A2692)=1,"Impossible",VLOOKUP(A$2:A$1976,items!$A$2:$J$2019,{2}*SIGN(ROW(A$2:A$1976)),FALSE)))</f>
        <v/>
      </c>
      <c r="C693" s="52" t="str">
        <f>IF(ISBLANK(A693),"",IF(ROW(A$2:A$1976)=1,"Impossible",VLOOKUP(A$2:A$1976,items!$A$2:$J$2019,{3}*SIGN(ROW(A$2:A$1976)),FALSE)))</f>
        <v/>
      </c>
      <c r="G693" s="18"/>
    </row>
    <row r="694" spans="2:7">
      <c r="B694" s="52" t="str">
        <f>IF(ISBLANK(A694),"",IF(ROW(A694:A2693)=1,"Impossible",VLOOKUP(A$2:A$1976,items!$A$2:$J$2019,{2}*SIGN(ROW(A$2:A$1976)),FALSE)))</f>
        <v/>
      </c>
      <c r="C694" s="52" t="str">
        <f>IF(ISBLANK(A694),"",IF(ROW(A$2:A$1976)=1,"Impossible",VLOOKUP(A$2:A$1976,items!$A$2:$J$2019,{3}*SIGN(ROW(A$2:A$1976)),FALSE)))</f>
        <v/>
      </c>
      <c r="G694" s="18"/>
    </row>
    <row r="695" spans="2:7">
      <c r="B695" s="52" t="str">
        <f>IF(ISBLANK(A695),"",IF(ROW(A695:A2694)=1,"Impossible",VLOOKUP(A$2:A$1976,items!$A$2:$J$2019,{2}*SIGN(ROW(A$2:A$1976)),FALSE)))</f>
        <v/>
      </c>
      <c r="C695" s="52" t="str">
        <f>IF(ISBLANK(A695),"",IF(ROW(A$2:A$1976)=1,"Impossible",VLOOKUP(A$2:A$1976,items!$A$2:$J$2019,{3}*SIGN(ROW(A$2:A$1976)),FALSE)))</f>
        <v/>
      </c>
      <c r="G695" s="18"/>
    </row>
    <row r="696" spans="2:7">
      <c r="B696" s="52" t="str">
        <f>IF(ISBLANK(A696),"",IF(ROW(A696:A2695)=1,"Impossible",VLOOKUP(A$2:A$1976,items!$A$2:$J$2019,{2}*SIGN(ROW(A$2:A$1976)),FALSE)))</f>
        <v/>
      </c>
      <c r="C696" s="52" t="str">
        <f>IF(ISBLANK(A696),"",IF(ROW(A$2:A$1976)=1,"Impossible",VLOOKUP(A$2:A$1976,items!$A$2:$J$2019,{3}*SIGN(ROW(A$2:A$1976)),FALSE)))</f>
        <v/>
      </c>
      <c r="G696" s="18"/>
    </row>
    <row r="697" spans="2:7">
      <c r="B697" s="52" t="str">
        <f>IF(ISBLANK(A697),"",IF(ROW(A697:A2696)=1,"Impossible",VLOOKUP(A$2:A$1976,items!$A$2:$J$2019,{2}*SIGN(ROW(A$2:A$1976)),FALSE)))</f>
        <v/>
      </c>
      <c r="C697" s="52" t="str">
        <f>IF(ISBLANK(A697),"",IF(ROW(A$2:A$1976)=1,"Impossible",VLOOKUP(A$2:A$1976,items!$A$2:$J$2019,{3}*SIGN(ROW(A$2:A$1976)),FALSE)))</f>
        <v/>
      </c>
      <c r="G697" s="18"/>
    </row>
    <row r="698" spans="2:7">
      <c r="B698" s="52" t="str">
        <f>IF(ISBLANK(A698),"",IF(ROW(A698:A2697)=1,"Impossible",VLOOKUP(A$2:A$1976,items!$A$2:$J$2019,{2}*SIGN(ROW(A$2:A$1976)),FALSE)))</f>
        <v/>
      </c>
      <c r="C698" s="52" t="str">
        <f>IF(ISBLANK(A698),"",IF(ROW(A$2:A$1976)=1,"Impossible",VLOOKUP(A$2:A$1976,items!$A$2:$J$2019,{3}*SIGN(ROW(A$2:A$1976)),FALSE)))</f>
        <v/>
      </c>
      <c r="G698" s="18"/>
    </row>
    <row r="699" spans="2:7">
      <c r="B699" s="52" t="str">
        <f>IF(ISBLANK(A699),"",IF(ROW(A699:A2698)=1,"Impossible",VLOOKUP(A$2:A$1976,items!$A$2:$J$2019,{2}*SIGN(ROW(A$2:A$1976)),FALSE)))</f>
        <v/>
      </c>
      <c r="C699" s="52" t="str">
        <f>IF(ISBLANK(A699),"",IF(ROW(A$2:A$1976)=1,"Impossible",VLOOKUP(A$2:A$1976,items!$A$2:$J$2019,{3}*SIGN(ROW(A$2:A$1976)),FALSE)))</f>
        <v/>
      </c>
      <c r="G699" s="18"/>
    </row>
    <row r="700" spans="2:7">
      <c r="B700" s="52" t="str">
        <f>IF(ISBLANK(A700),"",IF(ROW(A700:A2699)=1,"Impossible",VLOOKUP(A$2:A$1976,items!$A$2:$J$2019,{2}*SIGN(ROW(A$2:A$1976)),FALSE)))</f>
        <v/>
      </c>
      <c r="C700" s="52" t="str">
        <f>IF(ISBLANK(A700),"",IF(ROW(A$2:A$1976)=1,"Impossible",VLOOKUP(A$2:A$1976,items!$A$2:$J$2019,{3}*SIGN(ROW(A$2:A$1976)),FALSE)))</f>
        <v/>
      </c>
      <c r="G700" s="18"/>
    </row>
    <row r="701" spans="2:7">
      <c r="B701" s="52" t="str">
        <f>IF(ISBLANK(A701),"",IF(ROW(A701:A2700)=1,"Impossible",VLOOKUP(A$2:A$1976,items!$A$2:$J$2019,{2}*SIGN(ROW(A$2:A$1976)),FALSE)))</f>
        <v/>
      </c>
      <c r="C701" s="52" t="str">
        <f>IF(ISBLANK(A701),"",IF(ROW(A$2:A$1976)=1,"Impossible",VLOOKUP(A$2:A$1976,items!$A$2:$J$2019,{3}*SIGN(ROW(A$2:A$1976)),FALSE)))</f>
        <v/>
      </c>
      <c r="G701" s="18"/>
    </row>
    <row r="702" spans="2:7">
      <c r="B702" s="52" t="str">
        <f>IF(ISBLANK(A702),"",IF(ROW(A702:A2701)=1,"Impossible",VLOOKUP(A$2:A$1976,items!$A$2:$J$2019,{2}*SIGN(ROW(A$2:A$1976)),FALSE)))</f>
        <v/>
      </c>
      <c r="C702" s="52" t="str">
        <f>IF(ISBLANK(A702),"",IF(ROW(A$2:A$1976)=1,"Impossible",VLOOKUP(A$2:A$1976,items!$A$2:$J$2019,{3}*SIGN(ROW(A$2:A$1976)),FALSE)))</f>
        <v/>
      </c>
      <c r="G702" s="18"/>
    </row>
    <row r="703" spans="2:7">
      <c r="B703" s="52" t="str">
        <f>IF(ISBLANK(A703),"",IF(ROW(A703:A2702)=1,"Impossible",VLOOKUP(A$2:A$1976,items!$A$2:$J$2019,{2}*SIGN(ROW(A$2:A$1976)),FALSE)))</f>
        <v/>
      </c>
      <c r="C703" s="52" t="str">
        <f>IF(ISBLANK(A703),"",IF(ROW(A$2:A$1976)=1,"Impossible",VLOOKUP(A$2:A$1976,items!$A$2:$J$2019,{3}*SIGN(ROW(A$2:A$1976)),FALSE)))</f>
        <v/>
      </c>
      <c r="G703" s="18"/>
    </row>
    <row r="704" spans="2:7">
      <c r="B704" s="52" t="str">
        <f>IF(ISBLANK(A704),"",IF(ROW(A704:A2703)=1,"Impossible",VLOOKUP(A$2:A$1976,items!$A$2:$J$2019,{2}*SIGN(ROW(A$2:A$1976)),FALSE)))</f>
        <v/>
      </c>
      <c r="C704" s="52" t="str">
        <f>IF(ISBLANK(A704),"",IF(ROW(A$2:A$1976)=1,"Impossible",VLOOKUP(A$2:A$1976,items!$A$2:$J$2019,{3}*SIGN(ROW(A$2:A$1976)),FALSE)))</f>
        <v/>
      </c>
      <c r="G704" s="18"/>
    </row>
    <row r="705" spans="2:7">
      <c r="B705" s="52" t="str">
        <f>IF(ISBLANK(A705),"",IF(ROW(A705:A2704)=1,"Impossible",VLOOKUP(A$2:A$1976,items!$A$2:$J$2019,{2}*SIGN(ROW(A$2:A$1976)),FALSE)))</f>
        <v/>
      </c>
      <c r="C705" s="52" t="str">
        <f>IF(ISBLANK(A705),"",IF(ROW(A$2:A$1976)=1,"Impossible",VLOOKUP(A$2:A$1976,items!$A$2:$J$2019,{3}*SIGN(ROW(A$2:A$1976)),FALSE)))</f>
        <v/>
      </c>
      <c r="G705" s="18"/>
    </row>
    <row r="706" spans="2:7">
      <c r="B706" s="52" t="str">
        <f>IF(ISBLANK(A706),"",IF(ROW(A706:A2705)=1,"Impossible",VLOOKUP(A$2:A$1976,items!$A$2:$J$2019,{2}*SIGN(ROW(A$2:A$1976)),FALSE)))</f>
        <v/>
      </c>
      <c r="C706" s="52" t="str">
        <f>IF(ISBLANK(A706),"",IF(ROW(A$2:A$1976)=1,"Impossible",VLOOKUP(A$2:A$1976,items!$A$2:$J$2019,{3}*SIGN(ROW(A$2:A$1976)),FALSE)))</f>
        <v/>
      </c>
      <c r="G706" s="18"/>
    </row>
    <row r="707" spans="2:7">
      <c r="B707" s="52" t="str">
        <f>IF(ISBLANK(A707),"",IF(ROW(A707:A2706)=1,"Impossible",VLOOKUP(A$2:A$1976,items!$A$2:$J$2019,{2}*SIGN(ROW(A$2:A$1976)),FALSE)))</f>
        <v/>
      </c>
      <c r="C707" s="52" t="str">
        <f>IF(ISBLANK(A707),"",IF(ROW(A$2:A$1976)=1,"Impossible",VLOOKUP(A$2:A$1976,items!$A$2:$J$2019,{3}*SIGN(ROW(A$2:A$1976)),FALSE)))</f>
        <v/>
      </c>
      <c r="G707" s="18"/>
    </row>
    <row r="708" spans="2:7">
      <c r="B708" s="52" t="str">
        <f>IF(ISBLANK(A708),"",IF(ROW(A708:A2707)=1,"Impossible",VLOOKUP(A$2:A$1976,items!$A$2:$J$2019,{2}*SIGN(ROW(A$2:A$1976)),FALSE)))</f>
        <v/>
      </c>
      <c r="C708" s="52" t="str">
        <f>IF(ISBLANK(A708),"",IF(ROW(A$2:A$1976)=1,"Impossible",VLOOKUP(A$2:A$1976,items!$A$2:$J$2019,{3}*SIGN(ROW(A$2:A$1976)),FALSE)))</f>
        <v/>
      </c>
      <c r="G708" s="18"/>
    </row>
    <row r="709" spans="2:7">
      <c r="B709" s="52" t="str">
        <f>IF(ISBLANK(A709),"",IF(ROW(A709:A2708)=1,"Impossible",VLOOKUP(A$2:A$1976,items!$A$2:$J$2019,{2}*SIGN(ROW(A$2:A$1976)),FALSE)))</f>
        <v/>
      </c>
      <c r="C709" s="52" t="str">
        <f>IF(ISBLANK(A709),"",IF(ROW(A$2:A$1976)=1,"Impossible",VLOOKUP(A$2:A$1976,items!$A$2:$J$2019,{3}*SIGN(ROW(A$2:A$1976)),FALSE)))</f>
        <v/>
      </c>
      <c r="G709" s="18"/>
    </row>
    <row r="710" spans="2:7">
      <c r="B710" s="52" t="str">
        <f>IF(ISBLANK(A710),"",IF(ROW(A710:A2709)=1,"Impossible",VLOOKUP(A$2:A$1976,items!$A$2:$J$2019,{2}*SIGN(ROW(A$2:A$1976)),FALSE)))</f>
        <v/>
      </c>
      <c r="C710" s="52" t="str">
        <f>IF(ISBLANK(A710),"",IF(ROW(A$2:A$1976)=1,"Impossible",VLOOKUP(A$2:A$1976,items!$A$2:$J$2019,{3}*SIGN(ROW(A$2:A$1976)),FALSE)))</f>
        <v/>
      </c>
      <c r="G710" s="18"/>
    </row>
    <row r="711" spans="2:7">
      <c r="B711" s="52" t="str">
        <f>IF(ISBLANK(A711),"",IF(ROW(A711:A2710)=1,"Impossible",VLOOKUP(A$2:A$1976,items!$A$2:$J$2019,{2}*SIGN(ROW(A$2:A$1976)),FALSE)))</f>
        <v/>
      </c>
      <c r="C711" s="52" t="str">
        <f>IF(ISBLANK(A711),"",IF(ROW(A$2:A$1976)=1,"Impossible",VLOOKUP(A$2:A$1976,items!$A$2:$J$2019,{3}*SIGN(ROW(A$2:A$1976)),FALSE)))</f>
        <v/>
      </c>
      <c r="G711" s="18"/>
    </row>
    <row r="712" spans="2:7">
      <c r="B712" s="52" t="str">
        <f>IF(ISBLANK(A712),"",IF(ROW(A712:A2711)=1,"Impossible",VLOOKUP(A$2:A$1976,items!$A$2:$J$2019,{2}*SIGN(ROW(A$2:A$1976)),FALSE)))</f>
        <v/>
      </c>
      <c r="C712" s="52" t="str">
        <f>IF(ISBLANK(A712),"",IF(ROW(A$2:A$1976)=1,"Impossible",VLOOKUP(A$2:A$1976,items!$A$2:$J$2019,{3}*SIGN(ROW(A$2:A$1976)),FALSE)))</f>
        <v/>
      </c>
      <c r="G712" s="18"/>
    </row>
    <row r="713" spans="2:7">
      <c r="B713" s="52" t="str">
        <f>IF(ISBLANK(A713),"",IF(ROW(A713:A2712)=1,"Impossible",VLOOKUP(A$2:A$1976,items!$A$2:$J$2019,{2}*SIGN(ROW(A$2:A$1976)),FALSE)))</f>
        <v/>
      </c>
      <c r="C713" s="52" t="str">
        <f>IF(ISBLANK(A713),"",IF(ROW(A$2:A$1976)=1,"Impossible",VLOOKUP(A$2:A$1976,items!$A$2:$J$2019,{3}*SIGN(ROW(A$2:A$1976)),FALSE)))</f>
        <v/>
      </c>
      <c r="G713" s="18"/>
    </row>
    <row r="714" spans="2:7">
      <c r="B714" s="52" t="str">
        <f>IF(ISBLANK(A714),"",IF(ROW(A714:A2713)=1,"Impossible",VLOOKUP(A$2:A$1976,items!$A$2:$J$2019,{2}*SIGN(ROW(A$2:A$1976)),FALSE)))</f>
        <v/>
      </c>
      <c r="C714" s="52" t="str">
        <f>IF(ISBLANK(A714),"",IF(ROW(A$2:A$1976)=1,"Impossible",VLOOKUP(A$2:A$1976,items!$A$2:$J$2019,{3}*SIGN(ROW(A$2:A$1976)),FALSE)))</f>
        <v/>
      </c>
      <c r="G714" s="18"/>
    </row>
    <row r="715" spans="2:7">
      <c r="B715" s="52" t="str">
        <f>IF(ISBLANK(A715),"",IF(ROW(A715:A2714)=1,"Impossible",VLOOKUP(A$2:A$1976,items!$A$2:$J$2019,{2}*SIGN(ROW(A$2:A$1976)),FALSE)))</f>
        <v/>
      </c>
      <c r="C715" s="52" t="str">
        <f>IF(ISBLANK(A715),"",IF(ROW(A$2:A$1976)=1,"Impossible",VLOOKUP(A$2:A$1976,items!$A$2:$J$2019,{3}*SIGN(ROW(A$2:A$1976)),FALSE)))</f>
        <v/>
      </c>
      <c r="G715" s="18"/>
    </row>
    <row r="716" spans="2:7">
      <c r="B716" s="52" t="str">
        <f>IF(ISBLANK(A716),"",IF(ROW(A716:A2715)=1,"Impossible",VLOOKUP(A$2:A$1976,items!$A$2:$J$2019,{2}*SIGN(ROW(A$2:A$1976)),FALSE)))</f>
        <v/>
      </c>
      <c r="C716" s="52" t="str">
        <f>IF(ISBLANK(A716),"",IF(ROW(A$2:A$1976)=1,"Impossible",VLOOKUP(A$2:A$1976,items!$A$2:$J$2019,{3}*SIGN(ROW(A$2:A$1976)),FALSE)))</f>
        <v/>
      </c>
      <c r="G716" s="18"/>
    </row>
    <row r="717" spans="2:7">
      <c r="B717" s="52" t="str">
        <f>IF(ISBLANK(A717),"",IF(ROW(A717:A2716)=1,"Impossible",VLOOKUP(A$2:A$1976,items!$A$2:$J$2019,{2}*SIGN(ROW(A$2:A$1976)),FALSE)))</f>
        <v/>
      </c>
      <c r="C717" s="52" t="str">
        <f>IF(ISBLANK(A717),"",IF(ROW(A$2:A$1976)=1,"Impossible",VLOOKUP(A$2:A$1976,items!$A$2:$J$2019,{3}*SIGN(ROW(A$2:A$1976)),FALSE)))</f>
        <v/>
      </c>
      <c r="G717" s="18"/>
    </row>
    <row r="718" spans="2:7">
      <c r="B718" s="52" t="str">
        <f>IF(ISBLANK(A718),"",IF(ROW(A718:A2717)=1,"Impossible",VLOOKUP(A$2:A$1976,items!$A$2:$J$2019,{2}*SIGN(ROW(A$2:A$1976)),FALSE)))</f>
        <v/>
      </c>
      <c r="C718" s="52" t="str">
        <f>IF(ISBLANK(A718),"",IF(ROW(A$2:A$1976)=1,"Impossible",VLOOKUP(A$2:A$1976,items!$A$2:$J$2019,{3}*SIGN(ROW(A$2:A$1976)),FALSE)))</f>
        <v/>
      </c>
      <c r="G718" s="18"/>
    </row>
    <row r="719" spans="2:7">
      <c r="B719" s="52" t="str">
        <f>IF(ISBLANK(A719),"",IF(ROW(A719:A2718)=1,"Impossible",VLOOKUP(A$2:A$1976,items!$A$2:$J$2019,{2}*SIGN(ROW(A$2:A$1976)),FALSE)))</f>
        <v/>
      </c>
      <c r="C719" s="52" t="str">
        <f>IF(ISBLANK(A719),"",IF(ROW(A$2:A$1976)=1,"Impossible",VLOOKUP(A$2:A$1976,items!$A$2:$J$2019,{3}*SIGN(ROW(A$2:A$1976)),FALSE)))</f>
        <v/>
      </c>
      <c r="G719" s="18"/>
    </row>
    <row r="720" spans="2:7">
      <c r="B720" s="52" t="str">
        <f>IF(ISBLANK(A720),"",IF(ROW(A720:A2719)=1,"Impossible",VLOOKUP(A$2:A$1976,items!$A$2:$J$2019,{2}*SIGN(ROW(A$2:A$1976)),FALSE)))</f>
        <v/>
      </c>
      <c r="C720" s="52" t="str">
        <f>IF(ISBLANK(A720),"",IF(ROW(A$2:A$1976)=1,"Impossible",VLOOKUP(A$2:A$1976,items!$A$2:$J$2019,{3}*SIGN(ROW(A$2:A$1976)),FALSE)))</f>
        <v/>
      </c>
      <c r="G720" s="18"/>
    </row>
    <row r="721" spans="2:7">
      <c r="B721" s="52" t="str">
        <f>IF(ISBLANK(A721),"",IF(ROW(A721:A2720)=1,"Impossible",VLOOKUP(A$2:A$1976,items!$A$2:$J$2019,{2}*SIGN(ROW(A$2:A$1976)),FALSE)))</f>
        <v/>
      </c>
      <c r="C721" s="52" t="str">
        <f>IF(ISBLANK(A721),"",IF(ROW(A$2:A$1976)=1,"Impossible",VLOOKUP(A$2:A$1976,items!$A$2:$J$2019,{3}*SIGN(ROW(A$2:A$1976)),FALSE)))</f>
        <v/>
      </c>
      <c r="G721" s="18"/>
    </row>
    <row r="722" spans="2:7">
      <c r="B722" s="52" t="str">
        <f>IF(ISBLANK(A722),"",IF(ROW(A722:A2721)=1,"Impossible",VLOOKUP(A$2:A$1976,items!$A$2:$J$2019,{2}*SIGN(ROW(A$2:A$1976)),FALSE)))</f>
        <v/>
      </c>
      <c r="C722" s="52" t="str">
        <f>IF(ISBLANK(A722),"",IF(ROW(A$2:A$1976)=1,"Impossible",VLOOKUP(A$2:A$1976,items!$A$2:$J$2019,{3}*SIGN(ROW(A$2:A$1976)),FALSE)))</f>
        <v/>
      </c>
      <c r="G722" s="18"/>
    </row>
    <row r="723" spans="2:7">
      <c r="B723" s="52" t="str">
        <f>IF(ISBLANK(A723),"",IF(ROW(A723:A2722)=1,"Impossible",VLOOKUP(A$2:A$1976,items!$A$2:$J$2019,{2}*SIGN(ROW(A$2:A$1976)),FALSE)))</f>
        <v/>
      </c>
      <c r="C723" s="52" t="str">
        <f>IF(ISBLANK(A723),"",IF(ROW(A$2:A$1976)=1,"Impossible",VLOOKUP(A$2:A$1976,items!$A$2:$J$2019,{3}*SIGN(ROW(A$2:A$1976)),FALSE)))</f>
        <v/>
      </c>
      <c r="G723" s="18"/>
    </row>
    <row r="724" spans="2:7">
      <c r="B724" s="52" t="str">
        <f>IF(ISBLANK(A724),"",IF(ROW(A724:A2723)=1,"Impossible",VLOOKUP(A$2:A$1976,items!$A$2:$J$2019,{2}*SIGN(ROW(A$2:A$1976)),FALSE)))</f>
        <v/>
      </c>
      <c r="C724" s="52" t="str">
        <f>IF(ISBLANK(A724),"",IF(ROW(A$2:A$1976)=1,"Impossible",VLOOKUP(A$2:A$1976,items!$A$2:$J$2019,{3}*SIGN(ROW(A$2:A$1976)),FALSE)))</f>
        <v/>
      </c>
      <c r="G724" s="18"/>
    </row>
    <row r="725" spans="2:7">
      <c r="B725" s="52" t="str">
        <f>IF(ISBLANK(A725),"",IF(ROW(A725:A2724)=1,"Impossible",VLOOKUP(A$2:A$1976,items!$A$2:$J$2019,{2}*SIGN(ROW(A$2:A$1976)),FALSE)))</f>
        <v/>
      </c>
      <c r="C725" s="52" t="str">
        <f>IF(ISBLANK(A725),"",IF(ROW(A$2:A$1976)=1,"Impossible",VLOOKUP(A$2:A$1976,items!$A$2:$J$2019,{3}*SIGN(ROW(A$2:A$1976)),FALSE)))</f>
        <v/>
      </c>
      <c r="G725" s="18"/>
    </row>
    <row r="726" spans="2:7">
      <c r="B726" s="52" t="str">
        <f>IF(ISBLANK(A726),"",IF(ROW(A726:A2725)=1,"Impossible",VLOOKUP(A$2:A$1976,items!$A$2:$J$2019,{2}*SIGN(ROW(A$2:A$1976)),FALSE)))</f>
        <v/>
      </c>
      <c r="C726" s="52" t="str">
        <f>IF(ISBLANK(A726),"",IF(ROW(A$2:A$1976)=1,"Impossible",VLOOKUP(A$2:A$1976,items!$A$2:$J$2019,{3}*SIGN(ROW(A$2:A$1976)),FALSE)))</f>
        <v/>
      </c>
      <c r="G726" s="18"/>
    </row>
    <row r="727" spans="2:7">
      <c r="B727" s="52" t="str">
        <f>IF(ISBLANK(A727),"",IF(ROW(A727:A2726)=1,"Impossible",VLOOKUP(A$2:A$1976,items!$A$2:$J$2019,{2}*SIGN(ROW(A$2:A$1976)),FALSE)))</f>
        <v/>
      </c>
      <c r="C727" s="52" t="str">
        <f>IF(ISBLANK(A727),"",IF(ROW(A$2:A$1976)=1,"Impossible",VLOOKUP(A$2:A$1976,items!$A$2:$J$2019,{3}*SIGN(ROW(A$2:A$1976)),FALSE)))</f>
        <v/>
      </c>
      <c r="G727" s="18"/>
    </row>
    <row r="728" spans="2:7">
      <c r="B728" s="52" t="str">
        <f>IF(ISBLANK(A728),"",IF(ROW(A728:A2727)=1,"Impossible",VLOOKUP(A$2:A$1976,items!$A$2:$J$2019,{2}*SIGN(ROW(A$2:A$1976)),FALSE)))</f>
        <v/>
      </c>
      <c r="C728" s="52" t="str">
        <f>IF(ISBLANK(A728),"",IF(ROW(A$2:A$1976)=1,"Impossible",VLOOKUP(A$2:A$1976,items!$A$2:$J$2019,{3}*SIGN(ROW(A$2:A$1976)),FALSE)))</f>
        <v/>
      </c>
      <c r="G728" s="18"/>
    </row>
    <row r="729" spans="2:7">
      <c r="B729" s="52" t="str">
        <f>IF(ISBLANK(A729),"",IF(ROW(A729:A2728)=1,"Impossible",VLOOKUP(A$2:A$1976,items!$A$2:$J$2019,{2}*SIGN(ROW(A$2:A$1976)),FALSE)))</f>
        <v/>
      </c>
      <c r="C729" s="52" t="str">
        <f>IF(ISBLANK(A729),"",IF(ROW(A$2:A$1976)=1,"Impossible",VLOOKUP(A$2:A$1976,items!$A$2:$J$2019,{3}*SIGN(ROW(A$2:A$1976)),FALSE)))</f>
        <v/>
      </c>
      <c r="G729" s="18"/>
    </row>
    <row r="730" spans="2:7">
      <c r="B730" s="52" t="str">
        <f>IF(ISBLANK(A730),"",IF(ROW(A730:A2729)=1,"Impossible",VLOOKUP(A$2:A$1976,items!$A$2:$J$2019,{2}*SIGN(ROW(A$2:A$1976)),FALSE)))</f>
        <v/>
      </c>
      <c r="C730" s="52" t="str">
        <f>IF(ISBLANK(A730),"",IF(ROW(A$2:A$1976)=1,"Impossible",VLOOKUP(A$2:A$1976,items!$A$2:$J$2019,{3}*SIGN(ROW(A$2:A$1976)),FALSE)))</f>
        <v/>
      </c>
      <c r="G730" s="18"/>
    </row>
    <row r="731" spans="2:7">
      <c r="B731" s="52" t="str">
        <f>IF(ISBLANK(A731),"",IF(ROW(A731:A2730)=1,"Impossible",VLOOKUP(A$2:A$1976,items!$A$2:$J$2019,{2}*SIGN(ROW(A$2:A$1976)),FALSE)))</f>
        <v/>
      </c>
      <c r="C731" s="52" t="str">
        <f>IF(ISBLANK(A731),"",IF(ROW(A$2:A$1976)=1,"Impossible",VLOOKUP(A$2:A$1976,items!$A$2:$J$2019,{3}*SIGN(ROW(A$2:A$1976)),FALSE)))</f>
        <v/>
      </c>
      <c r="G731" s="18"/>
    </row>
    <row r="732" spans="2:7">
      <c r="B732" s="52" t="str">
        <f>IF(ISBLANK(A732),"",IF(ROW(A732:A2731)=1,"Impossible",VLOOKUP(A$2:A$1976,items!$A$2:$J$2019,{2}*SIGN(ROW(A$2:A$1976)),FALSE)))</f>
        <v/>
      </c>
      <c r="C732" s="52" t="str">
        <f>IF(ISBLANK(A732),"",IF(ROW(A$2:A$1976)=1,"Impossible",VLOOKUP(A$2:A$1976,items!$A$2:$J$2019,{3}*SIGN(ROW(A$2:A$1976)),FALSE)))</f>
        <v/>
      </c>
      <c r="G732" s="18"/>
    </row>
    <row r="733" spans="2:7">
      <c r="B733" s="52" t="str">
        <f>IF(ISBLANK(A733),"",IF(ROW(A733:A2732)=1,"Impossible",VLOOKUP(A$2:A$1976,items!$A$2:$J$2019,{2}*SIGN(ROW(A$2:A$1976)),FALSE)))</f>
        <v/>
      </c>
      <c r="C733" s="52" t="str">
        <f>IF(ISBLANK(A733),"",IF(ROW(A$2:A$1976)=1,"Impossible",VLOOKUP(A$2:A$1976,items!$A$2:$J$2019,{3}*SIGN(ROW(A$2:A$1976)),FALSE)))</f>
        <v/>
      </c>
      <c r="G733" s="18"/>
    </row>
    <row r="734" spans="2:7">
      <c r="B734" s="52" t="str">
        <f>IF(ISBLANK(A734),"",IF(ROW(A734:A2733)=1,"Impossible",VLOOKUP(A$2:A$1976,items!$A$2:$J$2019,{2}*SIGN(ROW(A$2:A$1976)),FALSE)))</f>
        <v/>
      </c>
      <c r="C734" s="52" t="str">
        <f>IF(ISBLANK(A734),"",IF(ROW(A$2:A$1976)=1,"Impossible",VLOOKUP(A$2:A$1976,items!$A$2:$J$2019,{3}*SIGN(ROW(A$2:A$1976)),FALSE)))</f>
        <v/>
      </c>
      <c r="G734" s="18"/>
    </row>
    <row r="735" spans="2:7">
      <c r="B735" s="52" t="str">
        <f>IF(ISBLANK(A735),"",IF(ROW(A735:A2734)=1,"Impossible",VLOOKUP(A$2:A$1976,items!$A$2:$J$2019,{2}*SIGN(ROW(A$2:A$1976)),FALSE)))</f>
        <v/>
      </c>
      <c r="C735" s="52" t="str">
        <f>IF(ISBLANK(A735),"",IF(ROW(A$2:A$1976)=1,"Impossible",VLOOKUP(A$2:A$1976,items!$A$2:$J$2019,{3}*SIGN(ROW(A$2:A$1976)),FALSE)))</f>
        <v/>
      </c>
      <c r="G735" s="18"/>
    </row>
    <row r="736" spans="2:7">
      <c r="B736" s="52" t="str">
        <f>IF(ISBLANK(A736),"",IF(ROW(A736:A2735)=1,"Impossible",VLOOKUP(A$2:A$1976,items!$A$2:$J$2019,{2}*SIGN(ROW(A$2:A$1976)),FALSE)))</f>
        <v/>
      </c>
      <c r="C736" s="52" t="str">
        <f>IF(ISBLANK(A736),"",IF(ROW(A$2:A$1976)=1,"Impossible",VLOOKUP(A$2:A$1976,items!$A$2:$J$2019,{3}*SIGN(ROW(A$2:A$1976)),FALSE)))</f>
        <v/>
      </c>
      <c r="G736" s="18"/>
    </row>
    <row r="737" spans="2:7">
      <c r="B737" s="52" t="str">
        <f>IF(ISBLANK(A737),"",IF(ROW(A737:A2736)=1,"Impossible",VLOOKUP(A$2:A$1976,items!$A$2:$J$2019,{2}*SIGN(ROW(A$2:A$1976)),FALSE)))</f>
        <v/>
      </c>
      <c r="C737" s="52" t="str">
        <f>IF(ISBLANK(A737),"",IF(ROW(A$2:A$1976)=1,"Impossible",VLOOKUP(A$2:A$1976,items!$A$2:$J$2019,{3}*SIGN(ROW(A$2:A$1976)),FALSE)))</f>
        <v/>
      </c>
      <c r="G737" s="18"/>
    </row>
    <row r="738" spans="2:7">
      <c r="B738" s="52" t="str">
        <f>IF(ISBLANK(A738),"",IF(ROW(A738:A2737)=1,"Impossible",VLOOKUP(A$2:A$1976,items!$A$2:$J$2019,{2}*SIGN(ROW(A$2:A$1976)),FALSE)))</f>
        <v/>
      </c>
      <c r="C738" s="52" t="str">
        <f>IF(ISBLANK(A738),"",IF(ROW(A$2:A$1976)=1,"Impossible",VLOOKUP(A$2:A$1976,items!$A$2:$J$2019,{3}*SIGN(ROW(A$2:A$1976)),FALSE)))</f>
        <v/>
      </c>
      <c r="G738" s="18"/>
    </row>
    <row r="739" spans="2:7">
      <c r="B739" s="52" t="str">
        <f>IF(ISBLANK(A739),"",IF(ROW(A739:A2738)=1,"Impossible",VLOOKUP(A$2:A$1976,items!$A$2:$J$2019,{2}*SIGN(ROW(A$2:A$1976)),FALSE)))</f>
        <v/>
      </c>
      <c r="C739" s="52" t="str">
        <f>IF(ISBLANK(A739),"",IF(ROW(A$2:A$1976)=1,"Impossible",VLOOKUP(A$2:A$1976,items!$A$2:$J$2019,{3}*SIGN(ROW(A$2:A$1976)),FALSE)))</f>
        <v/>
      </c>
      <c r="G739" s="18"/>
    </row>
    <row r="740" spans="2:7">
      <c r="B740" s="52" t="str">
        <f>IF(ISBLANK(A740),"",IF(ROW(A740:A2739)=1,"Impossible",VLOOKUP(A$2:A$1976,items!$A$2:$J$2019,{2}*SIGN(ROW(A$2:A$1976)),FALSE)))</f>
        <v/>
      </c>
      <c r="C740" s="52" t="str">
        <f>IF(ISBLANK(A740),"",IF(ROW(A$2:A$1976)=1,"Impossible",VLOOKUP(A$2:A$1976,items!$A$2:$J$2019,{3}*SIGN(ROW(A$2:A$1976)),FALSE)))</f>
        <v/>
      </c>
      <c r="G740" s="18"/>
    </row>
    <row r="741" spans="2:7">
      <c r="B741" s="52" t="str">
        <f>IF(ISBLANK(A741),"",IF(ROW(A741:A2740)=1,"Impossible",VLOOKUP(A$2:A$1976,items!$A$2:$J$2019,{2}*SIGN(ROW(A$2:A$1976)),FALSE)))</f>
        <v/>
      </c>
      <c r="C741" s="52" t="str">
        <f>IF(ISBLANK(A741),"",IF(ROW(A$2:A$1976)=1,"Impossible",VLOOKUP(A$2:A$1976,items!$A$2:$J$2019,{3}*SIGN(ROW(A$2:A$1976)),FALSE)))</f>
        <v/>
      </c>
      <c r="G741" s="18"/>
    </row>
    <row r="742" spans="2:7">
      <c r="B742" s="52" t="str">
        <f>IF(ISBLANK(A742),"",IF(ROW(A742:A2741)=1,"Impossible",VLOOKUP(A$2:A$1976,items!$A$2:$J$2019,{2}*SIGN(ROW(A$2:A$1976)),FALSE)))</f>
        <v/>
      </c>
      <c r="C742" s="52" t="str">
        <f>IF(ISBLANK(A742),"",IF(ROW(A$2:A$1976)=1,"Impossible",VLOOKUP(A$2:A$1976,items!$A$2:$J$2019,{3}*SIGN(ROW(A$2:A$1976)),FALSE)))</f>
        <v/>
      </c>
      <c r="G742" s="18"/>
    </row>
    <row r="743" spans="2:7">
      <c r="B743" s="52" t="str">
        <f>IF(ISBLANK(A743),"",IF(ROW(A743:A2742)=1,"Impossible",VLOOKUP(A$2:A$1976,items!$A$2:$J$2019,{2}*SIGN(ROW(A$2:A$1976)),FALSE)))</f>
        <v/>
      </c>
      <c r="C743" s="52" t="str">
        <f>IF(ISBLANK(A743),"",IF(ROW(A$2:A$1976)=1,"Impossible",VLOOKUP(A$2:A$1976,items!$A$2:$J$2019,{3}*SIGN(ROW(A$2:A$1976)),FALSE)))</f>
        <v/>
      </c>
      <c r="G743" s="18"/>
    </row>
    <row r="744" spans="2:7">
      <c r="B744" s="52" t="str">
        <f>IF(ISBLANK(A744),"",IF(ROW(A744:A2743)=1,"Impossible",VLOOKUP(A$2:A$1976,items!$A$2:$J$2019,{2}*SIGN(ROW(A$2:A$1976)),FALSE)))</f>
        <v/>
      </c>
      <c r="C744" s="52" t="str">
        <f>IF(ISBLANK(A744),"",IF(ROW(A$2:A$1976)=1,"Impossible",VLOOKUP(A$2:A$1976,items!$A$2:$J$2019,{3}*SIGN(ROW(A$2:A$1976)),FALSE)))</f>
        <v/>
      </c>
      <c r="G744" s="18"/>
    </row>
    <row r="745" spans="2:7">
      <c r="B745" s="52" t="str">
        <f>IF(ISBLANK(A745),"",IF(ROW(A745:A2744)=1,"Impossible",VLOOKUP(A$2:A$1976,items!$A$2:$J$2019,{2}*SIGN(ROW(A$2:A$1976)),FALSE)))</f>
        <v/>
      </c>
      <c r="C745" s="52" t="str">
        <f>IF(ISBLANK(A745),"",IF(ROW(A$2:A$1976)=1,"Impossible",VLOOKUP(A$2:A$1976,items!$A$2:$J$2019,{3}*SIGN(ROW(A$2:A$1976)),FALSE)))</f>
        <v/>
      </c>
      <c r="G745" s="18"/>
    </row>
    <row r="746" spans="2:7">
      <c r="B746" s="52" t="str">
        <f>IF(ISBLANK(A746),"",IF(ROW(A746:A2745)=1,"Impossible",VLOOKUP(A$2:A$1976,items!$A$2:$J$2019,{2}*SIGN(ROW(A$2:A$1976)),FALSE)))</f>
        <v/>
      </c>
      <c r="C746" s="52" t="str">
        <f>IF(ISBLANK(A746),"",IF(ROW(A$2:A$1976)=1,"Impossible",VLOOKUP(A$2:A$1976,items!$A$2:$J$2019,{3}*SIGN(ROW(A$2:A$1976)),FALSE)))</f>
        <v/>
      </c>
      <c r="G746" s="18"/>
    </row>
    <row r="747" spans="2:7">
      <c r="B747" s="52" t="str">
        <f>IF(ISBLANK(A747),"",IF(ROW(A747:A2746)=1,"Impossible",VLOOKUP(A$2:A$1976,items!$A$2:$J$2019,{2}*SIGN(ROW(A$2:A$1976)),FALSE)))</f>
        <v/>
      </c>
      <c r="C747" s="52" t="str">
        <f>IF(ISBLANK(A747),"",IF(ROW(A$2:A$1976)=1,"Impossible",VLOOKUP(A$2:A$1976,items!$A$2:$J$2019,{3}*SIGN(ROW(A$2:A$1976)),FALSE)))</f>
        <v/>
      </c>
      <c r="G747" s="18"/>
    </row>
    <row r="748" spans="2:7">
      <c r="B748" s="52" t="str">
        <f>IF(ISBLANK(A748),"",IF(ROW(A748:A2747)=1,"Impossible",VLOOKUP(A$2:A$1976,items!$A$2:$J$2019,{2}*SIGN(ROW(A$2:A$1976)),FALSE)))</f>
        <v/>
      </c>
      <c r="C748" s="52" t="str">
        <f>IF(ISBLANK(A748),"",IF(ROW(A$2:A$1976)=1,"Impossible",VLOOKUP(A$2:A$1976,items!$A$2:$J$2019,{3}*SIGN(ROW(A$2:A$1976)),FALSE)))</f>
        <v/>
      </c>
      <c r="G748" s="18"/>
    </row>
    <row r="749" spans="2:7">
      <c r="B749" s="52" t="str">
        <f>IF(ISBLANK(A749),"",IF(ROW(A749:A2748)=1,"Impossible",VLOOKUP(A$2:A$1976,items!$A$2:$J$2019,{2}*SIGN(ROW(A$2:A$1976)),FALSE)))</f>
        <v/>
      </c>
      <c r="C749" s="52" t="str">
        <f>IF(ISBLANK(A749),"",IF(ROW(A$2:A$1976)=1,"Impossible",VLOOKUP(A$2:A$1976,items!$A$2:$J$2019,{3}*SIGN(ROW(A$2:A$1976)),FALSE)))</f>
        <v/>
      </c>
      <c r="G749" s="18"/>
    </row>
    <row r="750" spans="2:7">
      <c r="B750" s="52" t="str">
        <f>IF(ISBLANK(A750),"",IF(ROW(A750:A2749)=1,"Impossible",VLOOKUP(A$2:A$1976,items!$A$2:$J$2019,{2}*SIGN(ROW(A$2:A$1976)),FALSE)))</f>
        <v/>
      </c>
      <c r="C750" s="52" t="str">
        <f>IF(ISBLANK(A750),"",IF(ROW(A$2:A$1976)=1,"Impossible",VLOOKUP(A$2:A$1976,items!$A$2:$J$2019,{3}*SIGN(ROW(A$2:A$1976)),FALSE)))</f>
        <v/>
      </c>
      <c r="G750" s="18"/>
    </row>
    <row r="751" spans="2:7">
      <c r="B751" s="52" t="str">
        <f>IF(ISBLANK(A751),"",IF(ROW(A751:A2750)=1,"Impossible",VLOOKUP(A$2:A$1976,items!$A$2:$J$2019,{2}*SIGN(ROW(A$2:A$1976)),FALSE)))</f>
        <v/>
      </c>
      <c r="C751" s="52" t="str">
        <f>IF(ISBLANK(A751),"",IF(ROW(A$2:A$1976)=1,"Impossible",VLOOKUP(A$2:A$1976,items!$A$2:$J$2019,{3}*SIGN(ROW(A$2:A$1976)),FALSE)))</f>
        <v/>
      </c>
      <c r="G751" s="18"/>
    </row>
    <row r="752" spans="2:7">
      <c r="B752" s="52" t="str">
        <f>IF(ISBLANK(A752),"",IF(ROW(A752:A2751)=1,"Impossible",VLOOKUP(A$2:A$1976,items!$A$2:$J$2019,{2}*SIGN(ROW(A$2:A$1976)),FALSE)))</f>
        <v/>
      </c>
      <c r="C752" s="52" t="str">
        <f>IF(ISBLANK(A752),"",IF(ROW(A$2:A$1976)=1,"Impossible",VLOOKUP(A$2:A$1976,items!$A$2:$J$2019,{3}*SIGN(ROW(A$2:A$1976)),FALSE)))</f>
        <v/>
      </c>
      <c r="G752" s="18"/>
    </row>
    <row r="753" spans="2:7">
      <c r="B753" s="52" t="str">
        <f>IF(ISBLANK(A753),"",IF(ROW(A753:A2752)=1,"Impossible",VLOOKUP(A$2:A$1976,items!$A$2:$J$2019,{2}*SIGN(ROW(A$2:A$1976)),FALSE)))</f>
        <v/>
      </c>
      <c r="C753" s="52" t="str">
        <f>IF(ISBLANK(A753),"",IF(ROW(A$2:A$1976)=1,"Impossible",VLOOKUP(A$2:A$1976,items!$A$2:$J$2019,{3}*SIGN(ROW(A$2:A$1976)),FALSE)))</f>
        <v/>
      </c>
      <c r="G753" s="18"/>
    </row>
    <row r="754" spans="2:7">
      <c r="B754" s="52" t="str">
        <f>IF(ISBLANK(A754),"",IF(ROW(A754:A2753)=1,"Impossible",VLOOKUP(A$2:A$1976,items!$A$2:$J$2019,{2}*SIGN(ROW(A$2:A$1976)),FALSE)))</f>
        <v/>
      </c>
      <c r="C754" s="52" t="str">
        <f>IF(ISBLANK(A754),"",IF(ROW(A$2:A$1976)=1,"Impossible",VLOOKUP(A$2:A$1976,items!$A$2:$J$2019,{3}*SIGN(ROW(A$2:A$1976)),FALSE)))</f>
        <v/>
      </c>
      <c r="G754" s="18"/>
    </row>
    <row r="755" spans="2:7">
      <c r="B755" s="52" t="str">
        <f>IF(ISBLANK(A755),"",IF(ROW(A755:A2754)=1,"Impossible",VLOOKUP(A$2:A$1976,items!$A$2:$J$2019,{2}*SIGN(ROW(A$2:A$1976)),FALSE)))</f>
        <v/>
      </c>
      <c r="C755" s="52" t="str">
        <f>IF(ISBLANK(A755),"",IF(ROW(A$2:A$1976)=1,"Impossible",VLOOKUP(A$2:A$1976,items!$A$2:$J$2019,{3}*SIGN(ROW(A$2:A$1976)),FALSE)))</f>
        <v/>
      </c>
      <c r="G755" s="18"/>
    </row>
    <row r="756" spans="2:7">
      <c r="B756" s="52" t="str">
        <f>IF(ISBLANK(A756),"",IF(ROW(A756:A2755)=1,"Impossible",VLOOKUP(A$2:A$1976,items!$A$2:$J$2019,{2}*SIGN(ROW(A$2:A$1976)),FALSE)))</f>
        <v/>
      </c>
      <c r="C756" s="52" t="str">
        <f>IF(ISBLANK(A756),"",IF(ROW(A$2:A$1976)=1,"Impossible",VLOOKUP(A$2:A$1976,items!$A$2:$J$2019,{3}*SIGN(ROW(A$2:A$1976)),FALSE)))</f>
        <v/>
      </c>
      <c r="G756" s="18"/>
    </row>
    <row r="757" spans="2:7">
      <c r="B757" s="52" t="str">
        <f>IF(ISBLANK(A757),"",IF(ROW(A757:A2756)=1,"Impossible",VLOOKUP(A$2:A$1976,items!$A$2:$J$2019,{2}*SIGN(ROW(A$2:A$1976)),FALSE)))</f>
        <v/>
      </c>
      <c r="C757" s="52" t="str">
        <f>IF(ISBLANK(A757),"",IF(ROW(A$2:A$1976)=1,"Impossible",VLOOKUP(A$2:A$1976,items!$A$2:$J$2019,{3}*SIGN(ROW(A$2:A$1976)),FALSE)))</f>
        <v/>
      </c>
      <c r="G757" s="18"/>
    </row>
    <row r="758" spans="2:7">
      <c r="B758" s="52" t="str">
        <f>IF(ISBLANK(A758),"",IF(ROW(A758:A2757)=1,"Impossible",VLOOKUP(A$2:A$1976,items!$A$2:$J$2019,{2}*SIGN(ROW(A$2:A$1976)),FALSE)))</f>
        <v/>
      </c>
      <c r="C758" s="52" t="str">
        <f>IF(ISBLANK(A758),"",IF(ROW(A$2:A$1976)=1,"Impossible",VLOOKUP(A$2:A$1976,items!$A$2:$J$2019,{3}*SIGN(ROW(A$2:A$1976)),FALSE)))</f>
        <v/>
      </c>
      <c r="G758" s="18"/>
    </row>
    <row r="759" spans="2:7">
      <c r="B759" s="52" t="str">
        <f>IF(ISBLANK(A759),"",IF(ROW(A759:A2758)=1,"Impossible",VLOOKUP(A$2:A$1976,items!$A$2:$J$2019,{2}*SIGN(ROW(A$2:A$1976)),FALSE)))</f>
        <v/>
      </c>
      <c r="C759" s="52" t="str">
        <f>IF(ISBLANK(A759),"",IF(ROW(A$2:A$1976)=1,"Impossible",VLOOKUP(A$2:A$1976,items!$A$2:$J$2019,{3}*SIGN(ROW(A$2:A$1976)),FALSE)))</f>
        <v/>
      </c>
      <c r="G759" s="18"/>
    </row>
    <row r="760" spans="2:7">
      <c r="B760" s="52" t="str">
        <f>IF(ISBLANK(A760),"",IF(ROW(A760:A2759)=1,"Impossible",VLOOKUP(A$2:A$1976,items!$A$2:$J$2019,{2}*SIGN(ROW(A$2:A$1976)),FALSE)))</f>
        <v/>
      </c>
      <c r="C760" s="52" t="str">
        <f>IF(ISBLANK(A760),"",IF(ROW(A$2:A$1976)=1,"Impossible",VLOOKUP(A$2:A$1976,items!$A$2:$J$2019,{3}*SIGN(ROW(A$2:A$1976)),FALSE)))</f>
        <v/>
      </c>
      <c r="G760" s="18"/>
    </row>
    <row r="761" spans="2:7">
      <c r="B761" s="52" t="str">
        <f>IF(ISBLANK(A761),"",IF(ROW(A761:A2760)=1,"Impossible",VLOOKUP(A$2:A$1976,items!$A$2:$J$2019,{2}*SIGN(ROW(A$2:A$1976)),FALSE)))</f>
        <v/>
      </c>
      <c r="C761" s="52" t="str">
        <f>IF(ISBLANK(A761),"",IF(ROW(A$2:A$1976)=1,"Impossible",VLOOKUP(A$2:A$1976,items!$A$2:$J$2019,{3}*SIGN(ROW(A$2:A$1976)),FALSE)))</f>
        <v/>
      </c>
      <c r="G761" s="18"/>
    </row>
    <row r="762" spans="2:7">
      <c r="B762" s="52" t="str">
        <f>IF(ISBLANK(A762),"",IF(ROW(A762:A2761)=1,"Impossible",VLOOKUP(A$2:A$1976,items!$A$2:$J$2019,{2}*SIGN(ROW(A$2:A$1976)),FALSE)))</f>
        <v/>
      </c>
      <c r="C762" s="52" t="str">
        <f>IF(ISBLANK(A762),"",IF(ROW(A$2:A$1976)=1,"Impossible",VLOOKUP(A$2:A$1976,items!$A$2:$J$2019,{3}*SIGN(ROW(A$2:A$1976)),FALSE)))</f>
        <v/>
      </c>
      <c r="G762" s="18"/>
    </row>
    <row r="763" spans="2:7">
      <c r="B763" s="52" t="str">
        <f>IF(ISBLANK(A763),"",IF(ROW(A763:A2762)=1,"Impossible",VLOOKUP(A$2:A$1976,items!$A$2:$J$2019,{2}*SIGN(ROW(A$2:A$1976)),FALSE)))</f>
        <v/>
      </c>
      <c r="C763" s="52" t="str">
        <f>IF(ISBLANK(A763),"",IF(ROW(A$2:A$1976)=1,"Impossible",VLOOKUP(A$2:A$1976,items!$A$2:$J$2019,{3}*SIGN(ROW(A$2:A$1976)),FALSE)))</f>
        <v/>
      </c>
      <c r="G763" s="18"/>
    </row>
    <row r="764" spans="2:7">
      <c r="B764" s="52" t="str">
        <f>IF(ISBLANK(A764),"",IF(ROW(A764:A2763)=1,"Impossible",VLOOKUP(A$2:A$1976,items!$A$2:$J$2019,{2}*SIGN(ROW(A$2:A$1976)),FALSE)))</f>
        <v/>
      </c>
      <c r="C764" s="52" t="str">
        <f>IF(ISBLANK(A764),"",IF(ROW(A$2:A$1976)=1,"Impossible",VLOOKUP(A$2:A$1976,items!$A$2:$J$2019,{3}*SIGN(ROW(A$2:A$1976)),FALSE)))</f>
        <v/>
      </c>
      <c r="G764" s="18"/>
    </row>
    <row r="765" spans="2:7">
      <c r="B765" s="52" t="str">
        <f>IF(ISBLANK(A765),"",IF(ROW(A765:A2764)=1,"Impossible",VLOOKUP(A$2:A$1976,items!$A$2:$J$2019,{2}*SIGN(ROW(A$2:A$1976)),FALSE)))</f>
        <v/>
      </c>
      <c r="C765" s="52" t="str">
        <f>IF(ISBLANK(A765),"",IF(ROW(A$2:A$1976)=1,"Impossible",VLOOKUP(A$2:A$1976,items!$A$2:$J$2019,{3}*SIGN(ROW(A$2:A$1976)),FALSE)))</f>
        <v/>
      </c>
      <c r="G765" s="18"/>
    </row>
    <row r="766" spans="2:7">
      <c r="B766" s="52" t="str">
        <f>IF(ISBLANK(A766),"",IF(ROW(A766:A2765)=1,"Impossible",VLOOKUP(A$2:A$1976,items!$A$2:$J$2019,{2}*SIGN(ROW(A$2:A$1976)),FALSE)))</f>
        <v/>
      </c>
      <c r="C766" s="52" t="str">
        <f>IF(ISBLANK(A766),"",IF(ROW(A$2:A$1976)=1,"Impossible",VLOOKUP(A$2:A$1976,items!$A$2:$J$2019,{3}*SIGN(ROW(A$2:A$1976)),FALSE)))</f>
        <v/>
      </c>
      <c r="G766" s="18"/>
    </row>
    <row r="767" spans="2:7">
      <c r="B767" s="52" t="str">
        <f>IF(ISBLANK(A767),"",IF(ROW(A767:A2766)=1,"Impossible",VLOOKUP(A$2:A$1976,items!$A$2:$J$2019,{2}*SIGN(ROW(A$2:A$1976)),FALSE)))</f>
        <v/>
      </c>
      <c r="C767" s="52" t="str">
        <f>IF(ISBLANK(A767),"",IF(ROW(A$2:A$1976)=1,"Impossible",VLOOKUP(A$2:A$1976,items!$A$2:$J$2019,{3}*SIGN(ROW(A$2:A$1976)),FALSE)))</f>
        <v/>
      </c>
      <c r="G767" s="18"/>
    </row>
    <row r="768" spans="2:7">
      <c r="B768" s="52" t="str">
        <f>IF(ISBLANK(A768),"",IF(ROW(A768:A2767)=1,"Impossible",VLOOKUP(A$2:A$1976,items!$A$2:$J$2019,{2}*SIGN(ROW(A$2:A$1976)),FALSE)))</f>
        <v/>
      </c>
      <c r="C768" s="52" t="str">
        <f>IF(ISBLANK(A768),"",IF(ROW(A$2:A$1976)=1,"Impossible",VLOOKUP(A$2:A$1976,items!$A$2:$J$2019,{3}*SIGN(ROW(A$2:A$1976)),FALSE)))</f>
        <v/>
      </c>
      <c r="G768" s="18"/>
    </row>
    <row r="769" spans="2:7">
      <c r="B769" s="52" t="str">
        <f>IF(ISBLANK(A769),"",IF(ROW(A769:A2768)=1,"Impossible",VLOOKUP(A$2:A$1976,items!$A$2:$J$2019,{2}*SIGN(ROW(A$2:A$1976)),FALSE)))</f>
        <v/>
      </c>
      <c r="C769" s="52" t="str">
        <f>IF(ISBLANK(A769),"",IF(ROW(A$2:A$1976)=1,"Impossible",VLOOKUP(A$2:A$1976,items!$A$2:$J$2019,{3}*SIGN(ROW(A$2:A$1976)),FALSE)))</f>
        <v/>
      </c>
      <c r="G769" s="18"/>
    </row>
    <row r="770" spans="2:7">
      <c r="B770" s="52" t="str">
        <f>IF(ISBLANK(A770),"",IF(ROW(A770:A2769)=1,"Impossible",VLOOKUP(A$2:A$1976,items!$A$2:$J$2019,{2}*SIGN(ROW(A$2:A$1976)),FALSE)))</f>
        <v/>
      </c>
      <c r="C770" s="52" t="str">
        <f>IF(ISBLANK(A770),"",IF(ROW(A$2:A$1976)=1,"Impossible",VLOOKUP(A$2:A$1976,items!$A$2:$J$2019,{3}*SIGN(ROW(A$2:A$1976)),FALSE)))</f>
        <v/>
      </c>
      <c r="G770" s="18"/>
    </row>
    <row r="771" spans="2:7">
      <c r="B771" s="52" t="str">
        <f>IF(ISBLANK(A771),"",IF(ROW(A771:A2770)=1,"Impossible",VLOOKUP(A$2:A$1976,items!$A$2:$J$2019,{2}*SIGN(ROW(A$2:A$1976)),FALSE)))</f>
        <v/>
      </c>
      <c r="C771" s="52" t="str">
        <f>IF(ISBLANK(A771),"",IF(ROW(A$2:A$1976)=1,"Impossible",VLOOKUP(A$2:A$1976,items!$A$2:$J$2019,{3}*SIGN(ROW(A$2:A$1976)),FALSE)))</f>
        <v/>
      </c>
      <c r="G771" s="18"/>
    </row>
    <row r="772" spans="2:7">
      <c r="B772" s="52" t="str">
        <f>IF(ISBLANK(A772),"",IF(ROW(A772:A2771)=1,"Impossible",VLOOKUP(A$2:A$1976,items!$A$2:$J$2019,{2}*SIGN(ROW(A$2:A$1976)),FALSE)))</f>
        <v/>
      </c>
      <c r="C772" s="52" t="str">
        <f>IF(ISBLANK(A772),"",IF(ROW(A$2:A$1976)=1,"Impossible",VLOOKUP(A$2:A$1976,items!$A$2:$J$2019,{3}*SIGN(ROW(A$2:A$1976)),FALSE)))</f>
        <v/>
      </c>
      <c r="G772" s="18"/>
    </row>
    <row r="773" spans="2:7">
      <c r="B773" s="52" t="str">
        <f>IF(ISBLANK(A773),"",IF(ROW(A773:A2772)=1,"Impossible",VLOOKUP(A$2:A$1976,items!$A$2:$J$2019,{2}*SIGN(ROW(A$2:A$1976)),FALSE)))</f>
        <v/>
      </c>
      <c r="C773" s="52" t="str">
        <f>IF(ISBLANK(A773),"",IF(ROW(A$2:A$1976)=1,"Impossible",VLOOKUP(A$2:A$1976,items!$A$2:$J$2019,{3}*SIGN(ROW(A$2:A$1976)),FALSE)))</f>
        <v/>
      </c>
      <c r="G773" s="18"/>
    </row>
    <row r="774" spans="2:7">
      <c r="B774" s="52" t="str">
        <f>IF(ISBLANK(A774),"",IF(ROW(A774:A2773)=1,"Impossible",VLOOKUP(A$2:A$1976,items!$A$2:$J$2019,{2}*SIGN(ROW(A$2:A$1976)),FALSE)))</f>
        <v/>
      </c>
      <c r="C774" s="52" t="str">
        <f>IF(ISBLANK(A774),"",IF(ROW(A$2:A$1976)=1,"Impossible",VLOOKUP(A$2:A$1976,items!$A$2:$J$2019,{3}*SIGN(ROW(A$2:A$1976)),FALSE)))</f>
        <v/>
      </c>
      <c r="G774" s="18"/>
    </row>
    <row r="775" spans="2:7">
      <c r="B775" s="52" t="str">
        <f>IF(ISBLANK(A775),"",IF(ROW(A775:A2774)=1,"Impossible",VLOOKUP(A$2:A$1976,items!$A$2:$J$2019,{2}*SIGN(ROW(A$2:A$1976)),FALSE)))</f>
        <v/>
      </c>
      <c r="C775" s="52" t="str">
        <f>IF(ISBLANK(A775),"",IF(ROW(A$2:A$1976)=1,"Impossible",VLOOKUP(A$2:A$1976,items!$A$2:$J$2019,{3}*SIGN(ROW(A$2:A$1976)),FALSE)))</f>
        <v/>
      </c>
      <c r="G775" s="18"/>
    </row>
    <row r="776" spans="2:7">
      <c r="B776" s="52" t="str">
        <f>IF(ISBLANK(A776),"",IF(ROW(A776:A2775)=1,"Impossible",VLOOKUP(A$2:A$1976,items!$A$2:$J$2019,{2}*SIGN(ROW(A$2:A$1976)),FALSE)))</f>
        <v/>
      </c>
      <c r="C776" s="52" t="str">
        <f>IF(ISBLANK(A776),"",IF(ROW(A$2:A$1976)=1,"Impossible",VLOOKUP(A$2:A$1976,items!$A$2:$J$2019,{3}*SIGN(ROW(A$2:A$1976)),FALSE)))</f>
        <v/>
      </c>
      <c r="G776" s="18"/>
    </row>
    <row r="777" spans="2:7">
      <c r="B777" s="52" t="str">
        <f>IF(ISBLANK(A777),"",IF(ROW(A777:A2776)=1,"Impossible",VLOOKUP(A$2:A$1976,items!$A$2:$J$2019,{2}*SIGN(ROW(A$2:A$1976)),FALSE)))</f>
        <v/>
      </c>
      <c r="C777" s="52" t="str">
        <f>IF(ISBLANK(A777),"",IF(ROW(A$2:A$1976)=1,"Impossible",VLOOKUP(A$2:A$1976,items!$A$2:$J$2019,{3}*SIGN(ROW(A$2:A$1976)),FALSE)))</f>
        <v/>
      </c>
      <c r="G777" s="18"/>
    </row>
    <row r="778" spans="2:7">
      <c r="B778" s="52" t="str">
        <f>IF(ISBLANK(A778),"",IF(ROW(A778:A2777)=1,"Impossible",VLOOKUP(A$2:A$1976,items!$A$2:$J$2019,{2}*SIGN(ROW(A$2:A$1976)),FALSE)))</f>
        <v/>
      </c>
      <c r="C778" s="52" t="str">
        <f>IF(ISBLANK(A778),"",IF(ROW(A$2:A$1976)=1,"Impossible",VLOOKUP(A$2:A$1976,items!$A$2:$J$2019,{3}*SIGN(ROW(A$2:A$1976)),FALSE)))</f>
        <v/>
      </c>
      <c r="G778" s="18"/>
    </row>
    <row r="779" spans="2:7">
      <c r="B779" s="52" t="str">
        <f>IF(ISBLANK(A779),"",IF(ROW(A779:A2778)=1,"Impossible",VLOOKUP(A$2:A$1976,items!$A$2:$J$2019,{2}*SIGN(ROW(A$2:A$1976)),FALSE)))</f>
        <v/>
      </c>
      <c r="C779" s="52" t="str">
        <f>IF(ISBLANK(A779),"",IF(ROW(A$2:A$1976)=1,"Impossible",VLOOKUP(A$2:A$1976,items!$A$2:$J$2019,{3}*SIGN(ROW(A$2:A$1976)),FALSE)))</f>
        <v/>
      </c>
      <c r="G779" s="18"/>
    </row>
    <row r="780" spans="2:7">
      <c r="B780" s="52" t="str">
        <f>IF(ISBLANK(A780),"",IF(ROW(A780:A2779)=1,"Impossible",VLOOKUP(A$2:A$1976,items!$A$2:$J$2019,{2}*SIGN(ROW(A$2:A$1976)),FALSE)))</f>
        <v/>
      </c>
      <c r="C780" s="52" t="str">
        <f>IF(ISBLANK(A780),"",IF(ROW(A$2:A$1976)=1,"Impossible",VLOOKUP(A$2:A$1976,items!$A$2:$J$2019,{3}*SIGN(ROW(A$2:A$1976)),FALSE)))</f>
        <v/>
      </c>
      <c r="G780" s="18"/>
    </row>
    <row r="781" spans="2:7">
      <c r="B781" s="52" t="str">
        <f>IF(ISBLANK(A781),"",IF(ROW(A781:A2780)=1,"Impossible",VLOOKUP(A$2:A$1976,items!$A$2:$J$2019,{2}*SIGN(ROW(A$2:A$1976)),FALSE)))</f>
        <v/>
      </c>
      <c r="C781" s="52" t="str">
        <f>IF(ISBLANK(A781),"",IF(ROW(A$2:A$1976)=1,"Impossible",VLOOKUP(A$2:A$1976,items!$A$2:$J$2019,{3}*SIGN(ROW(A$2:A$1976)),FALSE)))</f>
        <v/>
      </c>
      <c r="G781" s="18"/>
    </row>
    <row r="782" spans="2:7">
      <c r="B782" s="52" t="str">
        <f>IF(ISBLANK(A782),"",IF(ROW(A782:A2781)=1,"Impossible",VLOOKUP(A$2:A$1976,items!$A$2:$J$2019,{2}*SIGN(ROW(A$2:A$1976)),FALSE)))</f>
        <v/>
      </c>
      <c r="C782" s="52" t="str">
        <f>IF(ISBLANK(A782),"",IF(ROW(A$2:A$1976)=1,"Impossible",VLOOKUP(A$2:A$1976,items!$A$2:$J$2019,{3}*SIGN(ROW(A$2:A$1976)),FALSE)))</f>
        <v/>
      </c>
      <c r="G782" s="18"/>
    </row>
    <row r="783" spans="2:7">
      <c r="B783" s="52" t="str">
        <f>IF(ISBLANK(A783),"",IF(ROW(A783:A2782)=1,"Impossible",VLOOKUP(A$2:A$1976,items!$A$2:$J$2019,{2}*SIGN(ROW(A$2:A$1976)),FALSE)))</f>
        <v/>
      </c>
      <c r="C783" s="52" t="str">
        <f>IF(ISBLANK(A783),"",IF(ROW(A$2:A$1976)=1,"Impossible",VLOOKUP(A$2:A$1976,items!$A$2:$J$2019,{3}*SIGN(ROW(A$2:A$1976)),FALSE)))</f>
        <v/>
      </c>
      <c r="G783" s="18"/>
    </row>
    <row r="784" spans="2:7">
      <c r="B784" s="52" t="str">
        <f>IF(ISBLANK(A784),"",IF(ROW(A784:A2783)=1,"Impossible",VLOOKUP(A$2:A$1976,items!$A$2:$J$2019,{2}*SIGN(ROW(A$2:A$1976)),FALSE)))</f>
        <v/>
      </c>
      <c r="C784" s="52" t="str">
        <f>IF(ISBLANK(A784),"",IF(ROW(A$2:A$1976)=1,"Impossible",VLOOKUP(A$2:A$1976,items!$A$2:$J$2019,{3}*SIGN(ROW(A$2:A$1976)),FALSE)))</f>
        <v/>
      </c>
      <c r="G784" s="18"/>
    </row>
    <row r="785" spans="2:7">
      <c r="B785" s="52" t="str">
        <f>IF(ISBLANK(A785),"",IF(ROW(A785:A2784)=1,"Impossible",VLOOKUP(A$2:A$1976,items!$A$2:$J$2019,{2}*SIGN(ROW(A$2:A$1976)),FALSE)))</f>
        <v/>
      </c>
      <c r="C785" s="52" t="str">
        <f>IF(ISBLANK(A785),"",IF(ROW(A$2:A$1976)=1,"Impossible",VLOOKUP(A$2:A$1976,items!$A$2:$J$2019,{3}*SIGN(ROW(A$2:A$1976)),FALSE)))</f>
        <v/>
      </c>
      <c r="G785" s="18"/>
    </row>
    <row r="786" spans="2:7">
      <c r="B786" s="52" t="str">
        <f>IF(ISBLANK(A786),"",IF(ROW(A786:A2785)=1,"Impossible",VLOOKUP(A$2:A$1976,items!$A$2:$J$2019,{2}*SIGN(ROW(A$2:A$1976)),FALSE)))</f>
        <v/>
      </c>
      <c r="C786" s="52" t="str">
        <f>IF(ISBLANK(A786),"",IF(ROW(A$2:A$1976)=1,"Impossible",VLOOKUP(A$2:A$1976,items!$A$2:$J$2019,{3}*SIGN(ROW(A$2:A$1976)),FALSE)))</f>
        <v/>
      </c>
      <c r="G786" s="18"/>
    </row>
    <row r="787" spans="2:7">
      <c r="B787" s="52" t="str">
        <f>IF(ISBLANK(A787),"",IF(ROW(A787:A2786)=1,"Impossible",VLOOKUP(A$2:A$1976,items!$A$2:$J$2019,{2}*SIGN(ROW(A$2:A$1976)),FALSE)))</f>
        <v/>
      </c>
      <c r="C787" s="52" t="str">
        <f>IF(ISBLANK(A787),"",IF(ROW(A$2:A$1976)=1,"Impossible",VLOOKUP(A$2:A$1976,items!$A$2:$J$2019,{3}*SIGN(ROW(A$2:A$1976)),FALSE)))</f>
        <v/>
      </c>
      <c r="G787" s="18"/>
    </row>
    <row r="788" spans="2:7">
      <c r="B788" s="52" t="str">
        <f>IF(ISBLANK(A788),"",IF(ROW(A788:A2787)=1,"Impossible",VLOOKUP(A$2:A$1976,items!$A$2:$J$2019,{2}*SIGN(ROW(A$2:A$1976)),FALSE)))</f>
        <v/>
      </c>
      <c r="C788" s="52" t="str">
        <f>IF(ISBLANK(A788),"",IF(ROW(A$2:A$1976)=1,"Impossible",VLOOKUP(A$2:A$1976,items!$A$2:$J$2019,{3}*SIGN(ROW(A$2:A$1976)),FALSE)))</f>
        <v/>
      </c>
      <c r="G788" s="18"/>
    </row>
    <row r="789" spans="2:7">
      <c r="B789" s="52" t="str">
        <f>IF(ISBLANK(A789),"",IF(ROW(A789:A2788)=1,"Impossible",VLOOKUP(A$2:A$1976,items!$A$2:$J$2019,{2}*SIGN(ROW(A$2:A$1976)),FALSE)))</f>
        <v/>
      </c>
      <c r="C789" s="52" t="str">
        <f>IF(ISBLANK(A789),"",IF(ROW(A$2:A$1976)=1,"Impossible",VLOOKUP(A$2:A$1976,items!$A$2:$J$2019,{3}*SIGN(ROW(A$2:A$1976)),FALSE)))</f>
        <v/>
      </c>
      <c r="G789" s="18"/>
    </row>
    <row r="790" spans="2:7">
      <c r="B790" s="52" t="str">
        <f>IF(ISBLANK(A790),"",IF(ROW(A790:A2789)=1,"Impossible",VLOOKUP(A$2:A$1976,items!$A$2:$J$2019,{2}*SIGN(ROW(A$2:A$1976)),FALSE)))</f>
        <v/>
      </c>
      <c r="C790" s="52" t="str">
        <f>IF(ISBLANK(A790),"",IF(ROW(A$2:A$1976)=1,"Impossible",VLOOKUP(A$2:A$1976,items!$A$2:$J$2019,{3}*SIGN(ROW(A$2:A$1976)),FALSE)))</f>
        <v/>
      </c>
      <c r="G790" s="18"/>
    </row>
    <row r="791" spans="2:7">
      <c r="B791" s="52" t="str">
        <f>IF(ISBLANK(A791),"",IF(ROW(A791:A2790)=1,"Impossible",VLOOKUP(A$2:A$1976,items!$A$2:$J$2019,{2}*SIGN(ROW(A$2:A$1976)),FALSE)))</f>
        <v/>
      </c>
      <c r="C791" s="52" t="str">
        <f>IF(ISBLANK(A791),"",IF(ROW(A$2:A$1976)=1,"Impossible",VLOOKUP(A$2:A$1976,items!$A$2:$J$2019,{3}*SIGN(ROW(A$2:A$1976)),FALSE)))</f>
        <v/>
      </c>
      <c r="G791" s="18"/>
    </row>
    <row r="792" spans="2:7">
      <c r="B792" s="52" t="str">
        <f>IF(ISBLANK(A792),"",IF(ROW(A792:A2791)=1,"Impossible",VLOOKUP(A$2:A$1976,items!$A$2:$J$2019,{2}*SIGN(ROW(A$2:A$1976)),FALSE)))</f>
        <v/>
      </c>
      <c r="C792" s="52" t="str">
        <f>IF(ISBLANK(A792),"",IF(ROW(A$2:A$1976)=1,"Impossible",VLOOKUP(A$2:A$1976,items!$A$2:$J$2019,{3}*SIGN(ROW(A$2:A$1976)),FALSE)))</f>
        <v/>
      </c>
      <c r="G792" s="18"/>
    </row>
    <row r="793" spans="2:7">
      <c r="B793" s="52" t="str">
        <f>IF(ISBLANK(A793),"",IF(ROW(A793:A2792)=1,"Impossible",VLOOKUP(A$2:A$1976,items!$A$2:$J$2019,{2}*SIGN(ROW(A$2:A$1976)),FALSE)))</f>
        <v/>
      </c>
      <c r="C793" s="52" t="str">
        <f>IF(ISBLANK(A793),"",IF(ROW(A$2:A$1976)=1,"Impossible",VLOOKUP(A$2:A$1976,items!$A$2:$J$2019,{3}*SIGN(ROW(A$2:A$1976)),FALSE)))</f>
        <v/>
      </c>
      <c r="G793" s="18"/>
    </row>
    <row r="794" spans="2:7">
      <c r="B794" s="52" t="str">
        <f>IF(ISBLANK(A794),"",IF(ROW(A794:A2793)=1,"Impossible",VLOOKUP(A$2:A$1976,items!$A$2:$J$2019,{2}*SIGN(ROW(A$2:A$1976)),FALSE)))</f>
        <v/>
      </c>
      <c r="C794" s="52" t="str">
        <f>IF(ISBLANK(A794),"",IF(ROW(A$2:A$1976)=1,"Impossible",VLOOKUP(A$2:A$1976,items!$A$2:$J$2019,{3}*SIGN(ROW(A$2:A$1976)),FALSE)))</f>
        <v/>
      </c>
      <c r="G794" s="18"/>
    </row>
    <row r="795" spans="2:7">
      <c r="B795" s="52" t="str">
        <f>IF(ISBLANK(A795),"",IF(ROW(A795:A2794)=1,"Impossible",VLOOKUP(A$2:A$1976,items!$A$2:$J$2019,{2}*SIGN(ROW(A$2:A$1976)),FALSE)))</f>
        <v/>
      </c>
      <c r="C795" s="52" t="str">
        <f>IF(ISBLANK(A795),"",IF(ROW(A$2:A$1976)=1,"Impossible",VLOOKUP(A$2:A$1976,items!$A$2:$J$2019,{3}*SIGN(ROW(A$2:A$1976)),FALSE)))</f>
        <v/>
      </c>
      <c r="G795" s="18"/>
    </row>
    <row r="796" spans="2:7">
      <c r="B796" s="52" t="str">
        <f>IF(ISBLANK(A796),"",IF(ROW(A796:A2795)=1,"Impossible",VLOOKUP(A$2:A$1976,items!$A$2:$J$2019,{2}*SIGN(ROW(A$2:A$1976)),FALSE)))</f>
        <v/>
      </c>
      <c r="C796" s="52" t="str">
        <f>IF(ISBLANK(A796),"",IF(ROW(A$2:A$1976)=1,"Impossible",VLOOKUP(A$2:A$1976,items!$A$2:$J$2019,{3}*SIGN(ROW(A$2:A$1976)),FALSE)))</f>
        <v/>
      </c>
      <c r="G796" s="18"/>
    </row>
    <row r="797" spans="2:7">
      <c r="B797" s="52" t="str">
        <f>IF(ISBLANK(A797),"",IF(ROW(A797:A2796)=1,"Impossible",VLOOKUP(A$2:A$1976,items!$A$2:$J$2019,{2}*SIGN(ROW(A$2:A$1976)),FALSE)))</f>
        <v/>
      </c>
      <c r="C797" s="52" t="str">
        <f>IF(ISBLANK(A797),"",IF(ROW(A$2:A$1976)=1,"Impossible",VLOOKUP(A$2:A$1976,items!$A$2:$J$2019,{3}*SIGN(ROW(A$2:A$1976)),FALSE)))</f>
        <v/>
      </c>
      <c r="G797" s="18"/>
    </row>
    <row r="798" spans="2:7">
      <c r="B798" s="52" t="str">
        <f>IF(ISBLANK(A798),"",IF(ROW(A798:A2797)=1,"Impossible",VLOOKUP(A$2:A$1976,items!$A$2:$J$2019,{2}*SIGN(ROW(A$2:A$1976)),FALSE)))</f>
        <v/>
      </c>
      <c r="C798" s="52" t="str">
        <f>IF(ISBLANK(A798),"",IF(ROW(A$2:A$1976)=1,"Impossible",VLOOKUP(A$2:A$1976,items!$A$2:$J$2019,{3}*SIGN(ROW(A$2:A$1976)),FALSE)))</f>
        <v/>
      </c>
      <c r="G798" s="18"/>
    </row>
    <row r="799" spans="2:7">
      <c r="B799" s="52" t="str">
        <f>IF(ISBLANK(A799),"",IF(ROW(A799:A2798)=1,"Impossible",VLOOKUP(A$2:A$1976,items!$A$2:$J$2019,{2}*SIGN(ROW(A$2:A$1976)),FALSE)))</f>
        <v/>
      </c>
      <c r="C799" s="52" t="str">
        <f>IF(ISBLANK(A799),"",IF(ROW(A$2:A$1976)=1,"Impossible",VLOOKUP(A$2:A$1976,items!$A$2:$J$2019,{3}*SIGN(ROW(A$2:A$1976)),FALSE)))</f>
        <v/>
      </c>
      <c r="G799" s="18"/>
    </row>
    <row r="800" spans="2:7">
      <c r="B800" s="52" t="str">
        <f>IF(ISBLANK(A800),"",IF(ROW(A800:A2799)=1,"Impossible",VLOOKUP(A$2:A$1976,items!$A$2:$J$2019,{2}*SIGN(ROW(A$2:A$1976)),FALSE)))</f>
        <v/>
      </c>
      <c r="C800" s="52" t="str">
        <f>IF(ISBLANK(A800),"",IF(ROW(A$2:A$1976)=1,"Impossible",VLOOKUP(A$2:A$1976,items!$A$2:$J$2019,{3}*SIGN(ROW(A$2:A$1976)),FALSE)))</f>
        <v/>
      </c>
      <c r="G800" s="18"/>
    </row>
    <row r="801" spans="2:7">
      <c r="B801" s="52" t="str">
        <f>IF(ISBLANK(A801),"",IF(ROW(A801:A2800)=1,"Impossible",VLOOKUP(A$2:A$1976,items!$A$2:$J$2019,{2}*SIGN(ROW(A$2:A$1976)),FALSE)))</f>
        <v/>
      </c>
      <c r="C801" s="52" t="str">
        <f>IF(ISBLANK(A801),"",IF(ROW(A$2:A$1976)=1,"Impossible",VLOOKUP(A$2:A$1976,items!$A$2:$J$2019,{3}*SIGN(ROW(A$2:A$1976)),FALSE)))</f>
        <v/>
      </c>
      <c r="G801" s="18"/>
    </row>
    <row r="802" spans="2:7">
      <c r="B802" s="52" t="str">
        <f>IF(ISBLANK(A802),"",IF(ROW(A802:A2801)=1,"Impossible",VLOOKUP(A$2:A$1976,items!$A$2:$J$2019,{2}*SIGN(ROW(A$2:A$1976)),FALSE)))</f>
        <v/>
      </c>
      <c r="C802" s="52" t="str">
        <f>IF(ISBLANK(A802),"",IF(ROW(A$2:A$1976)=1,"Impossible",VLOOKUP(A$2:A$1976,items!$A$2:$J$2019,{3}*SIGN(ROW(A$2:A$1976)),FALSE)))</f>
        <v/>
      </c>
      <c r="G802" s="18"/>
    </row>
    <row r="803" spans="2:7">
      <c r="B803" s="52" t="str">
        <f>IF(ISBLANK(A803),"",IF(ROW(A803:A2802)=1,"Impossible",VLOOKUP(A$2:A$1976,items!$A$2:$J$2019,{2}*SIGN(ROW(A$2:A$1976)),FALSE)))</f>
        <v/>
      </c>
      <c r="C803" s="52" t="str">
        <f>IF(ISBLANK(A803),"",IF(ROW(A$2:A$1976)=1,"Impossible",VLOOKUP(A$2:A$1976,items!$A$2:$J$2019,{3}*SIGN(ROW(A$2:A$1976)),FALSE)))</f>
        <v/>
      </c>
      <c r="G803" s="18"/>
    </row>
    <row r="804" spans="2:7">
      <c r="B804" s="52" t="str">
        <f>IF(ISBLANK(A804),"",IF(ROW(A804:A2803)=1,"Impossible",VLOOKUP(A$2:A$1976,items!$A$2:$J$2019,{2}*SIGN(ROW(A$2:A$1976)),FALSE)))</f>
        <v/>
      </c>
      <c r="C804" s="52" t="str">
        <f>IF(ISBLANK(A804),"",IF(ROW(A$2:A$1976)=1,"Impossible",VLOOKUP(A$2:A$1976,items!$A$2:$J$2019,{3}*SIGN(ROW(A$2:A$1976)),FALSE)))</f>
        <v/>
      </c>
      <c r="G804" s="18"/>
    </row>
    <row r="805" spans="2:7">
      <c r="B805" s="52" t="str">
        <f>IF(ISBLANK(A805),"",IF(ROW(A805:A2804)=1,"Impossible",VLOOKUP(A$2:A$1976,items!$A$2:$J$2019,{2}*SIGN(ROW(A$2:A$1976)),FALSE)))</f>
        <v/>
      </c>
      <c r="C805" s="52" t="str">
        <f>IF(ISBLANK(A805),"",IF(ROW(A$2:A$1976)=1,"Impossible",VLOOKUP(A$2:A$1976,items!$A$2:$J$2019,{3}*SIGN(ROW(A$2:A$1976)),FALSE)))</f>
        <v/>
      </c>
      <c r="G805" s="18"/>
    </row>
    <row r="806" spans="2:7">
      <c r="B806" s="52" t="str">
        <f>IF(ISBLANK(A806),"",IF(ROW(A806:A2805)=1,"Impossible",VLOOKUP(A$2:A$1976,items!$A$2:$J$2019,{2}*SIGN(ROW(A$2:A$1976)),FALSE)))</f>
        <v/>
      </c>
      <c r="C806" s="52" t="str">
        <f>IF(ISBLANK(A806),"",IF(ROW(A$2:A$1976)=1,"Impossible",VLOOKUP(A$2:A$1976,items!$A$2:$J$2019,{3}*SIGN(ROW(A$2:A$1976)),FALSE)))</f>
        <v/>
      </c>
      <c r="G806" s="18"/>
    </row>
    <row r="807" spans="2:7">
      <c r="B807" s="52" t="str">
        <f>IF(ISBLANK(A807),"",IF(ROW(A807:A2806)=1,"Impossible",VLOOKUP(A$2:A$1976,items!$A$2:$J$2019,{2}*SIGN(ROW(A$2:A$1976)),FALSE)))</f>
        <v/>
      </c>
      <c r="C807" s="52" t="str">
        <f>IF(ISBLANK(A807),"",IF(ROW(A$2:A$1976)=1,"Impossible",VLOOKUP(A$2:A$1976,items!$A$2:$J$2019,{3}*SIGN(ROW(A$2:A$1976)),FALSE)))</f>
        <v/>
      </c>
      <c r="G807" s="18"/>
    </row>
    <row r="808" spans="2:7">
      <c r="B808" s="52" t="str">
        <f>IF(ISBLANK(A808),"",IF(ROW(A808:A2807)=1,"Impossible",VLOOKUP(A$2:A$1976,items!$A$2:$J$2019,{2}*SIGN(ROW(A$2:A$1976)),FALSE)))</f>
        <v/>
      </c>
      <c r="C808" s="52" t="str">
        <f>IF(ISBLANK(A808),"",IF(ROW(A$2:A$1976)=1,"Impossible",VLOOKUP(A$2:A$1976,items!$A$2:$J$2019,{3}*SIGN(ROW(A$2:A$1976)),FALSE)))</f>
        <v/>
      </c>
      <c r="G808" s="18"/>
    </row>
    <row r="809" spans="2:7">
      <c r="B809" s="52" t="str">
        <f>IF(ISBLANK(A809),"",IF(ROW(A809:A2808)=1,"Impossible",VLOOKUP(A$2:A$1976,items!$A$2:$J$2019,{2}*SIGN(ROW(A$2:A$1976)),FALSE)))</f>
        <v/>
      </c>
      <c r="C809" s="52" t="str">
        <f>IF(ISBLANK(A809),"",IF(ROW(A$2:A$1976)=1,"Impossible",VLOOKUP(A$2:A$1976,items!$A$2:$J$2019,{3}*SIGN(ROW(A$2:A$1976)),FALSE)))</f>
        <v/>
      </c>
      <c r="G809" s="18"/>
    </row>
    <row r="810" spans="2:7">
      <c r="B810" s="52" t="str">
        <f>IF(ISBLANK(A810),"",IF(ROW(A810:A2809)=1,"Impossible",VLOOKUP(A$2:A$1976,items!$A$2:$J$2019,{2}*SIGN(ROW(A$2:A$1976)),FALSE)))</f>
        <v/>
      </c>
      <c r="C810" s="52" t="str">
        <f>IF(ISBLANK(A810),"",IF(ROW(A$2:A$1976)=1,"Impossible",VLOOKUP(A$2:A$1976,items!$A$2:$J$2019,{3}*SIGN(ROW(A$2:A$1976)),FALSE)))</f>
        <v/>
      </c>
      <c r="G810" s="18"/>
    </row>
    <row r="811" spans="2:7">
      <c r="B811" s="52" t="str">
        <f>IF(ISBLANK(A811),"",IF(ROW(A811:A2810)=1,"Impossible",VLOOKUP(A$2:A$1976,items!$A$2:$J$2019,{2}*SIGN(ROW(A$2:A$1976)),FALSE)))</f>
        <v/>
      </c>
      <c r="C811" s="52" t="str">
        <f>IF(ISBLANK(A811),"",IF(ROW(A$2:A$1976)=1,"Impossible",VLOOKUP(A$2:A$1976,items!$A$2:$J$2019,{3}*SIGN(ROW(A$2:A$1976)),FALSE)))</f>
        <v/>
      </c>
      <c r="G811" s="18"/>
    </row>
    <row r="812" spans="2:7">
      <c r="B812" s="52" t="str">
        <f>IF(ISBLANK(A812),"",IF(ROW(A812:A2811)=1,"Impossible",VLOOKUP(A$2:A$1976,items!$A$2:$J$2019,{2}*SIGN(ROW(A$2:A$1976)),FALSE)))</f>
        <v/>
      </c>
      <c r="C812" s="52" t="str">
        <f>IF(ISBLANK(A812),"",IF(ROW(A$2:A$1976)=1,"Impossible",VLOOKUP(A$2:A$1976,items!$A$2:$J$2019,{3}*SIGN(ROW(A$2:A$1976)),FALSE)))</f>
        <v/>
      </c>
      <c r="G812" s="18"/>
    </row>
    <row r="813" spans="2:7">
      <c r="B813" s="52" t="str">
        <f>IF(ISBLANK(A813),"",IF(ROW(A813:A2812)=1,"Impossible",VLOOKUP(A$2:A$1976,items!$A$2:$J$2019,{2}*SIGN(ROW(A$2:A$1976)),FALSE)))</f>
        <v/>
      </c>
      <c r="C813" s="52" t="str">
        <f>IF(ISBLANK(A813),"",IF(ROW(A$2:A$1976)=1,"Impossible",VLOOKUP(A$2:A$1976,items!$A$2:$J$2019,{3}*SIGN(ROW(A$2:A$1976)),FALSE)))</f>
        <v/>
      </c>
      <c r="G813" s="18"/>
    </row>
    <row r="814" spans="2:7">
      <c r="B814" s="52" t="str">
        <f>IF(ISBLANK(A814),"",IF(ROW(A814:A2813)=1,"Impossible",VLOOKUP(A$2:A$1976,items!$A$2:$J$2019,{2}*SIGN(ROW(A$2:A$1976)),FALSE)))</f>
        <v/>
      </c>
      <c r="C814" s="52" t="str">
        <f>IF(ISBLANK(A814),"",IF(ROW(A$2:A$1976)=1,"Impossible",VLOOKUP(A$2:A$1976,items!$A$2:$J$2019,{3}*SIGN(ROW(A$2:A$1976)),FALSE)))</f>
        <v/>
      </c>
      <c r="G814" s="18"/>
    </row>
    <row r="815" spans="2:7">
      <c r="B815" s="52" t="str">
        <f>IF(ISBLANK(A815),"",IF(ROW(A815:A2814)=1,"Impossible",VLOOKUP(A$2:A$1976,items!$A$2:$J$2019,{2}*SIGN(ROW(A$2:A$1976)),FALSE)))</f>
        <v/>
      </c>
      <c r="C815" s="52" t="str">
        <f>IF(ISBLANK(A815),"",IF(ROW(A$2:A$1976)=1,"Impossible",VLOOKUP(A$2:A$1976,items!$A$2:$J$2019,{3}*SIGN(ROW(A$2:A$1976)),FALSE)))</f>
        <v/>
      </c>
      <c r="G815" s="18"/>
    </row>
    <row r="816" spans="2:7">
      <c r="B816" s="52" t="str">
        <f>IF(ISBLANK(A816),"",IF(ROW(A816:A2815)=1,"Impossible",VLOOKUP(A$2:A$1976,items!$A$2:$J$2019,{2}*SIGN(ROW(A$2:A$1976)),FALSE)))</f>
        <v/>
      </c>
      <c r="C816" s="52" t="str">
        <f>IF(ISBLANK(A816),"",IF(ROW(A$2:A$1976)=1,"Impossible",VLOOKUP(A$2:A$1976,items!$A$2:$J$2019,{3}*SIGN(ROW(A$2:A$1976)),FALSE)))</f>
        <v/>
      </c>
      <c r="G816" s="18"/>
    </row>
    <row r="817" spans="2:7">
      <c r="B817" s="52" t="str">
        <f>IF(ISBLANK(A817),"",IF(ROW(A817:A2816)=1,"Impossible",VLOOKUP(A$2:A$1976,items!$A$2:$J$2019,{2}*SIGN(ROW(A$2:A$1976)),FALSE)))</f>
        <v/>
      </c>
      <c r="C817" s="52" t="str">
        <f>IF(ISBLANK(A817),"",IF(ROW(A$2:A$1976)=1,"Impossible",VLOOKUP(A$2:A$1976,items!$A$2:$J$2019,{3}*SIGN(ROW(A$2:A$1976)),FALSE)))</f>
        <v/>
      </c>
      <c r="G817" s="18"/>
    </row>
    <row r="818" spans="2:7">
      <c r="B818" s="52" t="str">
        <f>IF(ISBLANK(A818),"",IF(ROW(A818:A2817)=1,"Impossible",VLOOKUP(A$2:A$1976,items!$A$2:$J$2019,{2}*SIGN(ROW(A$2:A$1976)),FALSE)))</f>
        <v/>
      </c>
      <c r="C818" s="52" t="str">
        <f>IF(ISBLANK(A818),"",IF(ROW(A$2:A$1976)=1,"Impossible",VLOOKUP(A$2:A$1976,items!$A$2:$J$2019,{3}*SIGN(ROW(A$2:A$1976)),FALSE)))</f>
        <v/>
      </c>
      <c r="G818" s="18"/>
    </row>
    <row r="819" spans="2:7">
      <c r="B819" s="52" t="str">
        <f>IF(ISBLANK(A819),"",IF(ROW(A819:A2818)=1,"Impossible",VLOOKUP(A$2:A$1976,items!$A$2:$J$2019,{2}*SIGN(ROW(A$2:A$1976)),FALSE)))</f>
        <v/>
      </c>
      <c r="C819" s="52" t="str">
        <f>IF(ISBLANK(A819),"",IF(ROW(A$2:A$1976)=1,"Impossible",VLOOKUP(A$2:A$1976,items!$A$2:$J$2019,{3}*SIGN(ROW(A$2:A$1976)),FALSE)))</f>
        <v/>
      </c>
      <c r="G819" s="18"/>
    </row>
    <row r="820" spans="2:7">
      <c r="B820" s="52" t="str">
        <f>IF(ISBLANK(A820),"",IF(ROW(A820:A2819)=1,"Impossible",VLOOKUP(A$2:A$1976,items!$A$2:$J$2019,{2}*SIGN(ROW(A$2:A$1976)),FALSE)))</f>
        <v/>
      </c>
      <c r="C820" s="52" t="str">
        <f>IF(ISBLANK(A820),"",IF(ROW(A$2:A$1976)=1,"Impossible",VLOOKUP(A$2:A$1976,items!$A$2:$J$2019,{3}*SIGN(ROW(A$2:A$1976)),FALSE)))</f>
        <v/>
      </c>
      <c r="G820" s="18"/>
    </row>
    <row r="821" spans="2:7">
      <c r="B821" s="52" t="str">
        <f>IF(ISBLANK(A821),"",IF(ROW(A821:A2820)=1,"Impossible",VLOOKUP(A$2:A$1976,items!$A$2:$J$2019,{2}*SIGN(ROW(A$2:A$1976)),FALSE)))</f>
        <v/>
      </c>
      <c r="C821" s="52" t="str">
        <f>IF(ISBLANK(A821),"",IF(ROW(A$2:A$1976)=1,"Impossible",VLOOKUP(A$2:A$1976,items!$A$2:$J$2019,{3}*SIGN(ROW(A$2:A$1976)),FALSE)))</f>
        <v/>
      </c>
      <c r="G821" s="18"/>
    </row>
    <row r="822" spans="2:7">
      <c r="B822" s="52" t="str">
        <f>IF(ISBLANK(A822),"",IF(ROW(A822:A2821)=1,"Impossible",VLOOKUP(A$2:A$1976,items!$A$2:$J$2019,{2}*SIGN(ROW(A$2:A$1976)),FALSE)))</f>
        <v/>
      </c>
      <c r="C822" s="52" t="str">
        <f>IF(ISBLANK(A822),"",IF(ROW(A$2:A$1976)=1,"Impossible",VLOOKUP(A$2:A$1976,items!$A$2:$J$2019,{3}*SIGN(ROW(A$2:A$1976)),FALSE)))</f>
        <v/>
      </c>
      <c r="G822" s="18"/>
    </row>
    <row r="823" spans="2:7">
      <c r="B823" s="52" t="str">
        <f>IF(ISBLANK(A823),"",IF(ROW(A823:A2822)=1,"Impossible",VLOOKUP(A$2:A$1976,items!$A$2:$J$2019,{2}*SIGN(ROW(A$2:A$1976)),FALSE)))</f>
        <v/>
      </c>
      <c r="C823" s="52" t="str">
        <f>IF(ISBLANK(A823),"",IF(ROW(A$2:A$1976)=1,"Impossible",VLOOKUP(A$2:A$1976,items!$A$2:$J$2019,{3}*SIGN(ROW(A$2:A$1976)),FALSE)))</f>
        <v/>
      </c>
      <c r="G823" s="18"/>
    </row>
    <row r="824" spans="2:7">
      <c r="B824" s="52" t="str">
        <f>IF(ISBLANK(A824),"",IF(ROW(A824:A2823)=1,"Impossible",VLOOKUP(A$2:A$1976,items!$A$2:$J$2019,{2}*SIGN(ROW(A$2:A$1976)),FALSE)))</f>
        <v/>
      </c>
      <c r="C824" s="52" t="str">
        <f>IF(ISBLANK(A824),"",IF(ROW(A$2:A$1976)=1,"Impossible",VLOOKUP(A$2:A$1976,items!$A$2:$J$2019,{3}*SIGN(ROW(A$2:A$1976)),FALSE)))</f>
        <v/>
      </c>
      <c r="G824" s="18"/>
    </row>
    <row r="825" spans="2:7">
      <c r="B825" s="52" t="str">
        <f>IF(ISBLANK(A825),"",IF(ROW(A825:A2824)=1,"Impossible",VLOOKUP(A$2:A$1976,items!$A$2:$J$2019,{2}*SIGN(ROW(A$2:A$1976)),FALSE)))</f>
        <v/>
      </c>
      <c r="C825" s="52" t="str">
        <f>IF(ISBLANK(A825),"",IF(ROW(A$2:A$1976)=1,"Impossible",VLOOKUP(A$2:A$1976,items!$A$2:$J$2019,{3}*SIGN(ROW(A$2:A$1976)),FALSE)))</f>
        <v/>
      </c>
      <c r="G825" s="18"/>
    </row>
    <row r="826" spans="2:7">
      <c r="B826" s="52" t="str">
        <f>IF(ISBLANK(A826),"",IF(ROW(A826:A2825)=1,"Impossible",VLOOKUP(A$2:A$1976,items!$A$2:$J$2019,{2}*SIGN(ROW(A$2:A$1976)),FALSE)))</f>
        <v/>
      </c>
      <c r="C826" s="52" t="str">
        <f>IF(ISBLANK(A826),"",IF(ROW(A$2:A$1976)=1,"Impossible",VLOOKUP(A$2:A$1976,items!$A$2:$J$2019,{3}*SIGN(ROW(A$2:A$1976)),FALSE)))</f>
        <v/>
      </c>
      <c r="G826" s="18"/>
    </row>
    <row r="827" spans="2:7">
      <c r="B827" s="52" t="str">
        <f>IF(ISBLANK(A827),"",IF(ROW(A827:A2826)=1,"Impossible",VLOOKUP(A$2:A$1976,items!$A$2:$J$2019,{2}*SIGN(ROW(A$2:A$1976)),FALSE)))</f>
        <v/>
      </c>
      <c r="C827" s="52" t="str">
        <f>IF(ISBLANK(A827),"",IF(ROW(A$2:A$1976)=1,"Impossible",VLOOKUP(A$2:A$1976,items!$A$2:$J$2019,{3}*SIGN(ROW(A$2:A$1976)),FALSE)))</f>
        <v/>
      </c>
      <c r="G827" s="18"/>
    </row>
    <row r="828" spans="2:7">
      <c r="B828" s="52" t="str">
        <f>IF(ISBLANK(A828),"",IF(ROW(A828:A2827)=1,"Impossible",VLOOKUP(A$2:A$1976,items!$A$2:$J$2019,{2}*SIGN(ROW(A$2:A$1976)),FALSE)))</f>
        <v/>
      </c>
      <c r="C828" s="52" t="str">
        <f>IF(ISBLANK(A828),"",IF(ROW(A$2:A$1976)=1,"Impossible",VLOOKUP(A$2:A$1976,items!$A$2:$J$2019,{3}*SIGN(ROW(A$2:A$1976)),FALSE)))</f>
        <v/>
      </c>
      <c r="G828" s="18"/>
    </row>
    <row r="829" spans="2:7">
      <c r="B829" s="52" t="str">
        <f>IF(ISBLANK(A829),"",IF(ROW(A829:A2828)=1,"Impossible",VLOOKUP(A$2:A$1976,items!$A$2:$J$2019,{2}*SIGN(ROW(A$2:A$1976)),FALSE)))</f>
        <v/>
      </c>
      <c r="C829" s="52" t="str">
        <f>IF(ISBLANK(A829),"",IF(ROW(A$2:A$1976)=1,"Impossible",VLOOKUP(A$2:A$1976,items!$A$2:$J$2019,{3}*SIGN(ROW(A$2:A$1976)),FALSE)))</f>
        <v/>
      </c>
      <c r="G829" s="18"/>
    </row>
    <row r="830" spans="2:7">
      <c r="B830" s="52" t="str">
        <f>IF(ISBLANK(A830),"",IF(ROW(A830:A2829)=1,"Impossible",VLOOKUP(A$2:A$1976,items!$A$2:$J$2019,{2}*SIGN(ROW(A$2:A$1976)),FALSE)))</f>
        <v/>
      </c>
      <c r="C830" s="52" t="str">
        <f>IF(ISBLANK(A830),"",IF(ROW(A$2:A$1976)=1,"Impossible",VLOOKUP(A$2:A$1976,items!$A$2:$J$2019,{3}*SIGN(ROW(A$2:A$1976)),FALSE)))</f>
        <v/>
      </c>
      <c r="G830" s="18"/>
    </row>
    <row r="831" spans="2:7">
      <c r="B831" s="52" t="str">
        <f>IF(ISBLANK(A831),"",IF(ROW(A831:A2830)=1,"Impossible",VLOOKUP(A$2:A$1976,items!$A$2:$J$2019,{2}*SIGN(ROW(A$2:A$1976)),FALSE)))</f>
        <v/>
      </c>
      <c r="C831" s="52" t="str">
        <f>IF(ISBLANK(A831),"",IF(ROW(A$2:A$1976)=1,"Impossible",VLOOKUP(A$2:A$1976,items!$A$2:$J$2019,{3}*SIGN(ROW(A$2:A$1976)),FALSE)))</f>
        <v/>
      </c>
      <c r="G831" s="18"/>
    </row>
    <row r="832" spans="2:7">
      <c r="B832" s="52" t="str">
        <f>IF(ISBLANK(A832),"",IF(ROW(A832:A2831)=1,"Impossible",VLOOKUP(A$2:A$1976,items!$A$2:$J$2019,{2}*SIGN(ROW(A$2:A$1976)),FALSE)))</f>
        <v/>
      </c>
      <c r="C832" s="52" t="str">
        <f>IF(ISBLANK(A832),"",IF(ROW(A$2:A$1976)=1,"Impossible",VLOOKUP(A$2:A$1976,items!$A$2:$J$2019,{3}*SIGN(ROW(A$2:A$1976)),FALSE)))</f>
        <v/>
      </c>
      <c r="G832" s="18"/>
    </row>
    <row r="833" spans="2:7">
      <c r="B833" s="52" t="str">
        <f>IF(ISBLANK(A833),"",IF(ROW(A833:A2832)=1,"Impossible",VLOOKUP(A$2:A$1976,items!$A$2:$J$2019,{2}*SIGN(ROW(A$2:A$1976)),FALSE)))</f>
        <v/>
      </c>
      <c r="C833" s="52" t="str">
        <f>IF(ISBLANK(A833),"",IF(ROW(A$2:A$1976)=1,"Impossible",VLOOKUP(A$2:A$1976,items!$A$2:$J$2019,{3}*SIGN(ROW(A$2:A$1976)),FALSE)))</f>
        <v/>
      </c>
      <c r="G833" s="18"/>
    </row>
    <row r="834" spans="2:7">
      <c r="B834" s="52" t="str">
        <f>IF(ISBLANK(A834),"",IF(ROW(A834:A2833)=1,"Impossible",VLOOKUP(A$2:A$1976,items!$A$2:$J$2019,{2}*SIGN(ROW(A$2:A$1976)),FALSE)))</f>
        <v/>
      </c>
      <c r="C834" s="52" t="str">
        <f>IF(ISBLANK(A834),"",IF(ROW(A$2:A$1976)=1,"Impossible",VLOOKUP(A$2:A$1976,items!$A$2:$J$2019,{3}*SIGN(ROW(A$2:A$1976)),FALSE)))</f>
        <v/>
      </c>
      <c r="G834" s="18"/>
    </row>
    <row r="835" spans="2:7">
      <c r="B835" s="52" t="str">
        <f>IF(ISBLANK(A835),"",IF(ROW(A835:A2834)=1,"Impossible",VLOOKUP(A$2:A$1976,items!$A$2:$J$2019,{2}*SIGN(ROW(A$2:A$1976)),FALSE)))</f>
        <v/>
      </c>
      <c r="C835" s="52" t="str">
        <f>IF(ISBLANK(A835),"",IF(ROW(A$2:A$1976)=1,"Impossible",VLOOKUP(A$2:A$1976,items!$A$2:$J$2019,{3}*SIGN(ROW(A$2:A$1976)),FALSE)))</f>
        <v/>
      </c>
      <c r="G835" s="18"/>
    </row>
    <row r="836" spans="2:7">
      <c r="B836" s="52" t="str">
        <f>IF(ISBLANK(A836),"",IF(ROW(A836:A2835)=1,"Impossible",VLOOKUP(A$2:A$1976,items!$A$2:$J$2019,{2}*SIGN(ROW(A$2:A$1976)),FALSE)))</f>
        <v/>
      </c>
      <c r="C836" s="52" t="str">
        <f>IF(ISBLANK(A836),"",IF(ROW(A$2:A$1976)=1,"Impossible",VLOOKUP(A$2:A$1976,items!$A$2:$J$2019,{3}*SIGN(ROW(A$2:A$1976)),FALSE)))</f>
        <v/>
      </c>
      <c r="G836" s="18"/>
    </row>
    <row r="837" spans="2:7">
      <c r="B837" s="52" t="str">
        <f>IF(ISBLANK(A837),"",IF(ROW(A837:A2836)=1,"Impossible",VLOOKUP(A$2:A$1976,items!$A$2:$J$2019,{2}*SIGN(ROW(A$2:A$1976)),FALSE)))</f>
        <v/>
      </c>
      <c r="C837" s="52" t="str">
        <f>IF(ISBLANK(A837),"",IF(ROW(A$2:A$1976)=1,"Impossible",VLOOKUP(A$2:A$1976,items!$A$2:$J$2019,{3}*SIGN(ROW(A$2:A$1976)),FALSE)))</f>
        <v/>
      </c>
      <c r="G837" s="18"/>
    </row>
    <row r="838" spans="2:7">
      <c r="B838" s="52" t="str">
        <f>IF(ISBLANK(A838),"",IF(ROW(A838:A2837)=1,"Impossible",VLOOKUP(A$2:A$1976,items!$A$2:$J$2019,{2}*SIGN(ROW(A$2:A$1976)),FALSE)))</f>
        <v/>
      </c>
      <c r="C838" s="52" t="str">
        <f>IF(ISBLANK(A838),"",IF(ROW(A$2:A$1976)=1,"Impossible",VLOOKUP(A$2:A$1976,items!$A$2:$J$2019,{3}*SIGN(ROW(A$2:A$1976)),FALSE)))</f>
        <v/>
      </c>
      <c r="G838" s="18"/>
    </row>
    <row r="839" spans="2:7">
      <c r="B839" s="52" t="str">
        <f>IF(ISBLANK(A839),"",IF(ROW(A839:A2838)=1,"Impossible",VLOOKUP(A$2:A$1976,items!$A$2:$J$2019,{2}*SIGN(ROW(A$2:A$1976)),FALSE)))</f>
        <v/>
      </c>
      <c r="C839" s="52" t="str">
        <f>IF(ISBLANK(A839),"",IF(ROW(A$2:A$1976)=1,"Impossible",VLOOKUP(A$2:A$1976,items!$A$2:$J$2019,{3}*SIGN(ROW(A$2:A$1976)),FALSE)))</f>
        <v/>
      </c>
      <c r="G839" s="18"/>
    </row>
    <row r="840" spans="2:7">
      <c r="B840" s="52" t="str">
        <f>IF(ISBLANK(A840),"",IF(ROW(A840:A2839)=1,"Impossible",VLOOKUP(A$2:A$1976,items!$A$2:$J$2019,{2}*SIGN(ROW(A$2:A$1976)),FALSE)))</f>
        <v/>
      </c>
      <c r="C840" s="52" t="str">
        <f>IF(ISBLANK(A840),"",IF(ROW(A$2:A$1976)=1,"Impossible",VLOOKUP(A$2:A$1976,items!$A$2:$J$2019,{3}*SIGN(ROW(A$2:A$1976)),FALSE)))</f>
        <v/>
      </c>
      <c r="G840" s="18"/>
    </row>
    <row r="841" spans="2:7">
      <c r="B841" s="52" t="str">
        <f>IF(ISBLANK(A841),"",IF(ROW(A841:A2840)=1,"Impossible",VLOOKUP(A$2:A$1976,items!$A$2:$J$2019,{2}*SIGN(ROW(A$2:A$1976)),FALSE)))</f>
        <v/>
      </c>
      <c r="C841" s="52" t="str">
        <f>IF(ISBLANK(A841),"",IF(ROW(A$2:A$1976)=1,"Impossible",VLOOKUP(A$2:A$1976,items!$A$2:$J$2019,{3}*SIGN(ROW(A$2:A$1976)),FALSE)))</f>
        <v/>
      </c>
      <c r="G841" s="18"/>
    </row>
    <row r="842" spans="2:7">
      <c r="B842" s="52" t="str">
        <f>IF(ISBLANK(A842),"",IF(ROW(A842:A2841)=1,"Impossible",VLOOKUP(A$2:A$1976,items!$A$2:$J$2019,{2}*SIGN(ROW(A$2:A$1976)),FALSE)))</f>
        <v/>
      </c>
      <c r="C842" s="52" t="str">
        <f>IF(ISBLANK(A842),"",IF(ROW(A$2:A$1976)=1,"Impossible",VLOOKUP(A$2:A$1976,items!$A$2:$J$2019,{3}*SIGN(ROW(A$2:A$1976)),FALSE)))</f>
        <v/>
      </c>
      <c r="G842" s="18"/>
    </row>
    <row r="843" spans="2:7">
      <c r="B843" s="52" t="str">
        <f>IF(ISBLANK(A843),"",IF(ROW(A843:A2842)=1,"Impossible",VLOOKUP(A$2:A$1976,items!$A$2:$J$2019,{2}*SIGN(ROW(A$2:A$1976)),FALSE)))</f>
        <v/>
      </c>
      <c r="C843" s="52" t="str">
        <f>IF(ISBLANK(A843),"",IF(ROW(A$2:A$1976)=1,"Impossible",VLOOKUP(A$2:A$1976,items!$A$2:$J$2019,{3}*SIGN(ROW(A$2:A$1976)),FALSE)))</f>
        <v/>
      </c>
      <c r="G843" s="18"/>
    </row>
    <row r="844" spans="2:7">
      <c r="B844" s="52" t="str">
        <f>IF(ISBLANK(A844),"",IF(ROW(A844:A2843)=1,"Impossible",VLOOKUP(A$2:A$1976,items!$A$2:$J$2019,{2}*SIGN(ROW(A$2:A$1976)),FALSE)))</f>
        <v/>
      </c>
      <c r="C844" s="52" t="str">
        <f>IF(ISBLANK(A844),"",IF(ROW(A$2:A$1976)=1,"Impossible",VLOOKUP(A$2:A$1976,items!$A$2:$J$2019,{3}*SIGN(ROW(A$2:A$1976)),FALSE)))</f>
        <v/>
      </c>
      <c r="G844" s="18"/>
    </row>
    <row r="845" spans="2:7">
      <c r="B845" s="52" t="str">
        <f>IF(ISBLANK(A845),"",IF(ROW(A845:A2844)=1,"Impossible",VLOOKUP(A$2:A$1976,items!$A$2:$J$2019,{2}*SIGN(ROW(A$2:A$1976)),FALSE)))</f>
        <v/>
      </c>
      <c r="C845" s="52" t="str">
        <f>IF(ISBLANK(A845),"",IF(ROW(A$2:A$1976)=1,"Impossible",VLOOKUP(A$2:A$1976,items!$A$2:$J$2019,{3}*SIGN(ROW(A$2:A$1976)),FALSE)))</f>
        <v/>
      </c>
      <c r="G845" s="18"/>
    </row>
    <row r="846" spans="2:7">
      <c r="B846" s="52" t="str">
        <f>IF(ISBLANK(A846),"",IF(ROW(A846:A2845)=1,"Impossible",VLOOKUP(A$2:A$1976,items!$A$2:$J$2019,{2}*SIGN(ROW(A$2:A$1976)),FALSE)))</f>
        <v/>
      </c>
      <c r="C846" s="52" t="str">
        <f>IF(ISBLANK(A846),"",IF(ROW(A$2:A$1976)=1,"Impossible",VLOOKUP(A$2:A$1976,items!$A$2:$J$2019,{3}*SIGN(ROW(A$2:A$1976)),FALSE)))</f>
        <v/>
      </c>
      <c r="G846" s="18"/>
    </row>
    <row r="847" spans="2:7">
      <c r="B847" s="52" t="str">
        <f>IF(ISBLANK(A847),"",IF(ROW(A847:A2846)=1,"Impossible",VLOOKUP(A$2:A$1976,items!$A$2:$J$2019,{2}*SIGN(ROW(A$2:A$1976)),FALSE)))</f>
        <v/>
      </c>
      <c r="C847" s="52" t="str">
        <f>IF(ISBLANK(A847),"",IF(ROW(A$2:A$1976)=1,"Impossible",VLOOKUP(A$2:A$1976,items!$A$2:$J$2019,{3}*SIGN(ROW(A$2:A$1976)),FALSE)))</f>
        <v/>
      </c>
      <c r="G847" s="18"/>
    </row>
    <row r="848" spans="2:7">
      <c r="B848" s="52" t="str">
        <f>IF(ISBLANK(A848),"",IF(ROW(A848:A2847)=1,"Impossible",VLOOKUP(A$2:A$1976,items!$A$2:$J$2019,{2}*SIGN(ROW(A$2:A$1976)),FALSE)))</f>
        <v/>
      </c>
      <c r="C848" s="52" t="str">
        <f>IF(ISBLANK(A848),"",IF(ROW(A$2:A$1976)=1,"Impossible",VLOOKUP(A$2:A$1976,items!$A$2:$J$2019,{3}*SIGN(ROW(A$2:A$1976)),FALSE)))</f>
        <v/>
      </c>
      <c r="G848" s="18"/>
    </row>
    <row r="849" spans="2:7">
      <c r="B849" s="52" t="str">
        <f>IF(ISBLANK(A849),"",IF(ROW(A849:A2848)=1,"Impossible",VLOOKUP(A$2:A$1976,items!$A$2:$J$2019,{2}*SIGN(ROW(A$2:A$1976)),FALSE)))</f>
        <v/>
      </c>
      <c r="C849" s="52" t="str">
        <f>IF(ISBLANK(A849),"",IF(ROW(A$2:A$1976)=1,"Impossible",VLOOKUP(A$2:A$1976,items!$A$2:$J$2019,{3}*SIGN(ROW(A$2:A$1976)),FALSE)))</f>
        <v/>
      </c>
      <c r="G849" s="18"/>
    </row>
    <row r="850" spans="2:7">
      <c r="B850" s="52" t="str">
        <f>IF(ISBLANK(A850),"",IF(ROW(A850:A2849)=1,"Impossible",VLOOKUP(A$2:A$1976,items!$A$2:$J$2019,{2}*SIGN(ROW(A$2:A$1976)),FALSE)))</f>
        <v/>
      </c>
      <c r="C850" s="52" t="str">
        <f>IF(ISBLANK(A850),"",IF(ROW(A$2:A$1976)=1,"Impossible",VLOOKUP(A$2:A$1976,items!$A$2:$J$2019,{3}*SIGN(ROW(A$2:A$1976)),FALSE)))</f>
        <v/>
      </c>
      <c r="G850" s="18"/>
    </row>
    <row r="851" spans="2:7">
      <c r="B851" s="52" t="str">
        <f>IF(ISBLANK(A851),"",IF(ROW(A851:A2850)=1,"Impossible",VLOOKUP(A$2:A$1976,items!$A$2:$J$2019,{2}*SIGN(ROW(A$2:A$1976)),FALSE)))</f>
        <v/>
      </c>
      <c r="C851" s="52" t="str">
        <f>IF(ISBLANK(A851),"",IF(ROW(A$2:A$1976)=1,"Impossible",VLOOKUP(A$2:A$1976,items!$A$2:$J$2019,{3}*SIGN(ROW(A$2:A$1976)),FALSE)))</f>
        <v/>
      </c>
      <c r="G851" s="18"/>
    </row>
    <row r="852" spans="2:7">
      <c r="B852" s="52" t="str">
        <f>IF(ISBLANK(A852),"",IF(ROW(A852:A2851)=1,"Impossible",VLOOKUP(A$2:A$1976,items!$A$2:$J$2019,{2}*SIGN(ROW(A$2:A$1976)),FALSE)))</f>
        <v/>
      </c>
      <c r="C852" s="52" t="str">
        <f>IF(ISBLANK(A852),"",IF(ROW(A$2:A$1976)=1,"Impossible",VLOOKUP(A$2:A$1976,items!$A$2:$J$2019,{3}*SIGN(ROW(A$2:A$1976)),FALSE)))</f>
        <v/>
      </c>
      <c r="G852" s="18"/>
    </row>
    <row r="853" spans="2:7">
      <c r="B853" s="52" t="str">
        <f>IF(ISBLANK(A853),"",IF(ROW(A853:A2852)=1,"Impossible",VLOOKUP(A$2:A$1976,items!$A$2:$J$2019,{2}*SIGN(ROW(A$2:A$1976)),FALSE)))</f>
        <v/>
      </c>
      <c r="C853" s="52" t="str">
        <f>IF(ISBLANK(A853),"",IF(ROW(A$2:A$1976)=1,"Impossible",VLOOKUP(A$2:A$1976,items!$A$2:$J$2019,{3}*SIGN(ROW(A$2:A$1976)),FALSE)))</f>
        <v/>
      </c>
      <c r="G853" s="18"/>
    </row>
    <row r="854" spans="2:7">
      <c r="B854" s="52" t="str">
        <f>IF(ISBLANK(A854),"",IF(ROW(A854:A2853)=1,"Impossible",VLOOKUP(A$2:A$1976,items!$A$2:$J$2019,{2}*SIGN(ROW(A$2:A$1976)),FALSE)))</f>
        <v/>
      </c>
      <c r="C854" s="52" t="str">
        <f>IF(ISBLANK(A854),"",IF(ROW(A$2:A$1976)=1,"Impossible",VLOOKUP(A$2:A$1976,items!$A$2:$J$2019,{3}*SIGN(ROW(A$2:A$1976)),FALSE)))</f>
        <v/>
      </c>
      <c r="G854" s="18"/>
    </row>
    <row r="855" spans="2:7">
      <c r="B855" s="52" t="str">
        <f>IF(ISBLANK(A855),"",IF(ROW(A855:A2854)=1,"Impossible",VLOOKUP(A$2:A$1976,items!$A$2:$J$2019,{2}*SIGN(ROW(A$2:A$1976)),FALSE)))</f>
        <v/>
      </c>
      <c r="C855" s="52" t="str">
        <f>IF(ISBLANK(A855),"",IF(ROW(A$2:A$1976)=1,"Impossible",VLOOKUP(A$2:A$1976,items!$A$2:$J$2019,{3}*SIGN(ROW(A$2:A$1976)),FALSE)))</f>
        <v/>
      </c>
      <c r="G855" s="18"/>
    </row>
    <row r="856" spans="2:7">
      <c r="B856" s="52" t="str">
        <f>IF(ISBLANK(A856),"",IF(ROW(A856:A2855)=1,"Impossible",VLOOKUP(A$2:A$1976,items!$A$2:$J$2019,{2}*SIGN(ROW(A$2:A$1976)),FALSE)))</f>
        <v/>
      </c>
      <c r="C856" s="52" t="str">
        <f>IF(ISBLANK(A856),"",IF(ROW(A$2:A$1976)=1,"Impossible",VLOOKUP(A$2:A$1976,items!$A$2:$J$2019,{3}*SIGN(ROW(A$2:A$1976)),FALSE)))</f>
        <v/>
      </c>
      <c r="G856" s="18"/>
    </row>
    <row r="857" spans="2:7">
      <c r="B857" s="52" t="str">
        <f>IF(ISBLANK(A857),"",IF(ROW(A857:A2856)=1,"Impossible",VLOOKUP(A$2:A$1976,items!$A$2:$J$2019,{2}*SIGN(ROW(A$2:A$1976)),FALSE)))</f>
        <v/>
      </c>
      <c r="C857" s="52" t="str">
        <f>IF(ISBLANK(A857),"",IF(ROW(A$2:A$1976)=1,"Impossible",VLOOKUP(A$2:A$1976,items!$A$2:$J$2019,{3}*SIGN(ROW(A$2:A$1976)),FALSE)))</f>
        <v/>
      </c>
      <c r="G857" s="18"/>
    </row>
    <row r="858" spans="2:7">
      <c r="B858" s="52" t="str">
        <f>IF(ISBLANK(A858),"",IF(ROW(A858:A2857)=1,"Impossible",VLOOKUP(A$2:A$1976,items!$A$2:$J$2019,{2}*SIGN(ROW(A$2:A$1976)),FALSE)))</f>
        <v/>
      </c>
      <c r="C858" s="52" t="str">
        <f>IF(ISBLANK(A858),"",IF(ROW(A$2:A$1976)=1,"Impossible",VLOOKUP(A$2:A$1976,items!$A$2:$J$2019,{3}*SIGN(ROW(A$2:A$1976)),FALSE)))</f>
        <v/>
      </c>
      <c r="G858" s="18"/>
    </row>
    <row r="859" spans="2:7">
      <c r="B859" s="52" t="str">
        <f>IF(ISBLANK(A859),"",IF(ROW(A859:A2858)=1,"Impossible",VLOOKUP(A$2:A$1976,items!$A$2:$J$2019,{2}*SIGN(ROW(A$2:A$1976)),FALSE)))</f>
        <v/>
      </c>
      <c r="C859" s="52" t="str">
        <f>IF(ISBLANK(A859),"",IF(ROW(A$2:A$1976)=1,"Impossible",VLOOKUP(A$2:A$1976,items!$A$2:$J$2019,{3}*SIGN(ROW(A$2:A$1976)),FALSE)))</f>
        <v/>
      </c>
      <c r="G859" s="18"/>
    </row>
    <row r="860" spans="2:7">
      <c r="B860" s="52" t="str">
        <f>IF(ISBLANK(A860),"",IF(ROW(A860:A2859)=1,"Impossible",VLOOKUP(A$2:A$1976,items!$A$2:$J$2019,{2}*SIGN(ROW(A$2:A$1976)),FALSE)))</f>
        <v/>
      </c>
      <c r="C860" s="52" t="str">
        <f>IF(ISBLANK(A860),"",IF(ROW(A$2:A$1976)=1,"Impossible",VLOOKUP(A$2:A$1976,items!$A$2:$J$2019,{3}*SIGN(ROW(A$2:A$1976)),FALSE)))</f>
        <v/>
      </c>
      <c r="G860" s="18"/>
    </row>
    <row r="861" spans="2:7">
      <c r="B861" s="52" t="str">
        <f>IF(ISBLANK(A861),"",IF(ROW(A861:A2860)=1,"Impossible",VLOOKUP(A$2:A$1976,items!$A$2:$J$2019,{2}*SIGN(ROW(A$2:A$1976)),FALSE)))</f>
        <v/>
      </c>
      <c r="C861" s="52" t="str">
        <f>IF(ISBLANK(A861),"",IF(ROW(A$2:A$1976)=1,"Impossible",VLOOKUP(A$2:A$1976,items!$A$2:$J$2019,{3}*SIGN(ROW(A$2:A$1976)),FALSE)))</f>
        <v/>
      </c>
      <c r="G861" s="18"/>
    </row>
    <row r="862" spans="2:7">
      <c r="B862" s="52" t="str">
        <f>IF(ISBLANK(A862),"",IF(ROW(A862:A2861)=1,"Impossible",VLOOKUP(A$2:A$1976,items!$A$2:$J$2019,{2}*SIGN(ROW(A$2:A$1976)),FALSE)))</f>
        <v/>
      </c>
      <c r="C862" s="52" t="str">
        <f>IF(ISBLANK(A862),"",IF(ROW(A$2:A$1976)=1,"Impossible",VLOOKUP(A$2:A$1976,items!$A$2:$J$2019,{3}*SIGN(ROW(A$2:A$1976)),FALSE)))</f>
        <v/>
      </c>
      <c r="G862" s="18"/>
    </row>
    <row r="863" spans="2:7">
      <c r="B863" s="52" t="str">
        <f>IF(ISBLANK(A863),"",IF(ROW(A863:A2862)=1,"Impossible",VLOOKUP(A$2:A$1976,items!$A$2:$J$2019,{2}*SIGN(ROW(A$2:A$1976)),FALSE)))</f>
        <v/>
      </c>
      <c r="C863" s="52" t="str">
        <f>IF(ISBLANK(A863),"",IF(ROW(A$2:A$1976)=1,"Impossible",VLOOKUP(A$2:A$1976,items!$A$2:$J$2019,{3}*SIGN(ROW(A$2:A$1976)),FALSE)))</f>
        <v/>
      </c>
      <c r="G863" s="18"/>
    </row>
    <row r="864" spans="2:7">
      <c r="B864" s="52" t="str">
        <f>IF(ISBLANK(A864),"",IF(ROW(A864:A2863)=1,"Impossible",VLOOKUP(A$2:A$1976,items!$A$2:$J$2019,{2}*SIGN(ROW(A$2:A$1976)),FALSE)))</f>
        <v/>
      </c>
      <c r="C864" s="52" t="str">
        <f>IF(ISBLANK(A864),"",IF(ROW(A$2:A$1976)=1,"Impossible",VLOOKUP(A$2:A$1976,items!$A$2:$J$2019,{3}*SIGN(ROW(A$2:A$1976)),FALSE)))</f>
        <v/>
      </c>
      <c r="G864" s="18"/>
    </row>
    <row r="865" spans="2:7">
      <c r="B865" s="52" t="str">
        <f>IF(ISBLANK(A865),"",IF(ROW(A865:A2864)=1,"Impossible",VLOOKUP(A$2:A$1976,items!$A$2:$J$2019,{2}*SIGN(ROW(A$2:A$1976)),FALSE)))</f>
        <v/>
      </c>
      <c r="C865" s="52" t="str">
        <f>IF(ISBLANK(A865),"",IF(ROW(A$2:A$1976)=1,"Impossible",VLOOKUP(A$2:A$1976,items!$A$2:$J$2019,{3}*SIGN(ROW(A$2:A$1976)),FALSE)))</f>
        <v/>
      </c>
      <c r="G865" s="18"/>
    </row>
    <row r="866" spans="2:7">
      <c r="B866" s="52" t="str">
        <f>IF(ISBLANK(A866),"",IF(ROW(A866:A2865)=1,"Impossible",VLOOKUP(A$2:A$1976,items!$A$2:$J$2019,{2}*SIGN(ROW(A$2:A$1976)),FALSE)))</f>
        <v/>
      </c>
      <c r="C866" s="52" t="str">
        <f>IF(ISBLANK(A866),"",IF(ROW(A$2:A$1976)=1,"Impossible",VLOOKUP(A$2:A$1976,items!$A$2:$J$2019,{3}*SIGN(ROW(A$2:A$1976)),FALSE)))</f>
        <v/>
      </c>
      <c r="G866" s="18"/>
    </row>
    <row r="867" spans="2:7">
      <c r="B867" s="52" t="str">
        <f>IF(ISBLANK(A867),"",IF(ROW(A867:A2866)=1,"Impossible",VLOOKUP(A$2:A$1976,items!$A$2:$J$2019,{2}*SIGN(ROW(A$2:A$1976)),FALSE)))</f>
        <v/>
      </c>
      <c r="C867" s="52" t="str">
        <f>IF(ISBLANK(A867),"",IF(ROW(A$2:A$1976)=1,"Impossible",VLOOKUP(A$2:A$1976,items!$A$2:$J$2019,{3}*SIGN(ROW(A$2:A$1976)),FALSE)))</f>
        <v/>
      </c>
      <c r="G867" s="18"/>
    </row>
    <row r="868" spans="2:7">
      <c r="B868" s="52" t="str">
        <f>IF(ISBLANK(A868),"",IF(ROW(A868:A2867)=1,"Impossible",VLOOKUP(A$2:A$1976,items!$A$2:$J$2019,{2}*SIGN(ROW(A$2:A$1976)),FALSE)))</f>
        <v/>
      </c>
      <c r="C868" s="52" t="str">
        <f>IF(ISBLANK(A868),"",IF(ROW(A$2:A$1976)=1,"Impossible",VLOOKUP(A$2:A$1976,items!$A$2:$J$2019,{3}*SIGN(ROW(A$2:A$1976)),FALSE)))</f>
        <v/>
      </c>
      <c r="G868" s="18"/>
    </row>
    <row r="869" spans="2:7">
      <c r="B869" s="52" t="str">
        <f>IF(ISBLANK(A869),"",IF(ROW(A869:A2868)=1,"Impossible",VLOOKUP(A$2:A$1976,items!$A$2:$J$2019,{2}*SIGN(ROW(A$2:A$1976)),FALSE)))</f>
        <v/>
      </c>
      <c r="C869" s="52" t="str">
        <f>IF(ISBLANK(A869),"",IF(ROW(A$2:A$1976)=1,"Impossible",VLOOKUP(A$2:A$1976,items!$A$2:$J$2019,{3}*SIGN(ROW(A$2:A$1976)),FALSE)))</f>
        <v/>
      </c>
      <c r="G869" s="18"/>
    </row>
    <row r="870" spans="2:7">
      <c r="B870" s="52" t="str">
        <f>IF(ISBLANK(A870),"",IF(ROW(A870:A2869)=1,"Impossible",VLOOKUP(A$2:A$1976,items!$A$2:$J$2019,{2}*SIGN(ROW(A$2:A$1976)),FALSE)))</f>
        <v/>
      </c>
      <c r="C870" s="52" t="str">
        <f>IF(ISBLANK(A870),"",IF(ROW(A$2:A$1976)=1,"Impossible",VLOOKUP(A$2:A$1976,items!$A$2:$J$2019,{3}*SIGN(ROW(A$2:A$1976)),FALSE)))</f>
        <v/>
      </c>
      <c r="G870" s="18"/>
    </row>
    <row r="871" spans="2:7">
      <c r="B871" s="52" t="str">
        <f>IF(ISBLANK(A871),"",IF(ROW(A871:A2870)=1,"Impossible",VLOOKUP(A$2:A$1976,items!$A$2:$J$2019,{2}*SIGN(ROW(A$2:A$1976)),FALSE)))</f>
        <v/>
      </c>
      <c r="C871" s="52" t="str">
        <f>IF(ISBLANK(A871),"",IF(ROW(A$2:A$1976)=1,"Impossible",VLOOKUP(A$2:A$1976,items!$A$2:$J$2019,{3}*SIGN(ROW(A$2:A$1976)),FALSE)))</f>
        <v/>
      </c>
      <c r="G871" s="18"/>
    </row>
    <row r="872" spans="2:7">
      <c r="B872" s="52" t="str">
        <f>IF(ISBLANK(A872),"",IF(ROW(A872:A2871)=1,"Impossible",VLOOKUP(A$2:A$1976,items!$A$2:$J$2019,{2}*SIGN(ROW(A$2:A$1976)),FALSE)))</f>
        <v/>
      </c>
      <c r="C872" s="52" t="str">
        <f>IF(ISBLANK(A872),"",IF(ROW(A$2:A$1976)=1,"Impossible",VLOOKUP(A$2:A$1976,items!$A$2:$J$2019,{3}*SIGN(ROW(A$2:A$1976)),FALSE)))</f>
        <v/>
      </c>
      <c r="G872" s="18"/>
    </row>
    <row r="873" spans="2:7">
      <c r="B873" s="52" t="str">
        <f>IF(ISBLANK(A873),"",IF(ROW(A873:A2872)=1,"Impossible",VLOOKUP(A$2:A$1976,items!$A$2:$J$2019,{2}*SIGN(ROW(A$2:A$1976)),FALSE)))</f>
        <v/>
      </c>
      <c r="C873" s="52" t="str">
        <f>IF(ISBLANK(A873),"",IF(ROW(A$2:A$1976)=1,"Impossible",VLOOKUP(A$2:A$1976,items!$A$2:$J$2019,{3}*SIGN(ROW(A$2:A$1976)),FALSE)))</f>
        <v/>
      </c>
      <c r="G873" s="18"/>
    </row>
    <row r="874" spans="2:7">
      <c r="B874" s="52" t="str">
        <f>IF(ISBLANK(A874),"",IF(ROW(A874:A2873)=1,"Impossible",VLOOKUP(A$2:A$1976,items!$A$2:$J$2019,{2}*SIGN(ROW(A$2:A$1976)),FALSE)))</f>
        <v/>
      </c>
      <c r="C874" s="52" t="str">
        <f>IF(ISBLANK(A874),"",IF(ROW(A$2:A$1976)=1,"Impossible",VLOOKUP(A$2:A$1976,items!$A$2:$J$2019,{3}*SIGN(ROW(A$2:A$1976)),FALSE)))</f>
        <v/>
      </c>
      <c r="G874" s="18"/>
    </row>
    <row r="875" spans="2:7">
      <c r="B875" s="52" t="str">
        <f>IF(ISBLANK(A875),"",IF(ROW(A875:A2874)=1,"Impossible",VLOOKUP(A$2:A$1976,items!$A$2:$J$2019,{2}*SIGN(ROW(A$2:A$1976)),FALSE)))</f>
        <v/>
      </c>
      <c r="C875" s="52" t="str">
        <f>IF(ISBLANK(A875),"",IF(ROW(A$2:A$1976)=1,"Impossible",VLOOKUP(A$2:A$1976,items!$A$2:$J$2019,{3}*SIGN(ROW(A$2:A$1976)),FALSE)))</f>
        <v/>
      </c>
      <c r="G875" s="18"/>
    </row>
    <row r="876" spans="2:7">
      <c r="B876" s="52" t="str">
        <f>IF(ISBLANK(A876),"",IF(ROW(A876:A2875)=1,"Impossible",VLOOKUP(A$2:A$1976,items!$A$2:$J$2019,{2}*SIGN(ROW(A$2:A$1976)),FALSE)))</f>
        <v/>
      </c>
      <c r="C876" s="52" t="str">
        <f>IF(ISBLANK(A876),"",IF(ROW(A$2:A$1976)=1,"Impossible",VLOOKUP(A$2:A$1976,items!$A$2:$J$2019,{3}*SIGN(ROW(A$2:A$1976)),FALSE)))</f>
        <v/>
      </c>
      <c r="G876" s="18"/>
    </row>
    <row r="877" spans="2:7">
      <c r="B877" s="52" t="str">
        <f>IF(ISBLANK(A877),"",IF(ROW(A877:A2876)=1,"Impossible",VLOOKUP(A$2:A$1976,items!$A$2:$J$2019,{2}*SIGN(ROW(A$2:A$1976)),FALSE)))</f>
        <v/>
      </c>
      <c r="C877" s="52" t="str">
        <f>IF(ISBLANK(A877),"",IF(ROW(A$2:A$1976)=1,"Impossible",VLOOKUP(A$2:A$1976,items!$A$2:$J$2019,{3}*SIGN(ROW(A$2:A$1976)),FALSE)))</f>
        <v/>
      </c>
      <c r="G877" s="18"/>
    </row>
    <row r="878" spans="2:7">
      <c r="B878" s="52" t="str">
        <f>IF(ISBLANK(A878),"",IF(ROW(A878:A2877)=1,"Impossible",VLOOKUP(A$2:A$1976,items!$A$2:$J$2019,{2}*SIGN(ROW(A$2:A$1976)),FALSE)))</f>
        <v/>
      </c>
      <c r="C878" s="52" t="str">
        <f>IF(ISBLANK(A878),"",IF(ROW(A$2:A$1976)=1,"Impossible",VLOOKUP(A$2:A$1976,items!$A$2:$J$2019,{3}*SIGN(ROW(A$2:A$1976)),FALSE)))</f>
        <v/>
      </c>
      <c r="G878" s="18"/>
    </row>
    <row r="879" spans="2:7">
      <c r="B879" s="52" t="str">
        <f>IF(ISBLANK(A879),"",IF(ROW(A879:A2878)=1,"Impossible",VLOOKUP(A$2:A$1976,items!$A$2:$J$2019,{2}*SIGN(ROW(A$2:A$1976)),FALSE)))</f>
        <v/>
      </c>
      <c r="C879" s="52" t="str">
        <f>IF(ISBLANK(A879),"",IF(ROW(A$2:A$1976)=1,"Impossible",VLOOKUP(A$2:A$1976,items!$A$2:$J$2019,{3}*SIGN(ROW(A$2:A$1976)),FALSE)))</f>
        <v/>
      </c>
      <c r="G879" s="18"/>
    </row>
    <row r="880" spans="2:7">
      <c r="B880" s="52" t="str">
        <f>IF(ISBLANK(A880),"",IF(ROW(A880:A2879)=1,"Impossible",VLOOKUP(A$2:A$1976,items!$A$2:$J$2019,{2}*SIGN(ROW(A$2:A$1976)),FALSE)))</f>
        <v/>
      </c>
      <c r="C880" s="52" t="str">
        <f>IF(ISBLANK(A880),"",IF(ROW(A$2:A$1976)=1,"Impossible",VLOOKUP(A$2:A$1976,items!$A$2:$J$2019,{3}*SIGN(ROW(A$2:A$1976)),FALSE)))</f>
        <v/>
      </c>
      <c r="G880" s="18"/>
    </row>
    <row r="881" spans="2:7">
      <c r="B881" s="52" t="str">
        <f>IF(ISBLANK(A881),"",IF(ROW(A881:A2880)=1,"Impossible",VLOOKUP(A$2:A$1976,items!$A$2:$J$2019,{2}*SIGN(ROW(A$2:A$1976)),FALSE)))</f>
        <v/>
      </c>
      <c r="C881" s="52" t="str">
        <f>IF(ISBLANK(A881),"",IF(ROW(A$2:A$1976)=1,"Impossible",VLOOKUP(A$2:A$1976,items!$A$2:$J$2019,{3}*SIGN(ROW(A$2:A$1976)),FALSE)))</f>
        <v/>
      </c>
      <c r="G881" s="18"/>
    </row>
    <row r="882" spans="2:7">
      <c r="B882" s="52" t="str">
        <f>IF(ISBLANK(A882),"",IF(ROW(A882:A2881)=1,"Impossible",VLOOKUP(A$2:A$1976,items!$A$2:$J$2019,{2}*SIGN(ROW(A$2:A$1976)),FALSE)))</f>
        <v/>
      </c>
      <c r="C882" s="52" t="str">
        <f>IF(ISBLANK(A882),"",IF(ROW(A$2:A$1976)=1,"Impossible",VLOOKUP(A$2:A$1976,items!$A$2:$J$2019,{3}*SIGN(ROW(A$2:A$1976)),FALSE)))</f>
        <v/>
      </c>
      <c r="G882" s="18"/>
    </row>
    <row r="883" spans="2:7">
      <c r="B883" s="52" t="str">
        <f>IF(ISBLANK(A883),"",IF(ROW(A883:A2882)=1,"Impossible",VLOOKUP(A$2:A$1976,items!$A$2:$J$2019,{2}*SIGN(ROW(A$2:A$1976)),FALSE)))</f>
        <v/>
      </c>
      <c r="C883" s="52" t="str">
        <f>IF(ISBLANK(A883),"",IF(ROW(A$2:A$1976)=1,"Impossible",VLOOKUP(A$2:A$1976,items!$A$2:$J$2019,{3}*SIGN(ROW(A$2:A$1976)),FALSE)))</f>
        <v/>
      </c>
      <c r="G883" s="18"/>
    </row>
    <row r="884" spans="2:7">
      <c r="B884" s="52" t="str">
        <f>IF(ISBLANK(A884),"",IF(ROW(A884:A2883)=1,"Impossible",VLOOKUP(A$2:A$1976,items!$A$2:$J$2019,{2}*SIGN(ROW(A$2:A$1976)),FALSE)))</f>
        <v/>
      </c>
      <c r="C884" s="52" t="str">
        <f>IF(ISBLANK(A884),"",IF(ROW(A$2:A$1976)=1,"Impossible",VLOOKUP(A$2:A$1976,items!$A$2:$J$2019,{3}*SIGN(ROW(A$2:A$1976)),FALSE)))</f>
        <v/>
      </c>
      <c r="G884" s="18"/>
    </row>
    <row r="885" spans="2:7">
      <c r="B885" s="52" t="str">
        <f>IF(ISBLANK(A885),"",IF(ROW(A885:A2884)=1,"Impossible",VLOOKUP(A$2:A$1976,items!$A$2:$J$2019,{2}*SIGN(ROW(A$2:A$1976)),FALSE)))</f>
        <v/>
      </c>
      <c r="C885" s="52" t="str">
        <f>IF(ISBLANK(A885),"",IF(ROW(A$2:A$1976)=1,"Impossible",VLOOKUP(A$2:A$1976,items!$A$2:$J$2019,{3}*SIGN(ROW(A$2:A$1976)),FALSE)))</f>
        <v/>
      </c>
      <c r="G885" s="18"/>
    </row>
    <row r="886" spans="2:7">
      <c r="B886" s="52" t="str">
        <f>IF(ISBLANK(A886),"",IF(ROW(A886:A2885)=1,"Impossible",VLOOKUP(A$2:A$1976,items!$A$2:$J$2019,{2}*SIGN(ROW(A$2:A$1976)),FALSE)))</f>
        <v/>
      </c>
      <c r="C886" s="52" t="str">
        <f>IF(ISBLANK(A886),"",IF(ROW(A$2:A$1976)=1,"Impossible",VLOOKUP(A$2:A$1976,items!$A$2:$J$2019,{3}*SIGN(ROW(A$2:A$1976)),FALSE)))</f>
        <v/>
      </c>
      <c r="G886" s="18"/>
    </row>
    <row r="887" spans="2:7">
      <c r="B887" s="52" t="str">
        <f>IF(ISBLANK(A887),"",IF(ROW(A887:A2886)=1,"Impossible",VLOOKUP(A$2:A$1976,items!$A$2:$J$2019,{2}*SIGN(ROW(A$2:A$1976)),FALSE)))</f>
        <v/>
      </c>
      <c r="C887" s="52" t="str">
        <f>IF(ISBLANK(A887),"",IF(ROW(A$2:A$1976)=1,"Impossible",VLOOKUP(A$2:A$1976,items!$A$2:$J$2019,{3}*SIGN(ROW(A$2:A$1976)),FALSE)))</f>
        <v/>
      </c>
      <c r="G887" s="18"/>
    </row>
    <row r="888" spans="2:7">
      <c r="B888" s="52" t="str">
        <f>IF(ISBLANK(A888),"",IF(ROW(A888:A2887)=1,"Impossible",VLOOKUP(A$2:A$1976,items!$A$2:$J$2019,{2}*SIGN(ROW(A$2:A$1976)),FALSE)))</f>
        <v/>
      </c>
      <c r="C888" s="52" t="str">
        <f>IF(ISBLANK(A888),"",IF(ROW(A$2:A$1976)=1,"Impossible",VLOOKUP(A$2:A$1976,items!$A$2:$J$2019,{3}*SIGN(ROW(A$2:A$1976)),FALSE)))</f>
        <v/>
      </c>
      <c r="G888" s="18"/>
    </row>
    <row r="889" spans="2:7">
      <c r="B889" s="52" t="str">
        <f>IF(ISBLANK(A889),"",IF(ROW(A889:A2888)=1,"Impossible",VLOOKUP(A$2:A$1976,items!$A$2:$J$2019,{2}*SIGN(ROW(A$2:A$1976)),FALSE)))</f>
        <v/>
      </c>
      <c r="C889" s="52" t="str">
        <f>IF(ISBLANK(A889),"",IF(ROW(A$2:A$1976)=1,"Impossible",VLOOKUP(A$2:A$1976,items!$A$2:$J$2019,{3}*SIGN(ROW(A$2:A$1976)),FALSE)))</f>
        <v/>
      </c>
      <c r="G889" s="18"/>
    </row>
    <row r="890" spans="2:7">
      <c r="B890" s="52" t="str">
        <f>IF(ISBLANK(A890),"",IF(ROW(A890:A2889)=1,"Impossible",VLOOKUP(A$2:A$1976,items!$A$2:$J$2019,{2}*SIGN(ROW(A$2:A$1976)),FALSE)))</f>
        <v/>
      </c>
      <c r="C890" s="52" t="str">
        <f>IF(ISBLANK(A890),"",IF(ROW(A$2:A$1976)=1,"Impossible",VLOOKUP(A$2:A$1976,items!$A$2:$J$2019,{3}*SIGN(ROW(A$2:A$1976)),FALSE)))</f>
        <v/>
      </c>
      <c r="G890" s="18"/>
    </row>
    <row r="891" spans="2:7">
      <c r="B891" s="52" t="str">
        <f>IF(ISBLANK(A891),"",IF(ROW(A891:A2890)=1,"Impossible",VLOOKUP(A$2:A$1976,items!$A$2:$J$2019,{2}*SIGN(ROW(A$2:A$1976)),FALSE)))</f>
        <v/>
      </c>
      <c r="C891" s="52" t="str">
        <f>IF(ISBLANK(A891),"",IF(ROW(A$2:A$1976)=1,"Impossible",VLOOKUP(A$2:A$1976,items!$A$2:$J$2019,{3}*SIGN(ROW(A$2:A$1976)),FALSE)))</f>
        <v/>
      </c>
      <c r="G891" s="18"/>
    </row>
    <row r="892" spans="2:7">
      <c r="B892" s="52" t="str">
        <f>IF(ISBLANK(A892),"",IF(ROW(A892:A2891)=1,"Impossible",VLOOKUP(A$2:A$1976,items!$A$2:$J$2019,{2}*SIGN(ROW(A$2:A$1976)),FALSE)))</f>
        <v/>
      </c>
      <c r="C892" s="52" t="str">
        <f>IF(ISBLANK(A892),"",IF(ROW(A$2:A$1976)=1,"Impossible",VLOOKUP(A$2:A$1976,items!$A$2:$J$2019,{3}*SIGN(ROW(A$2:A$1976)),FALSE)))</f>
        <v/>
      </c>
      <c r="G892" s="18"/>
    </row>
    <row r="893" spans="2:7">
      <c r="B893" s="52" t="str">
        <f>IF(ISBLANK(A893),"",IF(ROW(A893:A2892)=1,"Impossible",VLOOKUP(A$2:A$1976,items!$A$2:$J$2019,{2}*SIGN(ROW(A$2:A$1976)),FALSE)))</f>
        <v/>
      </c>
      <c r="C893" s="52" t="str">
        <f>IF(ISBLANK(A893),"",IF(ROW(A$2:A$1976)=1,"Impossible",VLOOKUP(A$2:A$1976,items!$A$2:$J$2019,{3}*SIGN(ROW(A$2:A$1976)),FALSE)))</f>
        <v/>
      </c>
      <c r="G893" s="18"/>
    </row>
    <row r="894" spans="2:7">
      <c r="B894" s="52" t="str">
        <f>IF(ISBLANK(A894),"",IF(ROW(A894:A2893)=1,"Impossible",VLOOKUP(A$2:A$1976,items!$A$2:$J$2019,{2}*SIGN(ROW(A$2:A$1976)),FALSE)))</f>
        <v/>
      </c>
      <c r="C894" s="52" t="str">
        <f>IF(ISBLANK(A894),"",IF(ROW(A$2:A$1976)=1,"Impossible",VLOOKUP(A$2:A$1976,items!$A$2:$J$2019,{3}*SIGN(ROW(A$2:A$1976)),FALSE)))</f>
        <v/>
      </c>
      <c r="G894" s="18"/>
    </row>
    <row r="895" spans="2:7">
      <c r="B895" s="52" t="str">
        <f>IF(ISBLANK(A895),"",IF(ROW(A895:A2894)=1,"Impossible",VLOOKUP(A$2:A$1976,items!$A$2:$J$2019,{2}*SIGN(ROW(A$2:A$1976)),FALSE)))</f>
        <v/>
      </c>
      <c r="C895" s="52" t="str">
        <f>IF(ISBLANK(A895),"",IF(ROW(A$2:A$1976)=1,"Impossible",VLOOKUP(A$2:A$1976,items!$A$2:$J$2019,{3}*SIGN(ROW(A$2:A$1976)),FALSE)))</f>
        <v/>
      </c>
      <c r="G895" s="18"/>
    </row>
    <row r="896" spans="2:7">
      <c r="B896" s="52" t="str">
        <f>IF(ISBLANK(A896),"",IF(ROW(A896:A2895)=1,"Impossible",VLOOKUP(A$2:A$1976,items!$A$2:$J$2019,{2}*SIGN(ROW(A$2:A$1976)),FALSE)))</f>
        <v/>
      </c>
      <c r="C896" s="52" t="str">
        <f>IF(ISBLANK(A896),"",IF(ROW(A$2:A$1976)=1,"Impossible",VLOOKUP(A$2:A$1976,items!$A$2:$J$2019,{3}*SIGN(ROW(A$2:A$1976)),FALSE)))</f>
        <v/>
      </c>
      <c r="G896" s="18"/>
    </row>
    <row r="897" spans="2:7">
      <c r="B897" s="52" t="str">
        <f>IF(ISBLANK(A897),"",IF(ROW(A897:A2896)=1,"Impossible",VLOOKUP(A$2:A$1976,items!$A$2:$J$2019,{2}*SIGN(ROW(A$2:A$1976)),FALSE)))</f>
        <v/>
      </c>
      <c r="C897" s="52" t="str">
        <f>IF(ISBLANK(A897),"",IF(ROW(A$2:A$1976)=1,"Impossible",VLOOKUP(A$2:A$1976,items!$A$2:$J$2019,{3}*SIGN(ROW(A$2:A$1976)),FALSE)))</f>
        <v/>
      </c>
      <c r="G897" s="18"/>
    </row>
    <row r="898" spans="2:7">
      <c r="B898" s="52" t="str">
        <f>IF(ISBLANK(A898),"",IF(ROW(A898:A2897)=1,"Impossible",VLOOKUP(A$2:A$1976,items!$A$2:$J$2019,{2}*SIGN(ROW(A$2:A$1976)),FALSE)))</f>
        <v/>
      </c>
      <c r="C898" s="52" t="str">
        <f>IF(ISBLANK(A898),"",IF(ROW(A$2:A$1976)=1,"Impossible",VLOOKUP(A$2:A$1976,items!$A$2:$J$2019,{3}*SIGN(ROW(A$2:A$1976)),FALSE)))</f>
        <v/>
      </c>
      <c r="G898" s="18"/>
    </row>
    <row r="899" spans="2:7">
      <c r="B899" s="52" t="str">
        <f>IF(ISBLANK(A899),"",IF(ROW(A899:A2898)=1,"Impossible",VLOOKUP(A$2:A$1976,items!$A$2:$J$2019,{2}*SIGN(ROW(A$2:A$1976)),FALSE)))</f>
        <v/>
      </c>
      <c r="C899" s="52" t="str">
        <f>IF(ISBLANK(A899),"",IF(ROW(A$2:A$1976)=1,"Impossible",VLOOKUP(A$2:A$1976,items!$A$2:$J$2019,{3}*SIGN(ROW(A$2:A$1976)),FALSE)))</f>
        <v/>
      </c>
      <c r="G899" s="18"/>
    </row>
    <row r="900" spans="2:7">
      <c r="B900" s="52" t="str">
        <f>IF(ISBLANK(A900),"",IF(ROW(A900:A2899)=1,"Impossible",VLOOKUP(A$2:A$1976,items!$A$2:$J$2019,{2}*SIGN(ROW(A$2:A$1976)),FALSE)))</f>
        <v/>
      </c>
      <c r="C900" s="52" t="str">
        <f>IF(ISBLANK(A900),"",IF(ROW(A$2:A$1976)=1,"Impossible",VLOOKUP(A$2:A$1976,items!$A$2:$J$2019,{3}*SIGN(ROW(A$2:A$1976)),FALSE)))</f>
        <v/>
      </c>
      <c r="G900" s="18"/>
    </row>
    <row r="901" spans="2:7">
      <c r="B901" s="52" t="str">
        <f>IF(ISBLANK(A901),"",IF(ROW(A901:A2900)=1,"Impossible",VLOOKUP(A$2:A$1976,items!$A$2:$J$2019,{2}*SIGN(ROW(A$2:A$1976)),FALSE)))</f>
        <v/>
      </c>
      <c r="C901" s="52" t="str">
        <f>IF(ISBLANK(A901),"",IF(ROW(A$2:A$1976)=1,"Impossible",VLOOKUP(A$2:A$1976,items!$A$2:$J$2019,{3}*SIGN(ROW(A$2:A$1976)),FALSE)))</f>
        <v/>
      </c>
      <c r="G901" s="18"/>
    </row>
    <row r="902" spans="2:7">
      <c r="B902" s="52" t="str">
        <f>IF(ISBLANK(A902),"",IF(ROW(A902:A2901)=1,"Impossible",VLOOKUP(A$2:A$1976,items!$A$2:$J$2019,{2}*SIGN(ROW(A$2:A$1976)),FALSE)))</f>
        <v/>
      </c>
      <c r="C902" s="52" t="str">
        <f>IF(ISBLANK(A902),"",IF(ROW(A$2:A$1976)=1,"Impossible",VLOOKUP(A$2:A$1976,items!$A$2:$J$2019,{3}*SIGN(ROW(A$2:A$1976)),FALSE)))</f>
        <v/>
      </c>
      <c r="G902" s="18"/>
    </row>
    <row r="903" spans="2:7">
      <c r="B903" s="52" t="str">
        <f>IF(ISBLANK(A903),"",IF(ROW(A903:A2902)=1,"Impossible",VLOOKUP(A$2:A$1976,items!$A$2:$J$2019,{2}*SIGN(ROW(A$2:A$1976)),FALSE)))</f>
        <v/>
      </c>
      <c r="C903" s="52" t="str">
        <f>IF(ISBLANK(A903),"",IF(ROW(A$2:A$1976)=1,"Impossible",VLOOKUP(A$2:A$1976,items!$A$2:$J$2019,{3}*SIGN(ROW(A$2:A$1976)),FALSE)))</f>
        <v/>
      </c>
      <c r="G903" s="18"/>
    </row>
    <row r="904" spans="2:7">
      <c r="B904" s="52" t="str">
        <f>IF(ISBLANK(A904),"",IF(ROW(A904:A2903)=1,"Impossible",VLOOKUP(A$2:A$1976,items!$A$2:$J$2019,{2}*SIGN(ROW(A$2:A$1976)),FALSE)))</f>
        <v/>
      </c>
      <c r="C904" s="52" t="str">
        <f>IF(ISBLANK(A904),"",IF(ROW(A$2:A$1976)=1,"Impossible",VLOOKUP(A$2:A$1976,items!$A$2:$J$2019,{3}*SIGN(ROW(A$2:A$1976)),FALSE)))</f>
        <v/>
      </c>
      <c r="G904" s="18"/>
    </row>
    <row r="905" spans="2:7">
      <c r="B905" s="52" t="str">
        <f>IF(ISBLANK(A905),"",IF(ROW(A905:A2904)=1,"Impossible",VLOOKUP(A$2:A$1976,items!$A$2:$J$2019,{2}*SIGN(ROW(A$2:A$1976)),FALSE)))</f>
        <v/>
      </c>
      <c r="C905" s="52" t="str">
        <f>IF(ISBLANK(A905),"",IF(ROW(A$2:A$1976)=1,"Impossible",VLOOKUP(A$2:A$1976,items!$A$2:$J$2019,{3}*SIGN(ROW(A$2:A$1976)),FALSE)))</f>
        <v/>
      </c>
      <c r="G905" s="18"/>
    </row>
    <row r="906" spans="2:7">
      <c r="B906" s="52" t="str">
        <f>IF(ISBLANK(A906),"",IF(ROW(A906:A2905)=1,"Impossible",VLOOKUP(A$2:A$1976,items!$A$2:$J$2019,{2}*SIGN(ROW(A$2:A$1976)),FALSE)))</f>
        <v/>
      </c>
      <c r="C906" s="52" t="str">
        <f>IF(ISBLANK(A906),"",IF(ROW(A$2:A$1976)=1,"Impossible",VLOOKUP(A$2:A$1976,items!$A$2:$J$2019,{3}*SIGN(ROW(A$2:A$1976)),FALSE)))</f>
        <v/>
      </c>
      <c r="G906" s="18"/>
    </row>
    <row r="907" spans="2:7">
      <c r="B907" s="52" t="str">
        <f>IF(ISBLANK(A907),"",IF(ROW(A907:A2906)=1,"Impossible",VLOOKUP(A$2:A$1976,items!$A$2:$J$2019,{2}*SIGN(ROW(A$2:A$1976)),FALSE)))</f>
        <v/>
      </c>
      <c r="C907" s="52" t="str">
        <f>IF(ISBLANK(A907),"",IF(ROW(A$2:A$1976)=1,"Impossible",VLOOKUP(A$2:A$1976,items!$A$2:$J$2019,{3}*SIGN(ROW(A$2:A$1976)),FALSE)))</f>
        <v/>
      </c>
      <c r="G907" s="18"/>
    </row>
    <row r="908" spans="2:7">
      <c r="B908" s="52" t="str">
        <f>IF(ISBLANK(A908),"",IF(ROW(A908:A2907)=1,"Impossible",VLOOKUP(A$2:A$1976,items!$A$2:$J$2019,{2}*SIGN(ROW(A$2:A$1976)),FALSE)))</f>
        <v/>
      </c>
      <c r="C908" s="52" t="str">
        <f>IF(ISBLANK(A908),"",IF(ROW(A$2:A$1976)=1,"Impossible",VLOOKUP(A$2:A$1976,items!$A$2:$J$2019,{3}*SIGN(ROW(A$2:A$1976)),FALSE)))</f>
        <v/>
      </c>
      <c r="G908" s="18"/>
    </row>
    <row r="909" spans="2:7">
      <c r="B909" s="52" t="str">
        <f>IF(ISBLANK(A909),"",IF(ROW(A909:A2908)=1,"Impossible",VLOOKUP(A$2:A$1976,items!$A$2:$J$2019,{2}*SIGN(ROW(A$2:A$1976)),FALSE)))</f>
        <v/>
      </c>
      <c r="C909" s="52" t="str">
        <f>IF(ISBLANK(A909),"",IF(ROW(A$2:A$1976)=1,"Impossible",VLOOKUP(A$2:A$1976,items!$A$2:$J$2019,{3}*SIGN(ROW(A$2:A$1976)),FALSE)))</f>
        <v/>
      </c>
      <c r="G909" s="18"/>
    </row>
    <row r="910" spans="2:7">
      <c r="B910" s="52" t="str">
        <f>IF(ISBLANK(A910),"",IF(ROW(A910:A2909)=1,"Impossible",VLOOKUP(A$2:A$1976,items!$A$2:$J$2019,{2}*SIGN(ROW(A$2:A$1976)),FALSE)))</f>
        <v/>
      </c>
      <c r="C910" s="52" t="str">
        <f>IF(ISBLANK(A910),"",IF(ROW(A$2:A$1976)=1,"Impossible",VLOOKUP(A$2:A$1976,items!$A$2:$J$2019,{3}*SIGN(ROW(A$2:A$1976)),FALSE)))</f>
        <v/>
      </c>
      <c r="G910" s="18"/>
    </row>
    <row r="911" spans="2:7">
      <c r="B911" s="52" t="str">
        <f>IF(ISBLANK(A911),"",IF(ROW(A911:A2910)=1,"Impossible",VLOOKUP(A$2:A$1976,items!$A$2:$J$2019,{2}*SIGN(ROW(A$2:A$1976)),FALSE)))</f>
        <v/>
      </c>
      <c r="C911" s="52" t="str">
        <f>IF(ISBLANK(A911),"",IF(ROW(A$2:A$1976)=1,"Impossible",VLOOKUP(A$2:A$1976,items!$A$2:$J$2019,{3}*SIGN(ROW(A$2:A$1976)),FALSE)))</f>
        <v/>
      </c>
      <c r="G911" s="18"/>
    </row>
    <row r="912" spans="2:7">
      <c r="B912" s="52" t="str">
        <f>IF(ISBLANK(A912),"",IF(ROW(A912:A2911)=1,"Impossible",VLOOKUP(A$2:A$1976,items!$A$2:$J$2019,{2}*SIGN(ROW(A$2:A$1976)),FALSE)))</f>
        <v/>
      </c>
      <c r="C912" s="52" t="str">
        <f>IF(ISBLANK(A912),"",IF(ROW(A$2:A$1976)=1,"Impossible",VLOOKUP(A$2:A$1976,items!$A$2:$J$2019,{3}*SIGN(ROW(A$2:A$1976)),FALSE)))</f>
        <v/>
      </c>
      <c r="G912" s="18"/>
    </row>
    <row r="913" spans="2:7">
      <c r="B913" s="52" t="str">
        <f>IF(ISBLANK(A913),"",IF(ROW(A913:A2912)=1,"Impossible",VLOOKUP(A$2:A$1976,items!$A$2:$J$2019,{2}*SIGN(ROW(A$2:A$1976)),FALSE)))</f>
        <v/>
      </c>
      <c r="C913" s="52" t="str">
        <f>IF(ISBLANK(A913),"",IF(ROW(A$2:A$1976)=1,"Impossible",VLOOKUP(A$2:A$1976,items!$A$2:$J$2019,{3}*SIGN(ROW(A$2:A$1976)),FALSE)))</f>
        <v/>
      </c>
      <c r="G913" s="18"/>
    </row>
    <row r="914" spans="2:7">
      <c r="B914" s="52" t="str">
        <f>IF(ISBLANK(A914),"",IF(ROW(A914:A2913)=1,"Impossible",VLOOKUP(A$2:A$1976,items!$A$2:$J$2019,{2}*SIGN(ROW(A$2:A$1976)),FALSE)))</f>
        <v/>
      </c>
      <c r="C914" s="52" t="str">
        <f>IF(ISBLANK(A914),"",IF(ROW(A$2:A$1976)=1,"Impossible",VLOOKUP(A$2:A$1976,items!$A$2:$J$2019,{3}*SIGN(ROW(A$2:A$1976)),FALSE)))</f>
        <v/>
      </c>
      <c r="G914" s="18"/>
    </row>
    <row r="915" spans="2:7">
      <c r="B915" s="52" t="str">
        <f>IF(ISBLANK(A915),"",IF(ROW(A915:A2914)=1,"Impossible",VLOOKUP(A$2:A$1976,items!$A$2:$J$2019,{2}*SIGN(ROW(A$2:A$1976)),FALSE)))</f>
        <v/>
      </c>
      <c r="C915" s="52" t="str">
        <f>IF(ISBLANK(A915),"",IF(ROW(A$2:A$1976)=1,"Impossible",VLOOKUP(A$2:A$1976,items!$A$2:$J$2019,{3}*SIGN(ROW(A$2:A$1976)),FALSE)))</f>
        <v/>
      </c>
      <c r="G915" s="18"/>
    </row>
    <row r="916" spans="2:7">
      <c r="B916" s="52" t="str">
        <f>IF(ISBLANK(A916),"",IF(ROW(A916:A2915)=1,"Impossible",VLOOKUP(A$2:A$1976,items!$A$2:$J$2019,{2}*SIGN(ROW(A$2:A$1976)),FALSE)))</f>
        <v/>
      </c>
      <c r="C916" s="52" t="str">
        <f>IF(ISBLANK(A916),"",IF(ROW(A$2:A$1976)=1,"Impossible",VLOOKUP(A$2:A$1976,items!$A$2:$J$2019,{3}*SIGN(ROW(A$2:A$1976)),FALSE)))</f>
        <v/>
      </c>
      <c r="G916" s="18"/>
    </row>
    <row r="917" spans="2:7">
      <c r="B917" s="52" t="str">
        <f>IF(ISBLANK(A917),"",IF(ROW(A917:A2916)=1,"Impossible",VLOOKUP(A$2:A$1976,items!$A$2:$J$2019,{2}*SIGN(ROW(A$2:A$1976)),FALSE)))</f>
        <v/>
      </c>
      <c r="C917" s="52" t="str">
        <f>IF(ISBLANK(A917),"",IF(ROW(A$2:A$1976)=1,"Impossible",VLOOKUP(A$2:A$1976,items!$A$2:$J$2019,{3}*SIGN(ROW(A$2:A$1976)),FALSE)))</f>
        <v/>
      </c>
      <c r="G917" s="18"/>
    </row>
    <row r="918" spans="2:7">
      <c r="B918" s="52" t="str">
        <f>IF(ISBLANK(A918),"",IF(ROW(A918:A2917)=1,"Impossible",VLOOKUP(A$2:A$1976,items!$A$2:$J$2019,{2}*SIGN(ROW(A$2:A$1976)),FALSE)))</f>
        <v/>
      </c>
      <c r="C918" s="52" t="str">
        <f>IF(ISBLANK(A918),"",IF(ROW(A$2:A$1976)=1,"Impossible",VLOOKUP(A$2:A$1976,items!$A$2:$J$2019,{3}*SIGN(ROW(A$2:A$1976)),FALSE)))</f>
        <v/>
      </c>
      <c r="G918" s="18"/>
    </row>
    <row r="919" spans="2:7">
      <c r="B919" s="52" t="str">
        <f>IF(ISBLANK(A919),"",IF(ROW(A919:A2918)=1,"Impossible",VLOOKUP(A$2:A$1976,items!$A$2:$J$2019,{2}*SIGN(ROW(A$2:A$1976)),FALSE)))</f>
        <v/>
      </c>
      <c r="C919" s="52" t="str">
        <f>IF(ISBLANK(A919),"",IF(ROW(A$2:A$1976)=1,"Impossible",VLOOKUP(A$2:A$1976,items!$A$2:$J$2019,{3}*SIGN(ROW(A$2:A$1976)),FALSE)))</f>
        <v/>
      </c>
      <c r="G919" s="18"/>
    </row>
    <row r="920" spans="2:7">
      <c r="B920" s="52" t="str">
        <f>IF(ISBLANK(A920),"",IF(ROW(A920:A2919)=1,"Impossible",VLOOKUP(A$2:A$1976,items!$A$2:$J$2019,{2}*SIGN(ROW(A$2:A$1976)),FALSE)))</f>
        <v/>
      </c>
      <c r="C920" s="52" t="str">
        <f>IF(ISBLANK(A920),"",IF(ROW(A$2:A$1976)=1,"Impossible",VLOOKUP(A$2:A$1976,items!$A$2:$J$2019,{3}*SIGN(ROW(A$2:A$1976)),FALSE)))</f>
        <v/>
      </c>
      <c r="G920" s="18"/>
    </row>
    <row r="921" spans="2:7">
      <c r="B921" s="52" t="str">
        <f>IF(ISBLANK(A921),"",IF(ROW(A921:A2920)=1,"Impossible",VLOOKUP(A$2:A$1976,items!$A$2:$J$2019,{2}*SIGN(ROW(A$2:A$1976)),FALSE)))</f>
        <v/>
      </c>
      <c r="C921" s="52" t="str">
        <f>IF(ISBLANK(A921),"",IF(ROW(A$2:A$1976)=1,"Impossible",VLOOKUP(A$2:A$1976,items!$A$2:$J$2019,{3}*SIGN(ROW(A$2:A$1976)),FALSE)))</f>
        <v/>
      </c>
      <c r="G921" s="18"/>
    </row>
    <row r="922" spans="2:7">
      <c r="B922" s="52" t="str">
        <f>IF(ISBLANK(A922),"",IF(ROW(A922:A2921)=1,"Impossible",VLOOKUP(A$2:A$1976,items!$A$2:$J$2019,{2}*SIGN(ROW(A$2:A$1976)),FALSE)))</f>
        <v/>
      </c>
      <c r="C922" s="52" t="str">
        <f>IF(ISBLANK(A922),"",IF(ROW(A$2:A$1976)=1,"Impossible",VLOOKUP(A$2:A$1976,items!$A$2:$J$2019,{3}*SIGN(ROW(A$2:A$1976)),FALSE)))</f>
        <v/>
      </c>
      <c r="G922" s="18"/>
    </row>
    <row r="923" spans="2:7">
      <c r="B923" s="52" t="str">
        <f>IF(ISBLANK(A923),"",IF(ROW(A923:A2922)=1,"Impossible",VLOOKUP(A$2:A$1976,items!$A$2:$J$2019,{2}*SIGN(ROW(A$2:A$1976)),FALSE)))</f>
        <v/>
      </c>
      <c r="C923" s="52" t="str">
        <f>IF(ISBLANK(A923),"",IF(ROW(A$2:A$1976)=1,"Impossible",VLOOKUP(A$2:A$1976,items!$A$2:$J$2019,{3}*SIGN(ROW(A$2:A$1976)),FALSE)))</f>
        <v/>
      </c>
      <c r="G923" s="18"/>
    </row>
    <row r="924" spans="2:7">
      <c r="B924" s="52" t="str">
        <f>IF(ISBLANK(A924),"",IF(ROW(A924:A2923)=1,"Impossible",VLOOKUP(A$2:A$1976,items!$A$2:$J$2019,{2}*SIGN(ROW(A$2:A$1976)),FALSE)))</f>
        <v/>
      </c>
      <c r="C924" s="52" t="str">
        <f>IF(ISBLANK(A924),"",IF(ROW(A$2:A$1976)=1,"Impossible",VLOOKUP(A$2:A$1976,items!$A$2:$J$2019,{3}*SIGN(ROW(A$2:A$1976)),FALSE)))</f>
        <v/>
      </c>
      <c r="G924" s="18"/>
    </row>
    <row r="925" spans="2:7">
      <c r="B925" s="52" t="str">
        <f>IF(ISBLANK(A925),"",IF(ROW(A925:A2924)=1,"Impossible",VLOOKUP(A$2:A$1976,items!$A$2:$J$2019,{2}*SIGN(ROW(A$2:A$1976)),FALSE)))</f>
        <v/>
      </c>
      <c r="C925" s="52" t="str">
        <f>IF(ISBLANK(A925),"",IF(ROW(A$2:A$1976)=1,"Impossible",VLOOKUP(A$2:A$1976,items!$A$2:$J$2019,{3}*SIGN(ROW(A$2:A$1976)),FALSE)))</f>
        <v/>
      </c>
      <c r="G925" s="18"/>
    </row>
    <row r="926" spans="2:7">
      <c r="B926" s="52" t="str">
        <f>IF(ISBLANK(A926),"",IF(ROW(A926:A2925)=1,"Impossible",VLOOKUP(A$2:A$1976,items!$A$2:$J$2019,{2}*SIGN(ROW(A$2:A$1976)),FALSE)))</f>
        <v/>
      </c>
      <c r="C926" s="52" t="str">
        <f>IF(ISBLANK(A926),"",IF(ROW(A$2:A$1976)=1,"Impossible",VLOOKUP(A$2:A$1976,items!$A$2:$J$2019,{3}*SIGN(ROW(A$2:A$1976)),FALSE)))</f>
        <v/>
      </c>
      <c r="G926" s="18"/>
    </row>
    <row r="927" spans="2:7">
      <c r="B927" s="52" t="str">
        <f>IF(ISBLANK(A927),"",IF(ROW(A927:A2926)=1,"Impossible",VLOOKUP(A$2:A$1976,items!$A$2:$J$2019,{2}*SIGN(ROW(A$2:A$1976)),FALSE)))</f>
        <v/>
      </c>
      <c r="C927" s="52" t="str">
        <f>IF(ISBLANK(A927),"",IF(ROW(A$2:A$1976)=1,"Impossible",VLOOKUP(A$2:A$1976,items!$A$2:$J$2019,{3}*SIGN(ROW(A$2:A$1976)),FALSE)))</f>
        <v/>
      </c>
      <c r="G927" s="18"/>
    </row>
    <row r="928" spans="2:7">
      <c r="B928" s="52" t="str">
        <f>IF(ISBLANK(A928),"",IF(ROW(A928:A2927)=1,"Impossible",VLOOKUP(A$2:A$1976,items!$A$2:$J$2019,{2}*SIGN(ROW(A$2:A$1976)),FALSE)))</f>
        <v/>
      </c>
      <c r="C928" s="52" t="str">
        <f>IF(ISBLANK(A928),"",IF(ROW(A$2:A$1976)=1,"Impossible",VLOOKUP(A$2:A$1976,items!$A$2:$J$2019,{3}*SIGN(ROW(A$2:A$1976)),FALSE)))</f>
        <v/>
      </c>
      <c r="G928" s="18"/>
    </row>
    <row r="929" spans="2:7">
      <c r="B929" s="52" t="str">
        <f>IF(ISBLANK(A929),"",IF(ROW(A929:A2928)=1,"Impossible",VLOOKUP(A$2:A$1976,items!$A$2:$J$2019,{2}*SIGN(ROW(A$2:A$1976)),FALSE)))</f>
        <v/>
      </c>
      <c r="C929" s="52" t="str">
        <f>IF(ISBLANK(A929),"",IF(ROW(A$2:A$1976)=1,"Impossible",VLOOKUP(A$2:A$1976,items!$A$2:$J$2019,{3}*SIGN(ROW(A$2:A$1976)),FALSE)))</f>
        <v/>
      </c>
      <c r="G929" s="18"/>
    </row>
    <row r="930" spans="2:7">
      <c r="B930" s="52" t="str">
        <f>IF(ISBLANK(A930),"",IF(ROW(A930:A2929)=1,"Impossible",VLOOKUP(A$2:A$1976,items!$A$2:$J$2019,{2}*SIGN(ROW(A$2:A$1976)),FALSE)))</f>
        <v/>
      </c>
      <c r="C930" s="52" t="str">
        <f>IF(ISBLANK(A930),"",IF(ROW(A$2:A$1976)=1,"Impossible",VLOOKUP(A$2:A$1976,items!$A$2:$J$2019,{3}*SIGN(ROW(A$2:A$1976)),FALSE)))</f>
        <v/>
      </c>
      <c r="G930" s="18"/>
    </row>
    <row r="931" spans="2:7">
      <c r="B931" s="52" t="str">
        <f>IF(ISBLANK(A931),"",IF(ROW(A931:A2930)=1,"Impossible",VLOOKUP(A$2:A$1976,items!$A$2:$J$2019,{2}*SIGN(ROW(A$2:A$1976)),FALSE)))</f>
        <v/>
      </c>
      <c r="C931" s="52" t="str">
        <f>IF(ISBLANK(A931),"",IF(ROW(A$2:A$1976)=1,"Impossible",VLOOKUP(A$2:A$1976,items!$A$2:$J$2019,{3}*SIGN(ROW(A$2:A$1976)),FALSE)))</f>
        <v/>
      </c>
      <c r="G931" s="18"/>
    </row>
    <row r="932" spans="2:7">
      <c r="B932" s="52" t="str">
        <f>IF(ISBLANK(A932),"",IF(ROW(A932:A2931)=1,"Impossible",VLOOKUP(A$2:A$1976,items!$A$2:$J$2019,{2}*SIGN(ROW(A$2:A$1976)),FALSE)))</f>
        <v/>
      </c>
      <c r="C932" s="52" t="str">
        <f>IF(ISBLANK(A932),"",IF(ROW(A$2:A$1976)=1,"Impossible",VLOOKUP(A$2:A$1976,items!$A$2:$J$2019,{3}*SIGN(ROW(A$2:A$1976)),FALSE)))</f>
        <v/>
      </c>
      <c r="G932" s="18"/>
    </row>
    <row r="933" spans="2:7">
      <c r="B933" s="52" t="str">
        <f>IF(ISBLANK(A933),"",IF(ROW(A933:A2932)=1,"Impossible",VLOOKUP(A$2:A$1976,items!$A$2:$J$2019,{2}*SIGN(ROW(A$2:A$1976)),FALSE)))</f>
        <v/>
      </c>
      <c r="C933" s="52" t="str">
        <f>IF(ISBLANK(A933),"",IF(ROW(A$2:A$1976)=1,"Impossible",VLOOKUP(A$2:A$1976,items!$A$2:$J$2019,{3}*SIGN(ROW(A$2:A$1976)),FALSE)))</f>
        <v/>
      </c>
      <c r="G933" s="18"/>
    </row>
    <row r="934" spans="2:7">
      <c r="B934" s="52" t="str">
        <f>IF(ISBLANK(A934),"",IF(ROW(A934:A2933)=1,"Impossible",VLOOKUP(A$2:A$1976,items!$A$2:$J$2019,{2}*SIGN(ROW(A$2:A$1976)),FALSE)))</f>
        <v/>
      </c>
      <c r="C934" s="52" t="str">
        <f>IF(ISBLANK(A934),"",IF(ROW(A$2:A$1976)=1,"Impossible",VLOOKUP(A$2:A$1976,items!$A$2:$J$2019,{3}*SIGN(ROW(A$2:A$1976)),FALSE)))</f>
        <v/>
      </c>
      <c r="G934" s="18"/>
    </row>
    <row r="935" spans="2:7">
      <c r="B935" s="52" t="str">
        <f>IF(ISBLANK(A935),"",IF(ROW(A935:A2934)=1,"Impossible",VLOOKUP(A$2:A$1976,items!$A$2:$J$2019,{2}*SIGN(ROW(A$2:A$1976)),FALSE)))</f>
        <v/>
      </c>
      <c r="C935" s="52" t="str">
        <f>IF(ISBLANK(A935),"",IF(ROW(A$2:A$1976)=1,"Impossible",VLOOKUP(A$2:A$1976,items!$A$2:$J$2019,{3}*SIGN(ROW(A$2:A$1976)),FALSE)))</f>
        <v/>
      </c>
      <c r="G935" s="18"/>
    </row>
    <row r="936" spans="2:7">
      <c r="B936" s="52" t="str">
        <f>IF(ISBLANK(A936),"",IF(ROW(A936:A2935)=1,"Impossible",VLOOKUP(A$2:A$1976,items!$A$2:$J$2019,{2}*SIGN(ROW(A$2:A$1976)),FALSE)))</f>
        <v/>
      </c>
      <c r="C936" s="52" t="str">
        <f>IF(ISBLANK(A936),"",IF(ROW(A$2:A$1976)=1,"Impossible",VLOOKUP(A$2:A$1976,items!$A$2:$J$2019,{3}*SIGN(ROW(A$2:A$1976)),FALSE)))</f>
        <v/>
      </c>
      <c r="G936" s="18"/>
    </row>
    <row r="937" spans="2:7">
      <c r="B937" s="52" t="str">
        <f>IF(ISBLANK(A937),"",IF(ROW(A937:A2936)=1,"Impossible",VLOOKUP(A$2:A$1976,items!$A$2:$J$2019,{2}*SIGN(ROW(A$2:A$1976)),FALSE)))</f>
        <v/>
      </c>
      <c r="C937" s="52" t="str">
        <f>IF(ISBLANK(A937),"",IF(ROW(A$2:A$1976)=1,"Impossible",VLOOKUP(A$2:A$1976,items!$A$2:$J$2019,{3}*SIGN(ROW(A$2:A$1976)),FALSE)))</f>
        <v/>
      </c>
      <c r="G937" s="18"/>
    </row>
    <row r="938" spans="2:7">
      <c r="B938" s="52" t="str">
        <f>IF(ISBLANK(A938),"",IF(ROW(A938:A2937)=1,"Impossible",VLOOKUP(A$2:A$1976,items!$A$2:$J$2019,{2}*SIGN(ROW(A$2:A$1976)),FALSE)))</f>
        <v/>
      </c>
      <c r="C938" s="52" t="str">
        <f>IF(ISBLANK(A938),"",IF(ROW(A$2:A$1976)=1,"Impossible",VLOOKUP(A$2:A$1976,items!$A$2:$J$2019,{3}*SIGN(ROW(A$2:A$1976)),FALSE)))</f>
        <v/>
      </c>
      <c r="G938" s="18"/>
    </row>
    <row r="939" spans="2:7">
      <c r="B939" s="52" t="str">
        <f>IF(ISBLANK(A939),"",IF(ROW(A939:A2938)=1,"Impossible",VLOOKUP(A$2:A$1976,items!$A$2:$J$2019,{2}*SIGN(ROW(A$2:A$1976)),FALSE)))</f>
        <v/>
      </c>
      <c r="C939" s="52" t="str">
        <f>IF(ISBLANK(A939),"",IF(ROW(A$2:A$1976)=1,"Impossible",VLOOKUP(A$2:A$1976,items!$A$2:$J$2019,{3}*SIGN(ROW(A$2:A$1976)),FALSE)))</f>
        <v/>
      </c>
      <c r="G939" s="18"/>
    </row>
    <row r="940" spans="2:7">
      <c r="B940" s="52" t="str">
        <f>IF(ISBLANK(A940),"",IF(ROW(A940:A2939)=1,"Impossible",VLOOKUP(A$2:A$1976,items!$A$2:$J$2019,{2}*SIGN(ROW(A$2:A$1976)),FALSE)))</f>
        <v/>
      </c>
      <c r="C940" s="52" t="str">
        <f>IF(ISBLANK(A940),"",IF(ROW(A$2:A$1976)=1,"Impossible",VLOOKUP(A$2:A$1976,items!$A$2:$J$2019,{3}*SIGN(ROW(A$2:A$1976)),FALSE)))</f>
        <v/>
      </c>
      <c r="G940" s="18"/>
    </row>
    <row r="941" spans="2:7">
      <c r="B941" s="52" t="str">
        <f>IF(ISBLANK(A941),"",IF(ROW(A941:A2940)=1,"Impossible",VLOOKUP(A$2:A$1976,items!$A$2:$J$2019,{2}*SIGN(ROW(A$2:A$1976)),FALSE)))</f>
        <v/>
      </c>
      <c r="C941" s="52" t="str">
        <f>IF(ISBLANK(A941),"",IF(ROW(A$2:A$1976)=1,"Impossible",VLOOKUP(A$2:A$1976,items!$A$2:$J$2019,{3}*SIGN(ROW(A$2:A$1976)),FALSE)))</f>
        <v/>
      </c>
      <c r="G941" s="18"/>
    </row>
    <row r="942" spans="2:7">
      <c r="B942" s="52" t="str">
        <f>IF(ISBLANK(A942),"",IF(ROW(A942:A2941)=1,"Impossible",VLOOKUP(A$2:A$1976,items!$A$2:$J$2019,{2}*SIGN(ROW(A$2:A$1976)),FALSE)))</f>
        <v/>
      </c>
      <c r="C942" s="52" t="str">
        <f>IF(ISBLANK(A942),"",IF(ROW(A$2:A$1976)=1,"Impossible",VLOOKUP(A$2:A$1976,items!$A$2:$J$2019,{3}*SIGN(ROW(A$2:A$1976)),FALSE)))</f>
        <v/>
      </c>
      <c r="G942" s="18"/>
    </row>
    <row r="943" spans="2:7">
      <c r="B943" s="52" t="str">
        <f>IF(ISBLANK(A943),"",IF(ROW(A943:A2942)=1,"Impossible",VLOOKUP(A$2:A$1976,items!$A$2:$J$2019,{2}*SIGN(ROW(A$2:A$1976)),FALSE)))</f>
        <v/>
      </c>
      <c r="C943" s="52" t="str">
        <f>IF(ISBLANK(A943),"",IF(ROW(A$2:A$1976)=1,"Impossible",VLOOKUP(A$2:A$1976,items!$A$2:$J$2019,{3}*SIGN(ROW(A$2:A$1976)),FALSE)))</f>
        <v/>
      </c>
      <c r="G943" s="18"/>
    </row>
    <row r="944" spans="2:7">
      <c r="B944" s="52" t="str">
        <f>IF(ISBLANK(A944),"",IF(ROW(A944:A2943)=1,"Impossible",VLOOKUP(A$2:A$1976,items!$A$2:$J$2019,{2}*SIGN(ROW(A$2:A$1976)),FALSE)))</f>
        <v/>
      </c>
      <c r="C944" s="52" t="str">
        <f>IF(ISBLANK(A944),"",IF(ROW(A$2:A$1976)=1,"Impossible",VLOOKUP(A$2:A$1976,items!$A$2:$J$2019,{3}*SIGN(ROW(A$2:A$1976)),FALSE)))</f>
        <v/>
      </c>
      <c r="G944" s="18"/>
    </row>
    <row r="945" spans="2:7">
      <c r="B945" s="52" t="str">
        <f>IF(ISBLANK(A945),"",IF(ROW(A945:A2944)=1,"Impossible",VLOOKUP(A$2:A$1976,items!$A$2:$J$2019,{2}*SIGN(ROW(A$2:A$1976)),FALSE)))</f>
        <v/>
      </c>
      <c r="C945" s="52" t="str">
        <f>IF(ISBLANK(A945),"",IF(ROW(A$2:A$1976)=1,"Impossible",VLOOKUP(A$2:A$1976,items!$A$2:$J$2019,{3}*SIGN(ROW(A$2:A$1976)),FALSE)))</f>
        <v/>
      </c>
      <c r="G945" s="18"/>
    </row>
    <row r="946" spans="2:7">
      <c r="B946" s="52" t="str">
        <f>IF(ISBLANK(A946),"",IF(ROW(A946:A2945)=1,"Impossible",VLOOKUP(A$2:A$1976,items!$A$2:$J$2019,{2}*SIGN(ROW(A$2:A$1976)),FALSE)))</f>
        <v/>
      </c>
      <c r="C946" s="52" t="str">
        <f>IF(ISBLANK(A946),"",IF(ROW(A$2:A$1976)=1,"Impossible",VLOOKUP(A$2:A$1976,items!$A$2:$J$2019,{3}*SIGN(ROW(A$2:A$1976)),FALSE)))</f>
        <v/>
      </c>
      <c r="G946" s="18"/>
    </row>
    <row r="947" spans="2:7">
      <c r="B947" s="52" t="str">
        <f>IF(ISBLANK(A947),"",IF(ROW(A947:A2946)=1,"Impossible",VLOOKUP(A$2:A$1976,items!$A$2:$J$2019,{2}*SIGN(ROW(A$2:A$1976)),FALSE)))</f>
        <v/>
      </c>
      <c r="C947" s="52" t="str">
        <f>IF(ISBLANK(A947),"",IF(ROW(A$2:A$1976)=1,"Impossible",VLOOKUP(A$2:A$1976,items!$A$2:$J$2019,{3}*SIGN(ROW(A$2:A$1976)),FALSE)))</f>
        <v/>
      </c>
      <c r="G947" s="18"/>
    </row>
    <row r="948" spans="2:7">
      <c r="B948" s="52" t="str">
        <f>IF(ISBLANK(A948),"",IF(ROW(A948:A2947)=1,"Impossible",VLOOKUP(A$2:A$1976,items!$A$2:$J$2019,{2}*SIGN(ROW(A$2:A$1976)),FALSE)))</f>
        <v/>
      </c>
      <c r="C948" s="52" t="str">
        <f>IF(ISBLANK(A948),"",IF(ROW(A$2:A$1976)=1,"Impossible",VLOOKUP(A$2:A$1976,items!$A$2:$J$2019,{3}*SIGN(ROW(A$2:A$1976)),FALSE)))</f>
        <v/>
      </c>
      <c r="G948" s="18"/>
    </row>
    <row r="949" spans="2:7">
      <c r="B949" s="52" t="str">
        <f>IF(ISBLANK(A949),"",IF(ROW(A949:A2948)=1,"Impossible",VLOOKUP(A$2:A$1976,items!$A$2:$J$2019,{2}*SIGN(ROW(A$2:A$1976)),FALSE)))</f>
        <v/>
      </c>
      <c r="C949" s="52" t="str">
        <f>IF(ISBLANK(A949),"",IF(ROW(A$2:A$1976)=1,"Impossible",VLOOKUP(A$2:A$1976,items!$A$2:$J$2019,{3}*SIGN(ROW(A$2:A$1976)),FALSE)))</f>
        <v/>
      </c>
      <c r="G949" s="18"/>
    </row>
    <row r="950" spans="2:7">
      <c r="B950" s="52" t="str">
        <f>IF(ISBLANK(A950),"",IF(ROW(A950:A2949)=1,"Impossible",VLOOKUP(A$2:A$1976,items!$A$2:$J$2019,{2}*SIGN(ROW(A$2:A$1976)),FALSE)))</f>
        <v/>
      </c>
      <c r="C950" s="52" t="str">
        <f>IF(ISBLANK(A950),"",IF(ROW(A$2:A$1976)=1,"Impossible",VLOOKUP(A$2:A$1976,items!$A$2:$J$2019,{3}*SIGN(ROW(A$2:A$1976)),FALSE)))</f>
        <v/>
      </c>
      <c r="G950" s="18"/>
    </row>
    <row r="951" spans="2:7">
      <c r="B951" s="52" t="str">
        <f>IF(ISBLANK(A951),"",IF(ROW(A951:A2950)=1,"Impossible",VLOOKUP(A$2:A$1976,items!$A$2:$J$2019,{2}*SIGN(ROW(A$2:A$1976)),FALSE)))</f>
        <v/>
      </c>
      <c r="C951" s="52" t="str">
        <f>IF(ISBLANK(A951),"",IF(ROW(A$2:A$1976)=1,"Impossible",VLOOKUP(A$2:A$1976,items!$A$2:$J$2019,{3}*SIGN(ROW(A$2:A$1976)),FALSE)))</f>
        <v/>
      </c>
      <c r="G951" s="18"/>
    </row>
    <row r="952" spans="2:7">
      <c r="B952" s="52" t="str">
        <f>IF(ISBLANK(A952),"",IF(ROW(A952:A2951)=1,"Impossible",VLOOKUP(A$2:A$1976,items!$A$2:$J$2019,{2}*SIGN(ROW(A$2:A$1976)),FALSE)))</f>
        <v/>
      </c>
      <c r="C952" s="52" t="str">
        <f>IF(ISBLANK(A952),"",IF(ROW(A$2:A$1976)=1,"Impossible",VLOOKUP(A$2:A$1976,items!$A$2:$J$2019,{3}*SIGN(ROW(A$2:A$1976)),FALSE)))</f>
        <v/>
      </c>
      <c r="G952" s="18"/>
    </row>
    <row r="953" spans="2:7">
      <c r="B953" s="52" t="str">
        <f>IF(ISBLANK(A953),"",IF(ROW(A953:A2952)=1,"Impossible",VLOOKUP(A$2:A$1976,items!$A$2:$J$2019,{2}*SIGN(ROW(A$2:A$1976)),FALSE)))</f>
        <v/>
      </c>
      <c r="C953" s="52" t="str">
        <f>IF(ISBLANK(A953),"",IF(ROW(A$2:A$1976)=1,"Impossible",VLOOKUP(A$2:A$1976,items!$A$2:$J$2019,{3}*SIGN(ROW(A$2:A$1976)),FALSE)))</f>
        <v/>
      </c>
      <c r="G953" s="18"/>
    </row>
    <row r="954" spans="2:7">
      <c r="B954" s="52" t="str">
        <f>IF(ISBLANK(A954),"",IF(ROW(A954:A2953)=1,"Impossible",VLOOKUP(A$2:A$1976,items!$A$2:$J$2019,{2}*SIGN(ROW(A$2:A$1976)),FALSE)))</f>
        <v/>
      </c>
      <c r="C954" s="52" t="str">
        <f>IF(ISBLANK(A954),"",IF(ROW(A$2:A$1976)=1,"Impossible",VLOOKUP(A$2:A$1976,items!$A$2:$J$2019,{3}*SIGN(ROW(A$2:A$1976)),FALSE)))</f>
        <v/>
      </c>
      <c r="G954" s="18"/>
    </row>
    <row r="955" spans="2:7">
      <c r="B955" s="52" t="str">
        <f>IF(ISBLANK(A955),"",IF(ROW(A955:A2954)=1,"Impossible",VLOOKUP(A$2:A$1976,items!$A$2:$J$2019,{2}*SIGN(ROW(A$2:A$1976)),FALSE)))</f>
        <v/>
      </c>
      <c r="C955" s="52" t="str">
        <f>IF(ISBLANK(A955),"",IF(ROW(A$2:A$1976)=1,"Impossible",VLOOKUP(A$2:A$1976,items!$A$2:$J$2019,{3}*SIGN(ROW(A$2:A$1976)),FALSE)))</f>
        <v/>
      </c>
      <c r="G955" s="18"/>
    </row>
    <row r="956" spans="2:7">
      <c r="B956" s="52" t="str">
        <f>IF(ISBLANK(A956),"",IF(ROW(A956:A2955)=1,"Impossible",VLOOKUP(A$2:A$1976,items!$A$2:$J$2019,{2}*SIGN(ROW(A$2:A$1976)),FALSE)))</f>
        <v/>
      </c>
      <c r="C956" s="52" t="str">
        <f>IF(ISBLANK(A956),"",IF(ROW(A$2:A$1976)=1,"Impossible",VLOOKUP(A$2:A$1976,items!$A$2:$J$2019,{3}*SIGN(ROW(A$2:A$1976)),FALSE)))</f>
        <v/>
      </c>
      <c r="G956" s="18"/>
    </row>
    <row r="957" spans="2:7">
      <c r="B957" s="52" t="str">
        <f>IF(ISBLANK(A957),"",IF(ROW(A957:A2956)=1,"Impossible",VLOOKUP(A$2:A$1976,items!$A$2:$J$2019,{2}*SIGN(ROW(A$2:A$1976)),FALSE)))</f>
        <v/>
      </c>
      <c r="C957" s="52" t="str">
        <f>IF(ISBLANK(A957),"",IF(ROW(A$2:A$1976)=1,"Impossible",VLOOKUP(A$2:A$1976,items!$A$2:$J$2019,{3}*SIGN(ROW(A$2:A$1976)),FALSE)))</f>
        <v/>
      </c>
      <c r="G957" s="18"/>
    </row>
    <row r="958" spans="2:7">
      <c r="B958" s="52" t="str">
        <f>IF(ISBLANK(A958),"",IF(ROW(A958:A2957)=1,"Impossible",VLOOKUP(A$2:A$1976,items!$A$2:$J$2019,{2}*SIGN(ROW(A$2:A$1976)),FALSE)))</f>
        <v/>
      </c>
      <c r="C958" s="52" t="str">
        <f>IF(ISBLANK(A958),"",IF(ROW(A$2:A$1976)=1,"Impossible",VLOOKUP(A$2:A$1976,items!$A$2:$J$2019,{3}*SIGN(ROW(A$2:A$1976)),FALSE)))</f>
        <v/>
      </c>
      <c r="G958" s="18"/>
    </row>
    <row r="959" spans="2:7">
      <c r="B959" s="52" t="str">
        <f>IF(ISBLANK(A959),"",IF(ROW(A959:A2958)=1,"Impossible",VLOOKUP(A$2:A$1976,items!$A$2:$J$2019,{2}*SIGN(ROW(A$2:A$1976)),FALSE)))</f>
        <v/>
      </c>
      <c r="C959" s="52" t="str">
        <f>IF(ISBLANK(A959),"",IF(ROW(A$2:A$1976)=1,"Impossible",VLOOKUP(A$2:A$1976,items!$A$2:$J$2019,{3}*SIGN(ROW(A$2:A$1976)),FALSE)))</f>
        <v/>
      </c>
      <c r="G959" s="18"/>
    </row>
    <row r="960" spans="2:7">
      <c r="B960" s="52" t="str">
        <f>IF(ISBLANK(A960),"",IF(ROW(A960:A2959)=1,"Impossible",VLOOKUP(A$2:A$1976,items!$A$2:$J$2019,{2}*SIGN(ROW(A$2:A$1976)),FALSE)))</f>
        <v/>
      </c>
      <c r="C960" s="52" t="str">
        <f>IF(ISBLANK(A960),"",IF(ROW(A$2:A$1976)=1,"Impossible",VLOOKUP(A$2:A$1976,items!$A$2:$J$2019,{3}*SIGN(ROW(A$2:A$1976)),FALSE)))</f>
        <v/>
      </c>
      <c r="G960" s="18"/>
    </row>
    <row r="961" spans="2:7">
      <c r="B961" s="52" t="str">
        <f>IF(ISBLANK(A961),"",IF(ROW(A961:A2960)=1,"Impossible",VLOOKUP(A$2:A$1976,items!$A$2:$J$2019,{2}*SIGN(ROW(A$2:A$1976)),FALSE)))</f>
        <v/>
      </c>
      <c r="C961" s="52" t="str">
        <f>IF(ISBLANK(A961),"",IF(ROW(A$2:A$1976)=1,"Impossible",VLOOKUP(A$2:A$1976,items!$A$2:$J$2019,{3}*SIGN(ROW(A$2:A$1976)),FALSE)))</f>
        <v/>
      </c>
      <c r="G961" s="18"/>
    </row>
    <row r="962" spans="2:7">
      <c r="B962" s="52" t="str">
        <f>IF(ISBLANK(A962),"",IF(ROW(A962:A2961)=1,"Impossible",VLOOKUP(A$2:A$1976,items!$A$2:$J$2019,{2}*SIGN(ROW(A$2:A$1976)),FALSE)))</f>
        <v/>
      </c>
      <c r="C962" s="52" t="str">
        <f>IF(ISBLANK(A962),"",IF(ROW(A$2:A$1976)=1,"Impossible",VLOOKUP(A$2:A$1976,items!$A$2:$J$2019,{3}*SIGN(ROW(A$2:A$1976)),FALSE)))</f>
        <v/>
      </c>
      <c r="G962" s="18"/>
    </row>
    <row r="963" spans="2:7">
      <c r="B963" s="52" t="str">
        <f>IF(ISBLANK(A963),"",IF(ROW(A963:A2962)=1,"Impossible",VLOOKUP(A$2:A$1976,items!$A$2:$J$2019,{2}*SIGN(ROW(A$2:A$1976)),FALSE)))</f>
        <v/>
      </c>
      <c r="C963" s="52" t="str">
        <f>IF(ISBLANK(A963),"",IF(ROW(A$2:A$1976)=1,"Impossible",VLOOKUP(A$2:A$1976,items!$A$2:$J$2019,{3}*SIGN(ROW(A$2:A$1976)),FALSE)))</f>
        <v/>
      </c>
      <c r="G963" s="18"/>
    </row>
    <row r="964" spans="2:7">
      <c r="B964" s="52" t="str">
        <f>IF(ISBLANK(A964),"",IF(ROW(A964:A2963)=1,"Impossible",VLOOKUP(A$2:A$1976,items!$A$2:$J$2019,{2}*SIGN(ROW(A$2:A$1976)),FALSE)))</f>
        <v/>
      </c>
      <c r="C964" s="52" t="str">
        <f>IF(ISBLANK(A964),"",IF(ROW(A$2:A$1976)=1,"Impossible",VLOOKUP(A$2:A$1976,items!$A$2:$J$2019,{3}*SIGN(ROW(A$2:A$1976)),FALSE)))</f>
        <v/>
      </c>
      <c r="G964" s="18"/>
    </row>
    <row r="965" spans="2:7">
      <c r="B965" s="52" t="str">
        <f>IF(ISBLANK(A965),"",IF(ROW(A965:A2964)=1,"Impossible",VLOOKUP(A$2:A$1976,items!$A$2:$J$2019,{2}*SIGN(ROW(A$2:A$1976)),FALSE)))</f>
        <v/>
      </c>
      <c r="C965" s="52" t="str">
        <f>IF(ISBLANK(A965),"",IF(ROW(A$2:A$1976)=1,"Impossible",VLOOKUP(A$2:A$1976,items!$A$2:$J$2019,{3}*SIGN(ROW(A$2:A$1976)),FALSE)))</f>
        <v/>
      </c>
      <c r="G965" s="18"/>
    </row>
    <row r="966" spans="2:7">
      <c r="B966" s="52" t="str">
        <f>IF(ISBLANK(A966),"",IF(ROW(A966:A2965)=1,"Impossible",VLOOKUP(A$2:A$1976,items!$A$2:$J$2019,{2}*SIGN(ROW(A$2:A$1976)),FALSE)))</f>
        <v/>
      </c>
      <c r="C966" s="52" t="str">
        <f>IF(ISBLANK(A966),"",IF(ROW(A$2:A$1976)=1,"Impossible",VLOOKUP(A$2:A$1976,items!$A$2:$J$2019,{3}*SIGN(ROW(A$2:A$1976)),FALSE)))</f>
        <v/>
      </c>
      <c r="G966" s="18"/>
    </row>
    <row r="967" spans="2:7">
      <c r="B967" s="52" t="str">
        <f>IF(ISBLANK(A967),"",IF(ROW(A967:A2966)=1,"Impossible",VLOOKUP(A$2:A$1976,items!$A$2:$J$2019,{2}*SIGN(ROW(A$2:A$1976)),FALSE)))</f>
        <v/>
      </c>
      <c r="C967" s="52" t="str">
        <f>IF(ISBLANK(A967),"",IF(ROW(A$2:A$1976)=1,"Impossible",VLOOKUP(A$2:A$1976,items!$A$2:$J$2019,{3}*SIGN(ROW(A$2:A$1976)),FALSE)))</f>
        <v/>
      </c>
      <c r="G967" s="18"/>
    </row>
    <row r="968" spans="2:7">
      <c r="B968" s="52" t="str">
        <f>IF(ISBLANK(A968),"",IF(ROW(A968:A2967)=1,"Impossible",VLOOKUP(A$2:A$1976,items!$A$2:$J$2019,{2}*SIGN(ROW(A$2:A$1976)),FALSE)))</f>
        <v/>
      </c>
      <c r="C968" s="52" t="str">
        <f>IF(ISBLANK(A968),"",IF(ROW(A$2:A$1976)=1,"Impossible",VLOOKUP(A$2:A$1976,items!$A$2:$J$2019,{3}*SIGN(ROW(A$2:A$1976)),FALSE)))</f>
        <v/>
      </c>
      <c r="G968" s="18"/>
    </row>
    <row r="969" spans="2:7">
      <c r="B969" s="52" t="str">
        <f>IF(ISBLANK(A969),"",IF(ROW(A969:A2968)=1,"Impossible",VLOOKUP(A$2:A$1976,items!$A$2:$J$2019,{2}*SIGN(ROW(A$2:A$1976)),FALSE)))</f>
        <v/>
      </c>
      <c r="C969" s="52" t="str">
        <f>IF(ISBLANK(A969),"",IF(ROW(A$2:A$1976)=1,"Impossible",VLOOKUP(A$2:A$1976,items!$A$2:$J$2019,{3}*SIGN(ROW(A$2:A$1976)),FALSE)))</f>
        <v/>
      </c>
      <c r="G969" s="18"/>
    </row>
    <row r="970" spans="2:7">
      <c r="B970" s="52" t="str">
        <f>IF(ISBLANK(A970),"",IF(ROW(A970:A2969)=1,"Impossible",VLOOKUP(A$2:A$1976,items!$A$2:$J$2019,{2}*SIGN(ROW(A$2:A$1976)),FALSE)))</f>
        <v/>
      </c>
      <c r="C970" s="52" t="str">
        <f>IF(ISBLANK(A970),"",IF(ROW(A$2:A$1976)=1,"Impossible",VLOOKUP(A$2:A$1976,items!$A$2:$J$2019,{3}*SIGN(ROW(A$2:A$1976)),FALSE)))</f>
        <v/>
      </c>
      <c r="G970" s="18"/>
    </row>
    <row r="971" spans="2:7">
      <c r="B971" s="52" t="str">
        <f>IF(ISBLANK(A971),"",IF(ROW(A971:A2970)=1,"Impossible",VLOOKUP(A$2:A$1976,items!$A$2:$J$2019,{2}*SIGN(ROW(A$2:A$1976)),FALSE)))</f>
        <v/>
      </c>
      <c r="C971" s="52" t="str">
        <f>IF(ISBLANK(A971),"",IF(ROW(A$2:A$1976)=1,"Impossible",VLOOKUP(A$2:A$1976,items!$A$2:$J$2019,{3}*SIGN(ROW(A$2:A$1976)),FALSE)))</f>
        <v/>
      </c>
      <c r="G971" s="18"/>
    </row>
    <row r="972" spans="2:7">
      <c r="B972" s="52" t="str">
        <f>IF(ISBLANK(A972),"",IF(ROW(A972:A2971)=1,"Impossible",VLOOKUP(A$2:A$1976,items!$A$2:$J$2019,{2}*SIGN(ROW(A$2:A$1976)),FALSE)))</f>
        <v/>
      </c>
      <c r="C972" s="52" t="str">
        <f>IF(ISBLANK(A972),"",IF(ROW(A$2:A$1976)=1,"Impossible",VLOOKUP(A$2:A$1976,items!$A$2:$J$2019,{3}*SIGN(ROW(A$2:A$1976)),FALSE)))</f>
        <v/>
      </c>
      <c r="G972" s="18"/>
    </row>
    <row r="973" spans="2:7">
      <c r="B973" s="52" t="str">
        <f>IF(ISBLANK(A973),"",IF(ROW(A973:A2972)=1,"Impossible",VLOOKUP(A$2:A$1976,items!$A$2:$J$2019,{2}*SIGN(ROW(A$2:A$1976)),FALSE)))</f>
        <v/>
      </c>
      <c r="C973" s="52" t="str">
        <f>IF(ISBLANK(A973),"",IF(ROW(A$2:A$1976)=1,"Impossible",VLOOKUP(A$2:A$1976,items!$A$2:$J$2019,{3}*SIGN(ROW(A$2:A$1976)),FALSE)))</f>
        <v/>
      </c>
      <c r="G973" s="18"/>
    </row>
    <row r="974" spans="2:7">
      <c r="B974" s="52" t="str">
        <f>IF(ISBLANK(A974),"",IF(ROW(A974:A2973)=1,"Impossible",VLOOKUP(A$2:A$1976,items!$A$2:$J$2019,{2}*SIGN(ROW(A$2:A$1976)),FALSE)))</f>
        <v/>
      </c>
      <c r="C974" s="52" t="str">
        <f>IF(ISBLANK(A974),"",IF(ROW(A$2:A$1976)=1,"Impossible",VLOOKUP(A$2:A$1976,items!$A$2:$J$2019,{3}*SIGN(ROW(A$2:A$1976)),FALSE)))</f>
        <v/>
      </c>
      <c r="G974" s="18"/>
    </row>
    <row r="975" spans="2:7">
      <c r="B975" s="52" t="str">
        <f>IF(ISBLANK(A975),"",IF(ROW(A975:A2974)=1,"Impossible",VLOOKUP(A$2:A$1976,items!$A$2:$J$2019,{2}*SIGN(ROW(A$2:A$1976)),FALSE)))</f>
        <v/>
      </c>
      <c r="C975" s="52" t="str">
        <f>IF(ISBLANK(A975),"",IF(ROW(A$2:A$1976)=1,"Impossible",VLOOKUP(A$2:A$1976,items!$A$2:$J$2019,{3}*SIGN(ROW(A$2:A$1976)),FALSE)))</f>
        <v/>
      </c>
      <c r="G975" s="18"/>
    </row>
    <row r="976" spans="2:7">
      <c r="B976" s="52" t="str">
        <f>IF(ISBLANK(A976),"",IF(ROW(A976:A2975)=1,"Impossible",VLOOKUP(A$2:A$1976,items!$A$2:$J$2019,{2}*SIGN(ROW(A$2:A$1976)),FALSE)))</f>
        <v/>
      </c>
      <c r="C976" s="52" t="str">
        <f>IF(ISBLANK(A976),"",IF(ROW(A$2:A$1976)=1,"Impossible",VLOOKUP(A$2:A$1976,items!$A$2:$J$2019,{3}*SIGN(ROW(A$2:A$1976)),FALSE)))</f>
        <v/>
      </c>
      <c r="G976" s="18"/>
    </row>
    <row r="977" spans="2:7">
      <c r="B977" s="52" t="str">
        <f>IF(ISBLANK(A977),"",IF(ROW(A977:A2976)=1,"Impossible",VLOOKUP(A$2:A$1976,items!$A$2:$J$2019,{2}*SIGN(ROW(A$2:A$1976)),FALSE)))</f>
        <v/>
      </c>
      <c r="C977" s="52" t="str">
        <f>IF(ISBLANK(A977),"",IF(ROW(A$2:A$1976)=1,"Impossible",VLOOKUP(A$2:A$1976,items!$A$2:$J$2019,{3}*SIGN(ROW(A$2:A$1976)),FALSE)))</f>
        <v/>
      </c>
      <c r="G977" s="18"/>
    </row>
    <row r="978" spans="2:7">
      <c r="B978" s="52" t="str">
        <f>IF(ISBLANK(A978),"",IF(ROW(A978:A2977)=1,"Impossible",VLOOKUP(A$2:A$1976,items!$A$2:$J$2019,{2}*SIGN(ROW(A$2:A$1976)),FALSE)))</f>
        <v/>
      </c>
      <c r="C978" s="52" t="str">
        <f>IF(ISBLANK(A978),"",IF(ROW(A$2:A$1976)=1,"Impossible",VLOOKUP(A$2:A$1976,items!$A$2:$J$2019,{3}*SIGN(ROW(A$2:A$1976)),FALSE)))</f>
        <v/>
      </c>
      <c r="G978" s="18"/>
    </row>
    <row r="979" spans="2:7">
      <c r="B979" s="52" t="str">
        <f>IF(ISBLANK(A979),"",IF(ROW(A979:A2978)=1,"Impossible",VLOOKUP(A$2:A$1976,items!$A$2:$J$2019,{2}*SIGN(ROW(A$2:A$1976)),FALSE)))</f>
        <v/>
      </c>
      <c r="C979" s="52" t="str">
        <f>IF(ISBLANK(A979),"",IF(ROW(A$2:A$1976)=1,"Impossible",VLOOKUP(A$2:A$1976,items!$A$2:$J$2019,{3}*SIGN(ROW(A$2:A$1976)),FALSE)))</f>
        <v/>
      </c>
      <c r="G979" s="18"/>
    </row>
    <row r="980" spans="2:7">
      <c r="B980" s="52" t="str">
        <f>IF(ISBLANK(A980),"",IF(ROW(A980:A2979)=1,"Impossible",VLOOKUP(A$2:A$1976,items!$A$2:$J$2019,{2}*SIGN(ROW(A$2:A$1976)),FALSE)))</f>
        <v/>
      </c>
      <c r="C980" s="52" t="str">
        <f>IF(ISBLANK(A980),"",IF(ROW(A$2:A$1976)=1,"Impossible",VLOOKUP(A$2:A$1976,items!$A$2:$J$2019,{3}*SIGN(ROW(A$2:A$1976)),FALSE)))</f>
        <v/>
      </c>
      <c r="G980" s="18"/>
    </row>
    <row r="981" spans="2:7">
      <c r="B981" s="52" t="str">
        <f>IF(ISBLANK(A981),"",IF(ROW(A981:A2980)=1,"Impossible",VLOOKUP(A$2:A$1976,items!$A$2:$J$2019,{2}*SIGN(ROW(A$2:A$1976)),FALSE)))</f>
        <v/>
      </c>
      <c r="C981" s="52" t="str">
        <f>IF(ISBLANK(A981),"",IF(ROW(A$2:A$1976)=1,"Impossible",VLOOKUP(A$2:A$1976,items!$A$2:$J$2019,{3}*SIGN(ROW(A$2:A$1976)),FALSE)))</f>
        <v/>
      </c>
      <c r="G981" s="18"/>
    </row>
    <row r="982" spans="2:7">
      <c r="B982" s="52" t="str">
        <f>IF(ISBLANK(A982),"",IF(ROW(A982:A2981)=1,"Impossible",VLOOKUP(A$2:A$1976,items!$A$2:$J$2019,{2}*SIGN(ROW(A$2:A$1976)),FALSE)))</f>
        <v/>
      </c>
      <c r="C982" s="52" t="str">
        <f>IF(ISBLANK(A982),"",IF(ROW(A$2:A$1976)=1,"Impossible",VLOOKUP(A$2:A$1976,items!$A$2:$J$2019,{3}*SIGN(ROW(A$2:A$1976)),FALSE)))</f>
        <v/>
      </c>
      <c r="G982" s="18"/>
    </row>
    <row r="983" spans="2:7">
      <c r="B983" s="52" t="str">
        <f>IF(ISBLANK(A983),"",IF(ROW(A983:A2982)=1,"Impossible",VLOOKUP(A$2:A$1976,items!$A$2:$J$2019,{2}*SIGN(ROW(A$2:A$1976)),FALSE)))</f>
        <v/>
      </c>
      <c r="C983" s="52" t="str">
        <f>IF(ISBLANK(A983),"",IF(ROW(A$2:A$1976)=1,"Impossible",VLOOKUP(A$2:A$1976,items!$A$2:$J$2019,{3}*SIGN(ROW(A$2:A$1976)),FALSE)))</f>
        <v/>
      </c>
      <c r="G983" s="18"/>
    </row>
    <row r="984" spans="2:7">
      <c r="B984" s="52" t="str">
        <f>IF(ISBLANK(A984),"",IF(ROW(A984:A2983)=1,"Impossible",VLOOKUP(A$2:A$1976,items!$A$2:$J$2019,{2}*SIGN(ROW(A$2:A$1976)),FALSE)))</f>
        <v/>
      </c>
      <c r="C984" s="52" t="str">
        <f>IF(ISBLANK(A984),"",IF(ROW(A$2:A$1976)=1,"Impossible",VLOOKUP(A$2:A$1976,items!$A$2:$J$2019,{3}*SIGN(ROW(A$2:A$1976)),FALSE)))</f>
        <v/>
      </c>
      <c r="G984" s="18"/>
    </row>
    <row r="985" spans="2:7">
      <c r="B985" s="52" t="str">
        <f>IF(ISBLANK(A985),"",IF(ROW(A985:A2984)=1,"Impossible",VLOOKUP(A$2:A$1976,items!$A$2:$J$2019,{2}*SIGN(ROW(A$2:A$1976)),FALSE)))</f>
        <v/>
      </c>
      <c r="C985" s="52" t="str">
        <f>IF(ISBLANK(A985),"",IF(ROW(A$2:A$1976)=1,"Impossible",VLOOKUP(A$2:A$1976,items!$A$2:$J$2019,{3}*SIGN(ROW(A$2:A$1976)),FALSE)))</f>
        <v/>
      </c>
      <c r="G985" s="18"/>
    </row>
    <row r="986" spans="2:7">
      <c r="B986" s="52" t="str">
        <f>IF(ISBLANK(A986),"",IF(ROW(A986:A2985)=1,"Impossible",VLOOKUP(A$2:A$1976,items!$A$2:$J$2019,{2}*SIGN(ROW(A$2:A$1976)),FALSE)))</f>
        <v/>
      </c>
      <c r="C986" s="52" t="str">
        <f>IF(ISBLANK(A986),"",IF(ROW(A$2:A$1976)=1,"Impossible",VLOOKUP(A$2:A$1976,items!$A$2:$J$2019,{3}*SIGN(ROW(A$2:A$1976)),FALSE)))</f>
        <v/>
      </c>
      <c r="G986" s="18"/>
    </row>
    <row r="987" spans="2:7">
      <c r="B987" s="52" t="str">
        <f>IF(ISBLANK(A987),"",IF(ROW(A987:A2986)=1,"Impossible",VLOOKUP(A$2:A$1976,items!$A$2:$J$2019,{2}*SIGN(ROW(A$2:A$1976)),FALSE)))</f>
        <v/>
      </c>
      <c r="C987" s="52" t="str">
        <f>IF(ISBLANK(A987),"",IF(ROW(A$2:A$1976)=1,"Impossible",VLOOKUP(A$2:A$1976,items!$A$2:$J$2019,{3}*SIGN(ROW(A$2:A$1976)),FALSE)))</f>
        <v/>
      </c>
      <c r="G987" s="18"/>
    </row>
    <row r="988" spans="2:7">
      <c r="B988" s="52" t="str">
        <f>IF(ISBLANK(A988),"",IF(ROW(A988:A2987)=1,"Impossible",VLOOKUP(A$2:A$1976,items!$A$2:$J$2019,{2}*SIGN(ROW(A$2:A$1976)),FALSE)))</f>
        <v/>
      </c>
      <c r="C988" s="52" t="str">
        <f>IF(ISBLANK(A988),"",IF(ROW(A$2:A$1976)=1,"Impossible",VLOOKUP(A$2:A$1976,items!$A$2:$J$2019,{3}*SIGN(ROW(A$2:A$1976)),FALSE)))</f>
        <v/>
      </c>
      <c r="G988" s="18"/>
    </row>
    <row r="989" spans="2:7">
      <c r="B989" s="52" t="str">
        <f>IF(ISBLANK(A989),"",IF(ROW(A989:A2988)=1,"Impossible",VLOOKUP(A$2:A$1976,items!$A$2:$J$2019,{2}*SIGN(ROW(A$2:A$1976)),FALSE)))</f>
        <v/>
      </c>
      <c r="C989" s="52" t="str">
        <f>IF(ISBLANK(A989),"",IF(ROW(A$2:A$1976)=1,"Impossible",VLOOKUP(A$2:A$1976,items!$A$2:$J$2019,{3}*SIGN(ROW(A$2:A$1976)),FALSE)))</f>
        <v/>
      </c>
      <c r="G989" s="18"/>
    </row>
    <row r="990" spans="2:7">
      <c r="B990" s="52" t="str">
        <f>IF(ISBLANK(A990),"",IF(ROW(A990:A2989)=1,"Impossible",VLOOKUP(A$2:A$1976,items!$A$2:$J$2019,{2}*SIGN(ROW(A$2:A$1976)),FALSE)))</f>
        <v/>
      </c>
      <c r="C990" s="52" t="str">
        <f>IF(ISBLANK(A990),"",IF(ROW(A$2:A$1976)=1,"Impossible",VLOOKUP(A$2:A$1976,items!$A$2:$J$2019,{3}*SIGN(ROW(A$2:A$1976)),FALSE)))</f>
        <v/>
      </c>
      <c r="G990" s="18"/>
    </row>
    <row r="991" spans="2:7">
      <c r="B991" s="52" t="str">
        <f>IF(ISBLANK(A991),"",IF(ROW(A991:A2990)=1,"Impossible",VLOOKUP(A$2:A$1976,items!$A$2:$J$2019,{2}*SIGN(ROW(A$2:A$1976)),FALSE)))</f>
        <v/>
      </c>
      <c r="C991" s="52" t="str">
        <f>IF(ISBLANK(A991),"",IF(ROW(A$2:A$1976)=1,"Impossible",VLOOKUP(A$2:A$1976,items!$A$2:$J$2019,{3}*SIGN(ROW(A$2:A$1976)),FALSE)))</f>
        <v/>
      </c>
      <c r="G991" s="18"/>
    </row>
    <row r="992" spans="2:7">
      <c r="B992" s="52" t="str">
        <f>IF(ISBLANK(A992),"",IF(ROW(A992:A2991)=1,"Impossible",VLOOKUP(A$2:A$1976,items!$A$2:$J$2019,{2}*SIGN(ROW(A$2:A$1976)),FALSE)))</f>
        <v/>
      </c>
      <c r="C992" s="52" t="str">
        <f>IF(ISBLANK(A992),"",IF(ROW(A$2:A$1976)=1,"Impossible",VLOOKUP(A$2:A$1976,items!$A$2:$J$2019,{3}*SIGN(ROW(A$2:A$1976)),FALSE)))</f>
        <v/>
      </c>
      <c r="G992" s="18"/>
    </row>
    <row r="993" spans="2:7">
      <c r="B993" s="52" t="str">
        <f>IF(ISBLANK(A993),"",IF(ROW(A993:A2992)=1,"Impossible",VLOOKUP(A$2:A$1976,items!$A$2:$J$2019,{2}*SIGN(ROW(A$2:A$1976)),FALSE)))</f>
        <v/>
      </c>
      <c r="C993" s="52" t="str">
        <f>IF(ISBLANK(A993),"",IF(ROW(A$2:A$1976)=1,"Impossible",VLOOKUP(A$2:A$1976,items!$A$2:$J$2019,{3}*SIGN(ROW(A$2:A$1976)),FALSE)))</f>
        <v/>
      </c>
      <c r="G993" s="18"/>
    </row>
    <row r="994" spans="2:7">
      <c r="B994" s="52" t="str">
        <f>IF(ISBLANK(A994),"",IF(ROW(A994:A2993)=1,"Impossible",VLOOKUP(A$2:A$1976,items!$A$2:$J$2019,{2}*SIGN(ROW(A$2:A$1976)),FALSE)))</f>
        <v/>
      </c>
      <c r="C994" s="52" t="str">
        <f>IF(ISBLANK(A994),"",IF(ROW(A$2:A$1976)=1,"Impossible",VLOOKUP(A$2:A$1976,items!$A$2:$J$2019,{3}*SIGN(ROW(A$2:A$1976)),FALSE)))</f>
        <v/>
      </c>
      <c r="G994" s="18"/>
    </row>
    <row r="995" spans="2:7">
      <c r="B995" s="52" t="str">
        <f>IF(ISBLANK(A995),"",IF(ROW(A995:A2994)=1,"Impossible",VLOOKUP(A$2:A$1976,items!$A$2:$J$2019,{2}*SIGN(ROW(A$2:A$1976)),FALSE)))</f>
        <v/>
      </c>
      <c r="C995" s="52" t="str">
        <f>IF(ISBLANK(A995),"",IF(ROW(A$2:A$1976)=1,"Impossible",VLOOKUP(A$2:A$1976,items!$A$2:$J$2019,{3}*SIGN(ROW(A$2:A$1976)),FALSE)))</f>
        <v/>
      </c>
      <c r="G995" s="18"/>
    </row>
    <row r="996" spans="2:7">
      <c r="B996" s="52" t="str">
        <f>IF(ISBLANK(A996),"",IF(ROW(A996:A2995)=1,"Impossible",VLOOKUP(A$2:A$1976,items!$A$2:$J$2019,{2}*SIGN(ROW(A$2:A$1976)),FALSE)))</f>
        <v/>
      </c>
      <c r="C996" s="52" t="str">
        <f>IF(ISBLANK(A996),"",IF(ROW(A$2:A$1976)=1,"Impossible",VLOOKUP(A$2:A$1976,items!$A$2:$J$2019,{3}*SIGN(ROW(A$2:A$1976)),FALSE)))</f>
        <v/>
      </c>
      <c r="G996" s="18"/>
    </row>
    <row r="997" spans="2:7">
      <c r="B997" s="52" t="str">
        <f>IF(ISBLANK(A997),"",IF(ROW(A997:A2996)=1,"Impossible",VLOOKUP(A$2:A$1976,items!$A$2:$J$2019,{2}*SIGN(ROW(A$2:A$1976)),FALSE)))</f>
        <v/>
      </c>
      <c r="C997" s="52" t="str">
        <f>IF(ISBLANK(A997),"",IF(ROW(A$2:A$1976)=1,"Impossible",VLOOKUP(A$2:A$1976,items!$A$2:$J$2019,{3}*SIGN(ROW(A$2:A$1976)),FALSE)))</f>
        <v/>
      </c>
      <c r="G997" s="18"/>
    </row>
    <row r="998" spans="2:7">
      <c r="B998" s="52" t="str">
        <f>IF(ISBLANK(A998),"",IF(ROW(A998:A2997)=1,"Impossible",VLOOKUP(A$2:A$1976,items!$A$2:$J$2019,{2}*SIGN(ROW(A$2:A$1976)),FALSE)))</f>
        <v/>
      </c>
      <c r="C998" s="52" t="str">
        <f>IF(ISBLANK(A998),"",IF(ROW(A$2:A$1976)=1,"Impossible",VLOOKUP(A$2:A$1976,items!$A$2:$J$2019,{3}*SIGN(ROW(A$2:A$1976)),FALSE)))</f>
        <v/>
      </c>
      <c r="G998" s="18"/>
    </row>
    <row r="999" spans="2:7">
      <c r="B999" s="52" t="str">
        <f>IF(ISBLANK(A999),"",IF(ROW(A999:A2998)=1,"Impossible",VLOOKUP(A$2:A$1976,items!$A$2:$J$2019,{2}*SIGN(ROW(A$2:A$1976)),FALSE)))</f>
        <v/>
      </c>
      <c r="C999" s="52" t="str">
        <f>IF(ISBLANK(A999),"",IF(ROW(A$2:A$1976)=1,"Impossible",VLOOKUP(A$2:A$1976,items!$A$2:$J$2019,{3}*SIGN(ROW(A$2:A$1976)),FALSE)))</f>
        <v/>
      </c>
      <c r="G999" s="18"/>
    </row>
    <row r="1000" spans="2:7">
      <c r="B1000" s="52" t="str">
        <f>IF(ISBLANK(A1000),"",IF(ROW(A1000:A2999)=1,"Impossible",VLOOKUP(A$2:A$1976,items!$A$2:$J$2019,{2}*SIGN(ROW(A$2:A$1976)),FALSE)))</f>
        <v/>
      </c>
      <c r="C1000" s="52" t="str">
        <f>IF(ISBLANK(A1000),"",IF(ROW(A$2:A$1976)=1,"Impossible",VLOOKUP(A$2:A$1976,items!$A$2:$J$2019,{3}*SIGN(ROW(A$2:A$1976)),FALSE)))</f>
        <v/>
      </c>
      <c r="G1000" s="18"/>
    </row>
    <row r="1001" spans="2:7">
      <c r="B1001" s="52" t="str">
        <f>IF(ISBLANK(A1001),"",IF(ROW(A1001:A3000)=1,"Impossible",VLOOKUP(A$2:A$1976,items!$A$2:$J$2019,{2}*SIGN(ROW(A$2:A$1976)),FALSE)))</f>
        <v/>
      </c>
      <c r="C1001" s="52" t="str">
        <f>IF(ISBLANK(A1001),"",IF(ROW(A$2:A$1976)=1,"Impossible",VLOOKUP(A$2:A$1976,items!$A$2:$J$2019,{3}*SIGN(ROW(A$2:A$1976)),FALSE)))</f>
        <v/>
      </c>
      <c r="G1001" s="18"/>
    </row>
    <row r="1002" spans="2:7">
      <c r="B1002" s="52" t="str">
        <f>IF(ISBLANK(A1002),"",IF(ROW(A1002:A3001)=1,"Impossible",VLOOKUP(A$2:A$1976,items!$A$2:$J$2019,{2}*SIGN(ROW(A$2:A$1976)),FALSE)))</f>
        <v/>
      </c>
      <c r="C1002" s="52" t="str">
        <f>IF(ISBLANK(A1002),"",IF(ROW(A$2:A$1976)=1,"Impossible",VLOOKUP(A$2:A$1976,items!$A$2:$J$2019,{3}*SIGN(ROW(A$2:A$1976)),FALSE)))</f>
        <v/>
      </c>
      <c r="G1002" s="18"/>
    </row>
    <row r="1003" spans="2:7">
      <c r="B1003" s="52" t="str">
        <f>IF(ISBLANK(A1003),"",IF(ROW(A1003:A3002)=1,"Impossible",VLOOKUP(A$2:A$1976,items!$A$2:$J$2019,{2}*SIGN(ROW(A$2:A$1976)),FALSE)))</f>
        <v/>
      </c>
      <c r="C1003" s="52" t="str">
        <f>IF(ISBLANK(A1003),"",IF(ROW(A$2:A$1976)=1,"Impossible",VLOOKUP(A$2:A$1976,items!$A$2:$J$2019,{3}*SIGN(ROW(A$2:A$1976)),FALSE)))</f>
        <v/>
      </c>
      <c r="G1003" s="18"/>
    </row>
    <row r="1004" spans="2:7">
      <c r="B1004" s="52" t="str">
        <f>IF(ISBLANK(A1004),"",IF(ROW(A1004:A3003)=1,"Impossible",VLOOKUP(A$2:A$1976,items!$A$2:$J$2019,{2}*SIGN(ROW(A$2:A$1976)),FALSE)))</f>
        <v/>
      </c>
      <c r="C1004" s="52" t="str">
        <f>IF(ISBLANK(A1004),"",IF(ROW(A$2:A$1976)=1,"Impossible",VLOOKUP(A$2:A$1976,items!$A$2:$J$2019,{3}*SIGN(ROW(A$2:A$1976)),FALSE)))</f>
        <v/>
      </c>
      <c r="G1004" s="18"/>
    </row>
    <row r="1005" spans="2:7">
      <c r="B1005" s="52" t="str">
        <f>IF(ISBLANK(A1005),"",IF(ROW(A1005:A3004)=1,"Impossible",VLOOKUP(A$2:A$1976,items!$A$2:$J$2019,{2}*SIGN(ROW(A$2:A$1976)),FALSE)))</f>
        <v/>
      </c>
      <c r="C1005" s="52" t="str">
        <f>IF(ISBLANK(A1005),"",IF(ROW(A$2:A$1976)=1,"Impossible",VLOOKUP(A$2:A$1976,items!$A$2:$J$2019,{3}*SIGN(ROW(A$2:A$1976)),FALSE)))</f>
        <v/>
      </c>
      <c r="G1005" s="18"/>
    </row>
    <row r="1006" spans="2:7">
      <c r="B1006" s="52" t="str">
        <f>IF(ISBLANK(A1006),"",IF(ROW(A1006:A3005)=1,"Impossible",VLOOKUP(A$2:A$1976,items!$A$2:$J$2019,{2}*SIGN(ROW(A$2:A$1976)),FALSE)))</f>
        <v/>
      </c>
      <c r="C1006" s="52" t="str">
        <f>IF(ISBLANK(A1006),"",IF(ROW(A$2:A$1976)=1,"Impossible",VLOOKUP(A$2:A$1976,items!$A$2:$J$2019,{3}*SIGN(ROW(A$2:A$1976)),FALSE)))</f>
        <v/>
      </c>
      <c r="G1006" s="18"/>
    </row>
    <row r="1007" spans="2:7">
      <c r="B1007" s="52" t="str">
        <f>IF(ISBLANK(A1007),"",IF(ROW(A1007:A3006)=1,"Impossible",VLOOKUP(A$2:A$1976,items!$A$2:$J$2019,{2}*SIGN(ROW(A$2:A$1976)),FALSE)))</f>
        <v/>
      </c>
      <c r="C1007" s="52" t="str">
        <f>IF(ISBLANK(A1007),"",IF(ROW(A$2:A$1976)=1,"Impossible",VLOOKUP(A$2:A$1976,items!$A$2:$J$2019,{3}*SIGN(ROW(A$2:A$1976)),FALSE)))</f>
        <v/>
      </c>
      <c r="G1007" s="18"/>
    </row>
    <row r="1008" spans="2:7">
      <c r="B1008" s="52" t="str">
        <f>IF(ISBLANK(A1008),"",IF(ROW(A1008:A3007)=1,"Impossible",VLOOKUP(A$2:A$1976,items!$A$2:$J$2019,{2}*SIGN(ROW(A$2:A$1976)),FALSE)))</f>
        <v/>
      </c>
      <c r="C1008" s="52" t="str">
        <f>IF(ISBLANK(A1008),"",IF(ROW(A$2:A$1976)=1,"Impossible",VLOOKUP(A$2:A$1976,items!$A$2:$J$2019,{3}*SIGN(ROW(A$2:A$1976)),FALSE)))</f>
        <v/>
      </c>
      <c r="G1008" s="18"/>
    </row>
    <row r="1009" spans="2:7">
      <c r="B1009" s="52" t="str">
        <f>IF(ISBLANK(A1009),"",IF(ROW(A1009:A3008)=1,"Impossible",VLOOKUP(A$2:A$1976,items!$A$2:$J$2019,{2}*SIGN(ROW(A$2:A$1976)),FALSE)))</f>
        <v/>
      </c>
      <c r="C1009" s="52" t="str">
        <f>IF(ISBLANK(A1009),"",IF(ROW(A$2:A$1976)=1,"Impossible",VLOOKUP(A$2:A$1976,items!$A$2:$J$2019,{3}*SIGN(ROW(A$2:A$1976)),FALSE)))</f>
        <v/>
      </c>
      <c r="G1009" s="18"/>
    </row>
    <row r="1010" spans="2:7">
      <c r="B1010" s="52" t="str">
        <f>IF(ISBLANK(A1010),"",IF(ROW(A1010:A3009)=1,"Impossible",VLOOKUP(A$2:A$1976,items!$A$2:$J$2019,{2}*SIGN(ROW(A$2:A$1976)),FALSE)))</f>
        <v/>
      </c>
      <c r="C1010" s="52" t="str">
        <f>IF(ISBLANK(A1010),"",IF(ROW(A$2:A$1976)=1,"Impossible",VLOOKUP(A$2:A$1976,items!$A$2:$J$2019,{3}*SIGN(ROW(A$2:A$1976)),FALSE)))</f>
        <v/>
      </c>
      <c r="G1010" s="18"/>
    </row>
    <row r="1011" spans="2:7">
      <c r="B1011" s="52" t="str">
        <f>IF(ISBLANK(A1011),"",IF(ROW(A1011:A3010)=1,"Impossible",VLOOKUP(A$2:A$1976,items!$A$2:$J$2019,{2}*SIGN(ROW(A$2:A$1976)),FALSE)))</f>
        <v/>
      </c>
      <c r="C1011" s="52" t="str">
        <f>IF(ISBLANK(A1011),"",IF(ROW(A$2:A$1976)=1,"Impossible",VLOOKUP(A$2:A$1976,items!$A$2:$J$2019,{3}*SIGN(ROW(A$2:A$1976)),FALSE)))</f>
        <v/>
      </c>
      <c r="G1011" s="18"/>
    </row>
    <row r="1012" spans="2:7">
      <c r="B1012" s="52" t="str">
        <f>IF(ISBLANK(A1012),"",IF(ROW(A1012:A3011)=1,"Impossible",VLOOKUP(A$2:A$1976,items!$A$2:$J$2019,{2}*SIGN(ROW(A$2:A$1976)),FALSE)))</f>
        <v/>
      </c>
      <c r="C1012" s="52" t="str">
        <f>IF(ISBLANK(A1012),"",IF(ROW(A$2:A$1976)=1,"Impossible",VLOOKUP(A$2:A$1976,items!$A$2:$J$2019,{3}*SIGN(ROW(A$2:A$1976)),FALSE)))</f>
        <v/>
      </c>
      <c r="G1012" s="18"/>
    </row>
    <row r="1013" spans="2:7">
      <c r="B1013" s="52" t="str">
        <f>IF(ISBLANK(A1013),"",IF(ROW(A1013:A3012)=1,"Impossible",VLOOKUP(A$2:A$1976,items!$A$2:$J$2019,{2}*SIGN(ROW(A$2:A$1976)),FALSE)))</f>
        <v/>
      </c>
      <c r="C1013" s="52" t="str">
        <f>IF(ISBLANK(A1013),"",IF(ROW(A$2:A$1976)=1,"Impossible",VLOOKUP(A$2:A$1976,items!$A$2:$J$2019,{3}*SIGN(ROW(A$2:A$1976)),FALSE)))</f>
        <v/>
      </c>
      <c r="G1013" s="18"/>
    </row>
    <row r="1014" spans="2:7">
      <c r="B1014" s="52" t="str">
        <f>IF(ISBLANK(A1014),"",IF(ROW(A1014:A3013)=1,"Impossible",VLOOKUP(A$2:A$1976,items!$A$2:$J$2019,{2}*SIGN(ROW(A$2:A$1976)),FALSE)))</f>
        <v/>
      </c>
      <c r="C1014" s="52" t="str">
        <f>IF(ISBLANK(A1014),"",IF(ROW(A$2:A$1976)=1,"Impossible",VLOOKUP(A$2:A$1976,items!$A$2:$J$2019,{3}*SIGN(ROW(A$2:A$1976)),FALSE)))</f>
        <v/>
      </c>
      <c r="G1014" s="18"/>
    </row>
    <row r="1015" spans="2:7">
      <c r="B1015" s="52" t="str">
        <f>IF(ISBLANK(A1015),"",IF(ROW(A1015:A3014)=1,"Impossible",VLOOKUP(A$2:A$1976,items!$A$2:$J$2019,{2}*SIGN(ROW(A$2:A$1976)),FALSE)))</f>
        <v/>
      </c>
      <c r="C1015" s="52" t="str">
        <f>IF(ISBLANK(A1015),"",IF(ROW(A$2:A$1976)=1,"Impossible",VLOOKUP(A$2:A$1976,items!$A$2:$J$2019,{3}*SIGN(ROW(A$2:A$1976)),FALSE)))</f>
        <v/>
      </c>
      <c r="G1015" s="18"/>
    </row>
    <row r="1016" spans="2:7">
      <c r="B1016" s="52" t="str">
        <f>IF(ISBLANK(A1016),"",IF(ROW(A1016:A3015)=1,"Impossible",VLOOKUP(A$2:A$1976,items!$A$2:$J$2019,{2}*SIGN(ROW(A$2:A$1976)),FALSE)))</f>
        <v/>
      </c>
      <c r="C1016" s="52" t="str">
        <f>IF(ISBLANK(A1016),"",IF(ROW(A$2:A$1976)=1,"Impossible",VLOOKUP(A$2:A$1976,items!$A$2:$J$2019,{3}*SIGN(ROW(A$2:A$1976)),FALSE)))</f>
        <v/>
      </c>
      <c r="G1016" s="18"/>
    </row>
    <row r="1017" spans="2:7">
      <c r="B1017" s="52" t="str">
        <f>IF(ISBLANK(A1017),"",IF(ROW(A1017:A3016)=1,"Impossible",VLOOKUP(A$2:A$1976,items!$A$2:$J$2019,{2}*SIGN(ROW(A$2:A$1976)),FALSE)))</f>
        <v/>
      </c>
      <c r="C1017" s="52" t="str">
        <f>IF(ISBLANK(A1017),"",IF(ROW(A$2:A$1976)=1,"Impossible",VLOOKUP(A$2:A$1976,items!$A$2:$J$2019,{3}*SIGN(ROW(A$2:A$1976)),FALSE)))</f>
        <v/>
      </c>
      <c r="G1017" s="18"/>
    </row>
    <row r="1018" spans="2:7">
      <c r="B1018" s="52" t="str">
        <f>IF(ISBLANK(A1018),"",IF(ROW(A1018:A3017)=1,"Impossible",VLOOKUP(A$2:A$1976,items!$A$2:$J$2019,{2}*SIGN(ROW(A$2:A$1976)),FALSE)))</f>
        <v/>
      </c>
      <c r="C1018" s="52" t="str">
        <f>IF(ISBLANK(A1018),"",IF(ROW(A$2:A$1976)=1,"Impossible",VLOOKUP(A$2:A$1976,items!$A$2:$J$2019,{3}*SIGN(ROW(A$2:A$1976)),FALSE)))</f>
        <v/>
      </c>
      <c r="G1018" s="18"/>
    </row>
    <row r="1019" spans="2:7">
      <c r="B1019" s="52" t="str">
        <f>IF(ISBLANK(A1019),"",IF(ROW(A1019:A3018)=1,"Impossible",VLOOKUP(A$2:A$1976,items!$A$2:$J$2019,{2}*SIGN(ROW(A$2:A$1976)),FALSE)))</f>
        <v/>
      </c>
      <c r="C1019" s="52" t="str">
        <f>IF(ISBLANK(A1019),"",IF(ROW(A$2:A$1976)=1,"Impossible",VLOOKUP(A$2:A$1976,items!$A$2:$J$2019,{3}*SIGN(ROW(A$2:A$1976)),FALSE)))</f>
        <v/>
      </c>
      <c r="G1019" s="18"/>
    </row>
    <row r="1020" spans="2:7">
      <c r="B1020" s="52" t="str">
        <f>IF(ISBLANK(A1020),"",IF(ROW(A1020:A3019)=1,"Impossible",VLOOKUP(A$2:A$1976,items!$A$2:$J$2019,{2}*SIGN(ROW(A$2:A$1976)),FALSE)))</f>
        <v/>
      </c>
      <c r="C1020" s="52" t="str">
        <f>IF(ISBLANK(A1020),"",IF(ROW(A$2:A$1976)=1,"Impossible",VLOOKUP(A$2:A$1976,items!$A$2:$J$2019,{3}*SIGN(ROW(A$2:A$1976)),FALSE)))</f>
        <v/>
      </c>
      <c r="G1020" s="18"/>
    </row>
    <row r="1021" spans="2:7">
      <c r="B1021" s="52" t="str">
        <f>IF(ISBLANK(A1021),"",IF(ROW(A1021:A3020)=1,"Impossible",VLOOKUP(A$2:A$1976,items!$A$2:$J$2019,{2}*SIGN(ROW(A$2:A$1976)),FALSE)))</f>
        <v/>
      </c>
      <c r="C1021" s="52" t="str">
        <f>IF(ISBLANK(A1021),"",IF(ROW(A$2:A$1976)=1,"Impossible",VLOOKUP(A$2:A$1976,items!$A$2:$J$2019,{3}*SIGN(ROW(A$2:A$1976)),FALSE)))</f>
        <v/>
      </c>
      <c r="G1021" s="18"/>
    </row>
    <row r="1022" spans="2:7">
      <c r="B1022" s="52" t="str">
        <f>IF(ISBLANK(A1022),"",IF(ROW(A1022:A3021)=1,"Impossible",VLOOKUP(A$2:A$1976,items!$A$2:$J$2019,{2}*SIGN(ROW(A$2:A$1976)),FALSE)))</f>
        <v/>
      </c>
      <c r="C1022" s="52" t="str">
        <f>IF(ISBLANK(A1022),"",IF(ROW(A$2:A$1976)=1,"Impossible",VLOOKUP(A$2:A$1976,items!$A$2:$J$2019,{3}*SIGN(ROW(A$2:A$1976)),FALSE)))</f>
        <v/>
      </c>
      <c r="G1022" s="18"/>
    </row>
    <row r="1023" spans="2:7">
      <c r="B1023" s="52" t="str">
        <f>IF(ISBLANK(A1023),"",IF(ROW(A1023:A3022)=1,"Impossible",VLOOKUP(A$2:A$1976,items!$A$2:$J$2019,{2}*SIGN(ROW(A$2:A$1976)),FALSE)))</f>
        <v/>
      </c>
      <c r="C1023" s="52" t="str">
        <f>IF(ISBLANK(A1023),"",IF(ROW(A$2:A$1976)=1,"Impossible",VLOOKUP(A$2:A$1976,items!$A$2:$J$2019,{3}*SIGN(ROW(A$2:A$1976)),FALSE)))</f>
        <v/>
      </c>
      <c r="G1023" s="18"/>
    </row>
    <row r="1024" spans="2:7">
      <c r="B1024" s="52" t="str">
        <f>IF(ISBLANK(A1024),"",IF(ROW(A1024:A3023)=1,"Impossible",VLOOKUP(A$2:A$1976,items!$A$2:$J$2019,{2}*SIGN(ROW(A$2:A$1976)),FALSE)))</f>
        <v/>
      </c>
      <c r="C1024" s="52" t="str">
        <f>IF(ISBLANK(A1024),"",IF(ROW(A$2:A$1976)=1,"Impossible",VLOOKUP(A$2:A$1976,items!$A$2:$J$2019,{3}*SIGN(ROW(A$2:A$1976)),FALSE)))</f>
        <v/>
      </c>
      <c r="G1024" s="18"/>
    </row>
    <row r="1025" spans="2:7">
      <c r="B1025" s="52" t="str">
        <f>IF(ISBLANK(A1025),"",IF(ROW(A1025:A3024)=1,"Impossible",VLOOKUP(A$2:A$1976,items!$A$2:$J$2019,{2}*SIGN(ROW(A$2:A$1976)),FALSE)))</f>
        <v/>
      </c>
      <c r="C1025" s="52" t="str">
        <f>IF(ISBLANK(A1025),"",IF(ROW(A$2:A$1976)=1,"Impossible",VLOOKUP(A$2:A$1976,items!$A$2:$J$2019,{3}*SIGN(ROW(A$2:A$1976)),FALSE)))</f>
        <v/>
      </c>
      <c r="G1025" s="18"/>
    </row>
    <row r="1026" spans="2:7">
      <c r="B1026" s="52" t="str">
        <f>IF(ISBLANK(A1026),"",IF(ROW(A1026:A3025)=1,"Impossible",VLOOKUP(A$2:A$1976,items!$A$2:$J$2019,{2}*SIGN(ROW(A$2:A$1976)),FALSE)))</f>
        <v/>
      </c>
      <c r="C1026" s="52" t="str">
        <f>IF(ISBLANK(A1026),"",IF(ROW(A$2:A$1976)=1,"Impossible",VLOOKUP(A$2:A$1976,items!$A$2:$J$2019,{3}*SIGN(ROW(A$2:A$1976)),FALSE)))</f>
        <v/>
      </c>
      <c r="G1026" s="18"/>
    </row>
    <row r="1027" spans="2:7">
      <c r="B1027" s="52" t="str">
        <f>IF(ISBLANK(A1027),"",IF(ROW(A1027:A3026)=1,"Impossible",VLOOKUP(A$2:A$1976,items!$A$2:$J$2019,{2}*SIGN(ROW(A$2:A$1976)),FALSE)))</f>
        <v/>
      </c>
      <c r="C1027" s="52" t="str">
        <f>IF(ISBLANK(A1027),"",IF(ROW(A$2:A$1976)=1,"Impossible",VLOOKUP(A$2:A$1976,items!$A$2:$J$2019,{3}*SIGN(ROW(A$2:A$1976)),FALSE)))</f>
        <v/>
      </c>
      <c r="G1027" s="18"/>
    </row>
    <row r="1028" spans="2:7">
      <c r="B1028" s="52" t="str">
        <f>IF(ISBLANK(A1028),"",IF(ROW(A1028:A3027)=1,"Impossible",VLOOKUP(A$2:A$1976,items!$A$2:$J$2019,{2}*SIGN(ROW(A$2:A$1976)),FALSE)))</f>
        <v/>
      </c>
      <c r="C1028" s="52" t="str">
        <f>IF(ISBLANK(A1028),"",IF(ROW(A$2:A$1976)=1,"Impossible",VLOOKUP(A$2:A$1976,items!$A$2:$J$2019,{3}*SIGN(ROW(A$2:A$1976)),FALSE)))</f>
        <v/>
      </c>
      <c r="G1028" s="18"/>
    </row>
    <row r="1029" spans="2:7">
      <c r="B1029" s="52" t="str">
        <f>IF(ISBLANK(A1029),"",IF(ROW(A1029:A3028)=1,"Impossible",VLOOKUP(A$2:A$1976,items!$A$2:$J$2019,{2}*SIGN(ROW(A$2:A$1976)),FALSE)))</f>
        <v/>
      </c>
      <c r="C1029" s="52" t="str">
        <f>IF(ISBLANK(A1029),"",IF(ROW(A$2:A$1976)=1,"Impossible",VLOOKUP(A$2:A$1976,items!$A$2:$J$2019,{3}*SIGN(ROW(A$2:A$1976)),FALSE)))</f>
        <v/>
      </c>
      <c r="G1029" s="18"/>
    </row>
    <row r="1030" spans="2:7">
      <c r="B1030" s="52" t="str">
        <f>IF(ISBLANK(A1030),"",IF(ROW(A1030:A3029)=1,"Impossible",VLOOKUP(A$2:A$1976,items!$A$2:$J$2019,{2}*SIGN(ROW(A$2:A$1976)),FALSE)))</f>
        <v/>
      </c>
      <c r="C1030" s="52" t="str">
        <f>IF(ISBLANK(A1030),"",IF(ROW(A$2:A$1976)=1,"Impossible",VLOOKUP(A$2:A$1976,items!$A$2:$J$2019,{3}*SIGN(ROW(A$2:A$1976)),FALSE)))</f>
        <v/>
      </c>
      <c r="G1030" s="18"/>
    </row>
    <row r="1031" spans="2:7">
      <c r="B1031" s="52" t="str">
        <f>IF(ISBLANK(A1031),"",IF(ROW(A1031:A3030)=1,"Impossible",VLOOKUP(A$2:A$1976,items!$A$2:$J$2019,{2}*SIGN(ROW(A$2:A$1976)),FALSE)))</f>
        <v/>
      </c>
      <c r="C1031" s="52" t="str">
        <f>IF(ISBLANK(A1031),"",IF(ROW(A$2:A$1976)=1,"Impossible",VLOOKUP(A$2:A$1976,items!$A$2:$J$2019,{3}*SIGN(ROW(A$2:A$1976)),FALSE)))</f>
        <v/>
      </c>
      <c r="G1031" s="18"/>
    </row>
    <row r="1032" spans="2:7">
      <c r="B1032" s="52" t="str">
        <f>IF(ISBLANK(A1032),"",IF(ROW(A1032:A3031)=1,"Impossible",VLOOKUP(A$2:A$1976,items!$A$2:$J$2019,{2}*SIGN(ROW(A$2:A$1976)),FALSE)))</f>
        <v/>
      </c>
      <c r="C1032" s="52" t="str">
        <f>IF(ISBLANK(A1032),"",IF(ROW(A$2:A$1976)=1,"Impossible",VLOOKUP(A$2:A$1976,items!$A$2:$J$2019,{3}*SIGN(ROW(A$2:A$1976)),FALSE)))</f>
        <v/>
      </c>
      <c r="G1032" s="18"/>
    </row>
    <row r="1033" spans="2:7">
      <c r="B1033" s="52" t="str">
        <f>IF(ISBLANK(A1033),"",IF(ROW(A1033:A3032)=1,"Impossible",VLOOKUP(A$2:A$1976,items!$A$2:$J$2019,{2}*SIGN(ROW(A$2:A$1976)),FALSE)))</f>
        <v/>
      </c>
      <c r="C1033" s="52" t="str">
        <f>IF(ISBLANK(A1033),"",IF(ROW(A$2:A$1976)=1,"Impossible",VLOOKUP(A$2:A$1976,items!$A$2:$J$2019,{3}*SIGN(ROW(A$2:A$1976)),FALSE)))</f>
        <v/>
      </c>
      <c r="G1033" s="18"/>
    </row>
    <row r="1034" spans="2:7">
      <c r="B1034" s="52" t="str">
        <f>IF(ISBLANK(A1034),"",IF(ROW(A1034:A3033)=1,"Impossible",VLOOKUP(A$2:A$1976,items!$A$2:$J$2019,{2}*SIGN(ROW(A$2:A$1976)),FALSE)))</f>
        <v/>
      </c>
      <c r="C1034" s="52" t="str">
        <f>IF(ISBLANK(A1034),"",IF(ROW(A$2:A$1976)=1,"Impossible",VLOOKUP(A$2:A$1976,items!$A$2:$J$2019,{3}*SIGN(ROW(A$2:A$1976)),FALSE)))</f>
        <v/>
      </c>
      <c r="G1034" s="18"/>
    </row>
    <row r="1035" spans="2:7">
      <c r="B1035" s="52" t="str">
        <f>IF(ISBLANK(A1035),"",IF(ROW(A1035:A3034)=1,"Impossible",VLOOKUP(A$2:A$1976,items!$A$2:$J$2019,{2}*SIGN(ROW(A$2:A$1976)),FALSE)))</f>
        <v/>
      </c>
      <c r="C1035" s="52" t="str">
        <f>IF(ISBLANK(A1035),"",IF(ROW(A$2:A$1976)=1,"Impossible",VLOOKUP(A$2:A$1976,items!$A$2:$J$2019,{3}*SIGN(ROW(A$2:A$1976)),FALSE)))</f>
        <v/>
      </c>
      <c r="G1035" s="18"/>
    </row>
    <row r="1036" spans="2:7">
      <c r="B1036" s="52" t="str">
        <f>IF(ISBLANK(A1036),"",IF(ROW(A1036:A3035)=1,"Impossible",VLOOKUP(A$2:A$1976,items!$A$2:$J$2019,{2}*SIGN(ROW(A$2:A$1976)),FALSE)))</f>
        <v/>
      </c>
      <c r="C1036" s="52" t="str">
        <f>IF(ISBLANK(A1036),"",IF(ROW(A$2:A$1976)=1,"Impossible",VLOOKUP(A$2:A$1976,items!$A$2:$J$2019,{3}*SIGN(ROW(A$2:A$1976)),FALSE)))</f>
        <v/>
      </c>
      <c r="G1036" s="18"/>
    </row>
    <row r="1037" spans="2:7">
      <c r="B1037" s="52" t="str">
        <f>IF(ISBLANK(A1037),"",IF(ROW(A1037:A3036)=1,"Impossible",VLOOKUP(A$2:A$1976,items!$A$2:$J$2019,{2}*SIGN(ROW(A$2:A$1976)),FALSE)))</f>
        <v/>
      </c>
      <c r="C1037" s="52" t="str">
        <f>IF(ISBLANK(A1037),"",IF(ROW(A$2:A$1976)=1,"Impossible",VLOOKUP(A$2:A$1976,items!$A$2:$J$2019,{3}*SIGN(ROW(A$2:A$1976)),FALSE)))</f>
        <v/>
      </c>
      <c r="G1037" s="18"/>
    </row>
    <row r="1038" spans="2:7">
      <c r="B1038" s="52" t="str">
        <f>IF(ISBLANK(A1038),"",IF(ROW(A1038:A3037)=1,"Impossible",VLOOKUP(A$2:A$1976,items!$A$2:$J$2019,{2}*SIGN(ROW(A$2:A$1976)),FALSE)))</f>
        <v/>
      </c>
      <c r="C1038" s="52" t="str">
        <f>IF(ISBLANK(A1038),"",IF(ROW(A$2:A$1976)=1,"Impossible",VLOOKUP(A$2:A$1976,items!$A$2:$J$2019,{3}*SIGN(ROW(A$2:A$1976)),FALSE)))</f>
        <v/>
      </c>
      <c r="G1038" s="18"/>
    </row>
    <row r="1039" spans="2:7">
      <c r="B1039" s="52" t="str">
        <f>IF(ISBLANK(A1039),"",IF(ROW(A1039:A3038)=1,"Impossible",VLOOKUP(A$2:A$1976,items!$A$2:$J$2019,{2}*SIGN(ROW(A$2:A$1976)),FALSE)))</f>
        <v/>
      </c>
      <c r="C1039" s="52" t="str">
        <f>IF(ISBLANK(A1039),"",IF(ROW(A$2:A$1976)=1,"Impossible",VLOOKUP(A$2:A$1976,items!$A$2:$J$2019,{3}*SIGN(ROW(A$2:A$1976)),FALSE)))</f>
        <v/>
      </c>
      <c r="G1039" s="18"/>
    </row>
    <row r="1040" spans="2:7">
      <c r="B1040" s="52" t="str">
        <f>IF(ISBLANK(A1040),"",IF(ROW(A1040:A3039)=1,"Impossible",VLOOKUP(A$2:A$1976,items!$A$2:$J$2019,{2}*SIGN(ROW(A$2:A$1976)),FALSE)))</f>
        <v/>
      </c>
      <c r="C1040" s="52" t="str">
        <f>IF(ISBLANK(A1040),"",IF(ROW(A$2:A$1976)=1,"Impossible",VLOOKUP(A$2:A$1976,items!$A$2:$J$2019,{3}*SIGN(ROW(A$2:A$1976)),FALSE)))</f>
        <v/>
      </c>
      <c r="G1040" s="18"/>
    </row>
    <row r="1041" spans="2:7">
      <c r="B1041" s="52" t="str">
        <f>IF(ISBLANK(A1041),"",IF(ROW(A1041:A3040)=1,"Impossible",VLOOKUP(A$2:A$1976,items!$A$2:$J$2019,{2}*SIGN(ROW(A$2:A$1976)),FALSE)))</f>
        <v/>
      </c>
      <c r="C1041" s="52" t="str">
        <f>IF(ISBLANK(A1041),"",IF(ROW(A$2:A$1976)=1,"Impossible",VLOOKUP(A$2:A$1976,items!$A$2:$J$2019,{3}*SIGN(ROW(A$2:A$1976)),FALSE)))</f>
        <v/>
      </c>
      <c r="G1041" s="18"/>
    </row>
    <row r="1042" spans="2:7">
      <c r="B1042" s="52" t="str">
        <f>IF(ISBLANK(A1042),"",IF(ROW(A1042:A3041)=1,"Impossible",VLOOKUP(A$2:A$1976,items!$A$2:$J$2019,{2}*SIGN(ROW(A$2:A$1976)),FALSE)))</f>
        <v/>
      </c>
      <c r="C1042" s="52" t="str">
        <f>IF(ISBLANK(A1042),"",IF(ROW(A$2:A$1976)=1,"Impossible",VLOOKUP(A$2:A$1976,items!$A$2:$J$2019,{3}*SIGN(ROW(A$2:A$1976)),FALSE)))</f>
        <v/>
      </c>
      <c r="G1042" s="18"/>
    </row>
    <row r="1043" spans="2:7">
      <c r="B1043" s="52" t="str">
        <f>IF(ISBLANK(A1043),"",IF(ROW(A1043:A3042)=1,"Impossible",VLOOKUP(A$2:A$1976,items!$A$2:$J$2019,{2}*SIGN(ROW(A$2:A$1976)),FALSE)))</f>
        <v/>
      </c>
      <c r="C1043" s="52" t="str">
        <f>IF(ISBLANK(A1043),"",IF(ROW(A$2:A$1976)=1,"Impossible",VLOOKUP(A$2:A$1976,items!$A$2:$J$2019,{3}*SIGN(ROW(A$2:A$1976)),FALSE)))</f>
        <v/>
      </c>
      <c r="G1043" s="18"/>
    </row>
    <row r="1044" spans="2:7">
      <c r="B1044" s="52" t="str">
        <f>IF(ISBLANK(A1044),"",IF(ROW(A1044:A3043)=1,"Impossible",VLOOKUP(A$2:A$1976,items!$A$2:$J$2019,{2}*SIGN(ROW(A$2:A$1976)),FALSE)))</f>
        <v/>
      </c>
      <c r="C1044" s="52" t="str">
        <f>IF(ISBLANK(A1044),"",IF(ROW(A$2:A$1976)=1,"Impossible",VLOOKUP(A$2:A$1976,items!$A$2:$J$2019,{3}*SIGN(ROW(A$2:A$1976)),FALSE)))</f>
        <v/>
      </c>
      <c r="G1044" s="18"/>
    </row>
    <row r="1045" spans="2:7">
      <c r="B1045" s="52" t="str">
        <f>IF(ISBLANK(A1045),"",IF(ROW(A1045:A3044)=1,"Impossible",VLOOKUP(A$2:A$1976,items!$A$2:$J$2019,{2}*SIGN(ROW(A$2:A$1976)),FALSE)))</f>
        <v/>
      </c>
      <c r="C1045" s="52" t="str">
        <f>IF(ISBLANK(A1045),"",IF(ROW(A$2:A$1976)=1,"Impossible",VLOOKUP(A$2:A$1976,items!$A$2:$J$2019,{3}*SIGN(ROW(A$2:A$1976)),FALSE)))</f>
        <v/>
      </c>
      <c r="G1045" s="18"/>
    </row>
    <row r="1046" spans="2:7">
      <c r="B1046" s="52" t="str">
        <f>IF(ISBLANK(A1046),"",IF(ROW(A1046:A3045)=1,"Impossible",VLOOKUP(A$2:A$1976,items!$A$2:$J$2019,{2}*SIGN(ROW(A$2:A$1976)),FALSE)))</f>
        <v/>
      </c>
      <c r="C1046" s="52" t="str">
        <f>IF(ISBLANK(A1046),"",IF(ROW(A$2:A$1976)=1,"Impossible",VLOOKUP(A$2:A$1976,items!$A$2:$J$2019,{3}*SIGN(ROW(A$2:A$1976)),FALSE)))</f>
        <v/>
      </c>
      <c r="G1046" s="18"/>
    </row>
    <row r="1047" spans="2:7">
      <c r="B1047" s="52" t="str">
        <f>IF(ISBLANK(A1047),"",IF(ROW(A1047:A3046)=1,"Impossible",VLOOKUP(A$2:A$1976,items!$A$2:$J$2019,{2}*SIGN(ROW(A$2:A$1976)),FALSE)))</f>
        <v/>
      </c>
      <c r="C1047" s="52" t="str">
        <f>IF(ISBLANK(A1047),"",IF(ROW(A$2:A$1976)=1,"Impossible",VLOOKUP(A$2:A$1976,items!$A$2:$J$2019,{3}*SIGN(ROW(A$2:A$1976)),FALSE)))</f>
        <v/>
      </c>
      <c r="G1047" s="18"/>
    </row>
    <row r="1048" spans="2:7">
      <c r="B1048" s="52" t="str">
        <f>IF(ISBLANK(A1048),"",IF(ROW(A1048:A3047)=1,"Impossible",VLOOKUP(A$2:A$1976,items!$A$2:$J$2019,{2}*SIGN(ROW(A$2:A$1976)),FALSE)))</f>
        <v/>
      </c>
      <c r="C1048" s="52" t="str">
        <f>IF(ISBLANK(A1048),"",IF(ROW(A$2:A$1976)=1,"Impossible",VLOOKUP(A$2:A$1976,items!$A$2:$J$2019,{3}*SIGN(ROW(A$2:A$1976)),FALSE)))</f>
        <v/>
      </c>
      <c r="G1048" s="18"/>
    </row>
    <row r="1049" spans="2:7">
      <c r="B1049" s="52" t="str">
        <f>IF(ISBLANK(A1049),"",IF(ROW(A1049:A3048)=1,"Impossible",VLOOKUP(A$2:A$1976,items!$A$2:$J$2019,{2}*SIGN(ROW(A$2:A$1976)),FALSE)))</f>
        <v/>
      </c>
      <c r="C1049" s="52" t="str">
        <f>IF(ISBLANK(A1049),"",IF(ROW(A$2:A$1976)=1,"Impossible",VLOOKUP(A$2:A$1976,items!$A$2:$J$2019,{3}*SIGN(ROW(A$2:A$1976)),FALSE)))</f>
        <v/>
      </c>
      <c r="G1049" s="18"/>
    </row>
    <row r="1050" spans="2:7">
      <c r="B1050" s="52" t="str">
        <f>IF(ISBLANK(A1050),"",IF(ROW(A1050:A3049)=1,"Impossible",VLOOKUP(A$2:A$1976,items!$A$2:$J$2019,{2}*SIGN(ROW(A$2:A$1976)),FALSE)))</f>
        <v/>
      </c>
      <c r="C1050" s="52" t="str">
        <f>IF(ISBLANK(A1050),"",IF(ROW(A$2:A$1976)=1,"Impossible",VLOOKUP(A$2:A$1976,items!$A$2:$J$2019,{3}*SIGN(ROW(A$2:A$1976)),FALSE)))</f>
        <v/>
      </c>
      <c r="G1050" s="18"/>
    </row>
    <row r="1051" spans="2:7">
      <c r="B1051" s="52" t="str">
        <f>IF(ISBLANK(A1051),"",IF(ROW(A1051:A3050)=1,"Impossible",VLOOKUP(A$2:A$1976,items!$A$2:$J$2019,{2}*SIGN(ROW(A$2:A$1976)),FALSE)))</f>
        <v/>
      </c>
      <c r="C1051" s="52" t="str">
        <f>IF(ISBLANK(A1051),"",IF(ROW(A$2:A$1976)=1,"Impossible",VLOOKUP(A$2:A$1976,items!$A$2:$J$2019,{3}*SIGN(ROW(A$2:A$1976)),FALSE)))</f>
        <v/>
      </c>
      <c r="G1051" s="18"/>
    </row>
    <row r="1052" spans="2:7">
      <c r="B1052" s="52" t="str">
        <f>IF(ISBLANK(A1052),"",IF(ROW(A1052:A3051)=1,"Impossible",VLOOKUP(A$2:A$1976,items!$A$2:$J$2019,{2}*SIGN(ROW(A$2:A$1976)),FALSE)))</f>
        <v/>
      </c>
      <c r="C1052" s="52" t="str">
        <f>IF(ISBLANK(A1052),"",IF(ROW(A$2:A$1976)=1,"Impossible",VLOOKUP(A$2:A$1976,items!$A$2:$J$2019,{3}*SIGN(ROW(A$2:A$1976)),FALSE)))</f>
        <v/>
      </c>
      <c r="G1052" s="18"/>
    </row>
    <row r="1053" spans="2:7">
      <c r="B1053" s="52" t="str">
        <f>IF(ISBLANK(A1053),"",IF(ROW(A1053:A3052)=1,"Impossible",VLOOKUP(A$2:A$1976,items!$A$2:$J$2019,{2}*SIGN(ROW(A$2:A$1976)),FALSE)))</f>
        <v/>
      </c>
      <c r="C1053" s="52" t="str">
        <f>IF(ISBLANK(A1053),"",IF(ROW(A$2:A$1976)=1,"Impossible",VLOOKUP(A$2:A$1976,items!$A$2:$J$2019,{3}*SIGN(ROW(A$2:A$1976)),FALSE)))</f>
        <v/>
      </c>
      <c r="G1053" s="18"/>
    </row>
    <row r="1054" spans="2:7">
      <c r="B1054" s="52" t="str">
        <f>IF(ISBLANK(A1054),"",IF(ROW(A1054:A3053)=1,"Impossible",VLOOKUP(A$2:A$1976,items!$A$2:$J$2019,{2}*SIGN(ROW(A$2:A$1976)),FALSE)))</f>
        <v/>
      </c>
      <c r="C1054" s="52" t="str">
        <f>IF(ISBLANK(A1054),"",IF(ROW(A$2:A$1976)=1,"Impossible",VLOOKUP(A$2:A$1976,items!$A$2:$J$2019,{3}*SIGN(ROW(A$2:A$1976)),FALSE)))</f>
        <v/>
      </c>
      <c r="G1054" s="18"/>
    </row>
    <row r="1055" spans="2:7">
      <c r="B1055" s="52" t="str">
        <f>IF(ISBLANK(A1055),"",IF(ROW(A1055:A3054)=1,"Impossible",VLOOKUP(A$2:A$1976,items!$A$2:$J$2019,{2}*SIGN(ROW(A$2:A$1976)),FALSE)))</f>
        <v/>
      </c>
      <c r="C1055" s="52" t="str">
        <f>IF(ISBLANK(A1055),"",IF(ROW(A$2:A$1976)=1,"Impossible",VLOOKUP(A$2:A$1976,items!$A$2:$J$2019,{3}*SIGN(ROW(A$2:A$1976)),FALSE)))</f>
        <v/>
      </c>
      <c r="G1055" s="18"/>
    </row>
    <row r="1056" spans="2:7">
      <c r="B1056" s="52" t="str">
        <f>IF(ISBLANK(A1056),"",IF(ROW(A1056:A3055)=1,"Impossible",VLOOKUP(A$2:A$1976,items!$A$2:$J$2019,{2}*SIGN(ROW(A$2:A$1976)),FALSE)))</f>
        <v/>
      </c>
      <c r="C1056" s="52" t="str">
        <f>IF(ISBLANK(A1056),"",IF(ROW(A$2:A$1976)=1,"Impossible",VLOOKUP(A$2:A$1976,items!$A$2:$J$2019,{3}*SIGN(ROW(A$2:A$1976)),FALSE)))</f>
        <v/>
      </c>
      <c r="G1056" s="18"/>
    </row>
    <row r="1057" spans="2:7">
      <c r="B1057" s="52" t="str">
        <f>IF(ISBLANK(A1057),"",IF(ROW(A1057:A3056)=1,"Impossible",VLOOKUP(A$2:A$1976,items!$A$2:$J$2019,{2}*SIGN(ROW(A$2:A$1976)),FALSE)))</f>
        <v/>
      </c>
      <c r="C1057" s="52" t="str">
        <f>IF(ISBLANK(A1057),"",IF(ROW(A$2:A$1976)=1,"Impossible",VLOOKUP(A$2:A$1976,items!$A$2:$J$2019,{3}*SIGN(ROW(A$2:A$1976)),FALSE)))</f>
        <v/>
      </c>
      <c r="G1057" s="18"/>
    </row>
    <row r="1058" spans="2:7">
      <c r="B1058" s="52" t="str">
        <f>IF(ISBLANK(A1058),"",IF(ROW(A1058:A3057)=1,"Impossible",VLOOKUP(A$2:A$1976,items!$A$2:$J$2019,{2}*SIGN(ROW(A$2:A$1976)),FALSE)))</f>
        <v/>
      </c>
      <c r="C1058" s="52" t="str">
        <f>IF(ISBLANK(A1058),"",IF(ROW(A$2:A$1976)=1,"Impossible",VLOOKUP(A$2:A$1976,items!$A$2:$J$2019,{3}*SIGN(ROW(A$2:A$1976)),FALSE)))</f>
        <v/>
      </c>
      <c r="G1058" s="18"/>
    </row>
    <row r="1059" spans="2:7">
      <c r="B1059" s="52" t="str">
        <f>IF(ISBLANK(A1059),"",IF(ROW(A1059:A3058)=1,"Impossible",VLOOKUP(A$2:A$1976,items!$A$2:$J$2019,{2}*SIGN(ROW(A$2:A$1976)),FALSE)))</f>
        <v/>
      </c>
      <c r="C1059" s="52" t="str">
        <f>IF(ISBLANK(A1059),"",IF(ROW(A$2:A$1976)=1,"Impossible",VLOOKUP(A$2:A$1976,items!$A$2:$J$2019,{3}*SIGN(ROW(A$2:A$1976)),FALSE)))</f>
        <v/>
      </c>
      <c r="G1059" s="18"/>
    </row>
    <row r="1060" spans="2:7">
      <c r="B1060" s="52" t="str">
        <f>IF(ISBLANK(A1060),"",IF(ROW(A1060:A3059)=1,"Impossible",VLOOKUP(A$2:A$1976,items!$A$2:$J$2019,{2}*SIGN(ROW(A$2:A$1976)),FALSE)))</f>
        <v/>
      </c>
      <c r="C1060" s="52" t="str">
        <f>IF(ISBLANK(A1060),"",IF(ROW(A$2:A$1976)=1,"Impossible",VLOOKUP(A$2:A$1976,items!$A$2:$J$2019,{3}*SIGN(ROW(A$2:A$1976)),FALSE)))</f>
        <v/>
      </c>
      <c r="G1060" s="18"/>
    </row>
    <row r="1061" spans="2:7">
      <c r="B1061" s="52" t="str">
        <f>IF(ISBLANK(A1061),"",IF(ROW(A1061:A3060)=1,"Impossible",VLOOKUP(A$2:A$1976,items!$A$2:$J$2019,{2}*SIGN(ROW(A$2:A$1976)),FALSE)))</f>
        <v/>
      </c>
      <c r="C1061" s="52" t="str">
        <f>IF(ISBLANK(A1061),"",IF(ROW(A$2:A$1976)=1,"Impossible",VLOOKUP(A$2:A$1976,items!$A$2:$J$2019,{3}*SIGN(ROW(A$2:A$1976)),FALSE)))</f>
        <v/>
      </c>
      <c r="G1061" s="18"/>
    </row>
    <row r="1062" spans="2:7">
      <c r="B1062" s="52" t="str">
        <f>IF(ISBLANK(A1062),"",IF(ROW(A1062:A3061)=1,"Impossible",VLOOKUP(A$2:A$1976,items!$A$2:$J$2019,{2}*SIGN(ROW(A$2:A$1976)),FALSE)))</f>
        <v/>
      </c>
      <c r="C1062" s="52" t="str">
        <f>IF(ISBLANK(A1062),"",IF(ROW(A$2:A$1976)=1,"Impossible",VLOOKUP(A$2:A$1976,items!$A$2:$J$2019,{3}*SIGN(ROW(A$2:A$1976)),FALSE)))</f>
        <v/>
      </c>
      <c r="G1062" s="18"/>
    </row>
    <row r="1063" spans="2:7">
      <c r="B1063" s="52" t="str">
        <f>IF(ISBLANK(A1063),"",IF(ROW(A1063:A3062)=1,"Impossible",VLOOKUP(A$2:A$1976,items!$A$2:$J$2019,{2}*SIGN(ROW(A$2:A$1976)),FALSE)))</f>
        <v/>
      </c>
      <c r="C1063" s="52" t="str">
        <f>IF(ISBLANK(A1063),"",IF(ROW(A$2:A$1976)=1,"Impossible",VLOOKUP(A$2:A$1976,items!$A$2:$J$2019,{3}*SIGN(ROW(A$2:A$1976)),FALSE)))</f>
        <v/>
      </c>
      <c r="G1063" s="18"/>
    </row>
    <row r="1064" spans="2:7">
      <c r="B1064" s="52" t="str">
        <f>IF(ISBLANK(A1064),"",IF(ROW(A1064:A3063)=1,"Impossible",VLOOKUP(A$2:A$1976,items!$A$2:$J$2019,{2}*SIGN(ROW(A$2:A$1976)),FALSE)))</f>
        <v/>
      </c>
      <c r="C1064" s="52" t="str">
        <f>IF(ISBLANK(A1064),"",IF(ROW(A$2:A$1976)=1,"Impossible",VLOOKUP(A$2:A$1976,items!$A$2:$J$2019,{3}*SIGN(ROW(A$2:A$1976)),FALSE)))</f>
        <v/>
      </c>
      <c r="G1064" s="18"/>
    </row>
    <row r="1065" spans="2:7">
      <c r="B1065" s="52" t="str">
        <f>IF(ISBLANK(A1065),"",IF(ROW(A1065:A3064)=1,"Impossible",VLOOKUP(A$2:A$1976,items!$A$2:$J$2019,{2}*SIGN(ROW(A$2:A$1976)),FALSE)))</f>
        <v/>
      </c>
      <c r="C1065" s="52" t="str">
        <f>IF(ISBLANK(A1065),"",IF(ROW(A$2:A$1976)=1,"Impossible",VLOOKUP(A$2:A$1976,items!$A$2:$J$2019,{3}*SIGN(ROW(A$2:A$1976)),FALSE)))</f>
        <v/>
      </c>
      <c r="G1065" s="18"/>
    </row>
    <row r="1066" spans="2:7">
      <c r="B1066" s="52" t="str">
        <f>IF(ISBLANK(A1066),"",IF(ROW(A1066:A3065)=1,"Impossible",VLOOKUP(A$2:A$1976,items!$A$2:$J$2019,{2}*SIGN(ROW(A$2:A$1976)),FALSE)))</f>
        <v/>
      </c>
      <c r="C1066" s="52" t="str">
        <f>IF(ISBLANK(A1066),"",IF(ROW(A$2:A$1976)=1,"Impossible",VLOOKUP(A$2:A$1976,items!$A$2:$J$2019,{3}*SIGN(ROW(A$2:A$1976)),FALSE)))</f>
        <v/>
      </c>
      <c r="G1066" s="18"/>
    </row>
    <row r="1067" spans="2:7">
      <c r="B1067" s="52" t="str">
        <f>IF(ISBLANK(A1067),"",IF(ROW(A1067:A3066)=1,"Impossible",VLOOKUP(A$2:A$1976,items!$A$2:$J$2019,{2}*SIGN(ROW(A$2:A$1976)),FALSE)))</f>
        <v/>
      </c>
      <c r="C1067" s="52" t="str">
        <f>IF(ISBLANK(A1067),"",IF(ROW(A$2:A$1976)=1,"Impossible",VLOOKUP(A$2:A$1976,items!$A$2:$J$2019,{3}*SIGN(ROW(A$2:A$1976)),FALSE)))</f>
        <v/>
      </c>
      <c r="G1067" s="18"/>
    </row>
    <row r="1068" spans="2:7">
      <c r="B1068" s="52" t="str">
        <f>IF(ISBLANK(A1068),"",IF(ROW(A1068:A3067)=1,"Impossible",VLOOKUP(A$2:A$1976,items!$A$2:$J$2019,{2}*SIGN(ROW(A$2:A$1976)),FALSE)))</f>
        <v/>
      </c>
      <c r="C1068" s="52" t="str">
        <f>IF(ISBLANK(A1068),"",IF(ROW(A$2:A$1976)=1,"Impossible",VLOOKUP(A$2:A$1976,items!$A$2:$J$2019,{3}*SIGN(ROW(A$2:A$1976)),FALSE)))</f>
        <v/>
      </c>
      <c r="G1068" s="18"/>
    </row>
    <row r="1069" spans="2:7">
      <c r="B1069" s="52" t="str">
        <f>IF(ISBLANK(A1069),"",IF(ROW(A1069:A3068)=1,"Impossible",VLOOKUP(A$2:A$1976,items!$A$2:$J$2019,{2}*SIGN(ROW(A$2:A$1976)),FALSE)))</f>
        <v/>
      </c>
      <c r="C1069" s="52" t="str">
        <f>IF(ISBLANK(A1069),"",IF(ROW(A$2:A$1976)=1,"Impossible",VLOOKUP(A$2:A$1976,items!$A$2:$J$2019,{3}*SIGN(ROW(A$2:A$1976)),FALSE)))</f>
        <v/>
      </c>
      <c r="G1069" s="18"/>
    </row>
    <row r="1070" spans="2:7">
      <c r="B1070" s="52" t="str">
        <f>IF(ISBLANK(A1070),"",IF(ROW(A1070:A3069)=1,"Impossible",VLOOKUP(A$2:A$1976,items!$A$2:$J$2019,{2}*SIGN(ROW(A$2:A$1976)),FALSE)))</f>
        <v/>
      </c>
      <c r="C1070" s="52" t="str">
        <f>IF(ISBLANK(A1070),"",IF(ROW(A$2:A$1976)=1,"Impossible",VLOOKUP(A$2:A$1976,items!$A$2:$J$2019,{3}*SIGN(ROW(A$2:A$1976)),FALSE)))</f>
        <v/>
      </c>
      <c r="G1070" s="18"/>
    </row>
    <row r="1071" spans="2:7">
      <c r="B1071" s="52" t="str">
        <f>IF(ISBLANK(A1071),"",IF(ROW(A1071:A3070)=1,"Impossible",VLOOKUP(A$2:A$1976,items!$A$2:$J$2019,{2}*SIGN(ROW(A$2:A$1976)),FALSE)))</f>
        <v/>
      </c>
      <c r="C1071" s="52" t="str">
        <f>IF(ISBLANK(A1071),"",IF(ROW(A$2:A$1976)=1,"Impossible",VLOOKUP(A$2:A$1976,items!$A$2:$J$2019,{3}*SIGN(ROW(A$2:A$1976)),FALSE)))</f>
        <v/>
      </c>
      <c r="G1071" s="18"/>
    </row>
    <row r="1072" spans="2:7">
      <c r="B1072" s="52" t="str">
        <f>IF(ISBLANK(A1072),"",IF(ROW(A1072:A3071)=1,"Impossible",VLOOKUP(A$2:A$1976,items!$A$2:$J$2019,{2}*SIGN(ROW(A$2:A$1976)),FALSE)))</f>
        <v/>
      </c>
      <c r="C1072" s="52" t="str">
        <f>IF(ISBLANK(A1072),"",IF(ROW(A$2:A$1976)=1,"Impossible",VLOOKUP(A$2:A$1976,items!$A$2:$J$2019,{3}*SIGN(ROW(A$2:A$1976)),FALSE)))</f>
        <v/>
      </c>
      <c r="G1072" s="18"/>
    </row>
    <row r="1073" spans="2:7">
      <c r="B1073" s="52" t="str">
        <f>IF(ISBLANK(A1073),"",IF(ROW(A1073:A3072)=1,"Impossible",VLOOKUP(A$2:A$1976,items!$A$2:$J$2019,{2}*SIGN(ROW(A$2:A$1976)),FALSE)))</f>
        <v/>
      </c>
      <c r="C1073" s="52" t="str">
        <f>IF(ISBLANK(A1073),"",IF(ROW(A$2:A$1976)=1,"Impossible",VLOOKUP(A$2:A$1976,items!$A$2:$J$2019,{3}*SIGN(ROW(A$2:A$1976)),FALSE)))</f>
        <v/>
      </c>
      <c r="G1073" s="18"/>
    </row>
    <row r="1074" spans="2:7">
      <c r="B1074" s="52" t="str">
        <f>IF(ISBLANK(A1074),"",IF(ROW(A1074:A3073)=1,"Impossible",VLOOKUP(A$2:A$1976,items!$A$2:$J$2019,{2}*SIGN(ROW(A$2:A$1976)),FALSE)))</f>
        <v/>
      </c>
      <c r="C1074" s="52" t="str">
        <f>IF(ISBLANK(A1074),"",IF(ROW(A$2:A$1976)=1,"Impossible",VLOOKUP(A$2:A$1976,items!$A$2:$J$2019,{3}*SIGN(ROW(A$2:A$1976)),FALSE)))</f>
        <v/>
      </c>
      <c r="G1074" s="18"/>
    </row>
    <row r="1075" spans="2:7">
      <c r="B1075" s="52" t="str">
        <f>IF(ISBLANK(A1075),"",IF(ROW(A1075:A3074)=1,"Impossible",VLOOKUP(A$2:A$1976,items!$A$2:$J$2019,{2}*SIGN(ROW(A$2:A$1976)),FALSE)))</f>
        <v/>
      </c>
      <c r="C1075" s="52" t="str">
        <f>IF(ISBLANK(A1075),"",IF(ROW(A$2:A$1976)=1,"Impossible",VLOOKUP(A$2:A$1976,items!$A$2:$J$2019,{3}*SIGN(ROW(A$2:A$1976)),FALSE)))</f>
        <v/>
      </c>
      <c r="G1075" s="18"/>
    </row>
    <row r="1076" spans="2:7">
      <c r="B1076" s="52" t="str">
        <f>IF(ISBLANK(A1076),"",IF(ROW(A1076:A3075)=1,"Impossible",VLOOKUP(A$2:A$1976,items!$A$2:$J$2019,{2}*SIGN(ROW(A$2:A$1976)),FALSE)))</f>
        <v/>
      </c>
      <c r="C1076" s="52" t="str">
        <f>IF(ISBLANK(A1076),"",IF(ROW(A$2:A$1976)=1,"Impossible",VLOOKUP(A$2:A$1976,items!$A$2:$J$2019,{3}*SIGN(ROW(A$2:A$1976)),FALSE)))</f>
        <v/>
      </c>
      <c r="G1076" s="18"/>
    </row>
    <row r="1077" spans="2:7">
      <c r="B1077" s="52" t="str">
        <f>IF(ISBLANK(A1077),"",IF(ROW(A1077:A3076)=1,"Impossible",VLOOKUP(A$2:A$1976,items!$A$2:$J$2019,{2}*SIGN(ROW(A$2:A$1976)),FALSE)))</f>
        <v/>
      </c>
      <c r="C1077" s="52" t="str">
        <f>IF(ISBLANK(A1077),"",IF(ROW(A$2:A$1976)=1,"Impossible",VLOOKUP(A$2:A$1976,items!$A$2:$J$2019,{3}*SIGN(ROW(A$2:A$1976)),FALSE)))</f>
        <v/>
      </c>
      <c r="G1077" s="18"/>
    </row>
    <row r="1078" spans="2:7">
      <c r="B1078" s="52" t="str">
        <f>IF(ISBLANK(A1078),"",IF(ROW(A1078:A3077)=1,"Impossible",VLOOKUP(A$2:A$1976,items!$A$2:$J$2019,{2}*SIGN(ROW(A$2:A$1976)),FALSE)))</f>
        <v/>
      </c>
      <c r="C1078" s="52" t="str">
        <f>IF(ISBLANK(A1078),"",IF(ROW(A$2:A$1976)=1,"Impossible",VLOOKUP(A$2:A$1976,items!$A$2:$J$2019,{3}*SIGN(ROW(A$2:A$1976)),FALSE)))</f>
        <v/>
      </c>
      <c r="G1078" s="18"/>
    </row>
    <row r="1079" spans="2:7">
      <c r="B1079" s="52" t="str">
        <f>IF(ISBLANK(A1079),"",IF(ROW(A1079:A3078)=1,"Impossible",VLOOKUP(A$2:A$1976,items!$A$2:$J$2019,{2}*SIGN(ROW(A$2:A$1976)),FALSE)))</f>
        <v/>
      </c>
      <c r="C1079" s="52" t="str">
        <f>IF(ISBLANK(A1079),"",IF(ROW(A$2:A$1976)=1,"Impossible",VLOOKUP(A$2:A$1976,items!$A$2:$J$2019,{3}*SIGN(ROW(A$2:A$1976)),FALSE)))</f>
        <v/>
      </c>
      <c r="G1079" s="18"/>
    </row>
    <row r="1080" spans="2:7">
      <c r="B1080" s="52" t="str">
        <f>IF(ISBLANK(A1080),"",IF(ROW(A1080:A3079)=1,"Impossible",VLOOKUP(A$2:A$1976,items!$A$2:$J$2019,{2}*SIGN(ROW(A$2:A$1976)),FALSE)))</f>
        <v/>
      </c>
      <c r="C1080" s="52" t="str">
        <f>IF(ISBLANK(A1080),"",IF(ROW(A$2:A$1976)=1,"Impossible",VLOOKUP(A$2:A$1976,items!$A$2:$J$2019,{3}*SIGN(ROW(A$2:A$1976)),FALSE)))</f>
        <v/>
      </c>
      <c r="G1080" s="18"/>
    </row>
    <row r="1081" spans="2:7">
      <c r="B1081" s="52" t="str">
        <f>IF(ISBLANK(A1081),"",IF(ROW(A1081:A3080)=1,"Impossible",VLOOKUP(A$2:A$1976,items!$A$2:$J$2019,{2}*SIGN(ROW(A$2:A$1976)),FALSE)))</f>
        <v/>
      </c>
      <c r="C1081" s="52" t="str">
        <f>IF(ISBLANK(A1081),"",IF(ROW(A$2:A$1976)=1,"Impossible",VLOOKUP(A$2:A$1976,items!$A$2:$J$2019,{3}*SIGN(ROW(A$2:A$1976)),FALSE)))</f>
        <v/>
      </c>
      <c r="G1081" s="18"/>
    </row>
    <row r="1082" spans="2:7">
      <c r="B1082" s="52" t="str">
        <f>IF(ISBLANK(A1082),"",IF(ROW(A1082:A3081)=1,"Impossible",VLOOKUP(A$2:A$1976,items!$A$2:$J$2019,{2}*SIGN(ROW(A$2:A$1976)),FALSE)))</f>
        <v/>
      </c>
      <c r="C1082" s="52" t="str">
        <f>IF(ISBLANK(A1082),"",IF(ROW(A$2:A$1976)=1,"Impossible",VLOOKUP(A$2:A$1976,items!$A$2:$J$2019,{3}*SIGN(ROW(A$2:A$1976)),FALSE)))</f>
        <v/>
      </c>
      <c r="G1082" s="18"/>
    </row>
    <row r="1083" spans="2:7">
      <c r="B1083" s="52" t="str">
        <f>IF(ISBLANK(A1083),"",IF(ROW(A1083:A3082)=1,"Impossible",VLOOKUP(A$2:A$1976,items!$A$2:$J$2019,{2}*SIGN(ROW(A$2:A$1976)),FALSE)))</f>
        <v/>
      </c>
      <c r="C1083" s="52" t="str">
        <f>IF(ISBLANK(A1083),"",IF(ROW(A$2:A$1976)=1,"Impossible",VLOOKUP(A$2:A$1976,items!$A$2:$J$2019,{3}*SIGN(ROW(A$2:A$1976)),FALSE)))</f>
        <v/>
      </c>
      <c r="G1083" s="18"/>
    </row>
    <row r="1084" spans="2:7">
      <c r="B1084" s="52" t="str">
        <f>IF(ISBLANK(A1084),"",IF(ROW(A1084:A3083)=1,"Impossible",VLOOKUP(A$2:A$1976,items!$A$2:$J$2019,{2}*SIGN(ROW(A$2:A$1976)),FALSE)))</f>
        <v/>
      </c>
      <c r="C1084" s="52" t="str">
        <f>IF(ISBLANK(A1084),"",IF(ROW(A$2:A$1976)=1,"Impossible",VLOOKUP(A$2:A$1976,items!$A$2:$J$2019,{3}*SIGN(ROW(A$2:A$1976)),FALSE)))</f>
        <v/>
      </c>
      <c r="G1084" s="18"/>
    </row>
    <row r="1085" spans="2:7">
      <c r="B1085" s="52" t="str">
        <f>IF(ISBLANK(A1085),"",IF(ROW(A1085:A3084)=1,"Impossible",VLOOKUP(A$2:A$1976,items!$A$2:$J$2019,{2}*SIGN(ROW(A$2:A$1976)),FALSE)))</f>
        <v/>
      </c>
      <c r="C1085" s="52" t="str">
        <f>IF(ISBLANK(A1085),"",IF(ROW(A$2:A$1976)=1,"Impossible",VLOOKUP(A$2:A$1976,items!$A$2:$J$2019,{3}*SIGN(ROW(A$2:A$1976)),FALSE)))</f>
        <v/>
      </c>
      <c r="G1085" s="18"/>
    </row>
    <row r="1086" spans="2:7">
      <c r="B1086" s="52" t="str">
        <f>IF(ISBLANK(A1086),"",IF(ROW(A1086:A3085)=1,"Impossible",VLOOKUP(A$2:A$1976,items!$A$2:$J$2019,{2}*SIGN(ROW(A$2:A$1976)),FALSE)))</f>
        <v/>
      </c>
      <c r="C1086" s="52" t="str">
        <f>IF(ISBLANK(A1086),"",IF(ROW(A$2:A$1976)=1,"Impossible",VLOOKUP(A$2:A$1976,items!$A$2:$J$2019,{3}*SIGN(ROW(A$2:A$1976)),FALSE)))</f>
        <v/>
      </c>
      <c r="G1086" s="18"/>
    </row>
    <row r="1087" spans="2:7">
      <c r="B1087" s="52" t="str">
        <f>IF(ISBLANK(A1087),"",IF(ROW(A1087:A3086)=1,"Impossible",VLOOKUP(A$2:A$1976,items!$A$2:$J$2019,{2}*SIGN(ROW(A$2:A$1976)),FALSE)))</f>
        <v/>
      </c>
      <c r="C1087" s="52" t="str">
        <f>IF(ISBLANK(A1087),"",IF(ROW(A$2:A$1976)=1,"Impossible",VLOOKUP(A$2:A$1976,items!$A$2:$J$2019,{3}*SIGN(ROW(A$2:A$1976)),FALSE)))</f>
        <v/>
      </c>
      <c r="G1087" s="18"/>
    </row>
    <row r="1088" spans="2:7">
      <c r="B1088" s="52" t="str">
        <f>IF(ISBLANK(A1088),"",IF(ROW(A1088:A3087)=1,"Impossible",VLOOKUP(A$2:A$1976,items!$A$2:$J$2019,{2}*SIGN(ROW(A$2:A$1976)),FALSE)))</f>
        <v/>
      </c>
      <c r="C1088" s="52" t="str">
        <f>IF(ISBLANK(A1088),"",IF(ROW(A$2:A$1976)=1,"Impossible",VLOOKUP(A$2:A$1976,items!$A$2:$J$2019,{3}*SIGN(ROW(A$2:A$1976)),FALSE)))</f>
        <v/>
      </c>
      <c r="G1088" s="18"/>
    </row>
    <row r="1089" spans="2:7">
      <c r="B1089" s="52" t="str">
        <f>IF(ISBLANK(A1089),"",IF(ROW(A1089:A3088)=1,"Impossible",VLOOKUP(A$2:A$1976,items!$A$2:$J$2019,{2}*SIGN(ROW(A$2:A$1976)),FALSE)))</f>
        <v/>
      </c>
      <c r="C1089" s="52" t="str">
        <f>IF(ISBLANK(A1089),"",IF(ROW(A$2:A$1976)=1,"Impossible",VLOOKUP(A$2:A$1976,items!$A$2:$J$2019,{3}*SIGN(ROW(A$2:A$1976)),FALSE)))</f>
        <v/>
      </c>
      <c r="G1089" s="18"/>
    </row>
    <row r="1090" spans="2:7">
      <c r="B1090" s="52" t="str">
        <f>IF(ISBLANK(A1090),"",IF(ROW(A1090:A3089)=1,"Impossible",VLOOKUP(A$2:A$1976,items!$A$2:$J$2019,{2}*SIGN(ROW(A$2:A$1976)),FALSE)))</f>
        <v/>
      </c>
      <c r="C1090" s="52" t="str">
        <f>IF(ISBLANK(A1090),"",IF(ROW(A$2:A$1976)=1,"Impossible",VLOOKUP(A$2:A$1976,items!$A$2:$J$2019,{3}*SIGN(ROW(A$2:A$1976)),FALSE)))</f>
        <v/>
      </c>
      <c r="G1090" s="18"/>
    </row>
    <row r="1091" spans="2:7">
      <c r="B1091" s="52" t="str">
        <f>IF(ISBLANK(A1091),"",IF(ROW(A1091:A3090)=1,"Impossible",VLOOKUP(A$2:A$1976,items!$A$2:$J$2019,{2}*SIGN(ROW(A$2:A$1976)),FALSE)))</f>
        <v/>
      </c>
      <c r="C1091" s="52" t="str">
        <f>IF(ISBLANK(A1091),"",IF(ROW(A$2:A$1976)=1,"Impossible",VLOOKUP(A$2:A$1976,items!$A$2:$J$2019,{3}*SIGN(ROW(A$2:A$1976)),FALSE)))</f>
        <v/>
      </c>
      <c r="G1091" s="18"/>
    </row>
    <row r="1092" spans="2:7">
      <c r="B1092" s="52" t="str">
        <f>IF(ISBLANK(A1092),"",IF(ROW(A1092:A3091)=1,"Impossible",VLOOKUP(A$2:A$1976,items!$A$2:$J$2019,{2}*SIGN(ROW(A$2:A$1976)),FALSE)))</f>
        <v/>
      </c>
      <c r="C1092" s="52" t="str">
        <f>IF(ISBLANK(A1092),"",IF(ROW(A$2:A$1976)=1,"Impossible",VLOOKUP(A$2:A$1976,items!$A$2:$J$2019,{3}*SIGN(ROW(A$2:A$1976)),FALSE)))</f>
        <v/>
      </c>
      <c r="G1092" s="18"/>
    </row>
    <row r="1093" spans="2:7">
      <c r="B1093" s="52" t="str">
        <f>IF(ISBLANK(A1093),"",IF(ROW(A1093:A3092)=1,"Impossible",VLOOKUP(A$2:A$1976,items!$A$2:$J$2019,{2}*SIGN(ROW(A$2:A$1976)),FALSE)))</f>
        <v/>
      </c>
      <c r="C1093" s="52" t="str">
        <f>IF(ISBLANK(A1093),"",IF(ROW(A$2:A$1976)=1,"Impossible",VLOOKUP(A$2:A$1976,items!$A$2:$J$2019,{3}*SIGN(ROW(A$2:A$1976)),FALSE)))</f>
        <v/>
      </c>
      <c r="G1093" s="18"/>
    </row>
    <row r="1094" spans="2:7">
      <c r="B1094" s="52" t="str">
        <f>IF(ISBLANK(A1094),"",IF(ROW(A1094:A3093)=1,"Impossible",VLOOKUP(A$2:A$1976,items!$A$2:$J$2019,{2}*SIGN(ROW(A$2:A$1976)),FALSE)))</f>
        <v/>
      </c>
      <c r="C1094" s="52" t="str">
        <f>IF(ISBLANK(A1094),"",IF(ROW(A$2:A$1976)=1,"Impossible",VLOOKUP(A$2:A$1976,items!$A$2:$J$2019,{3}*SIGN(ROW(A$2:A$1976)),FALSE)))</f>
        <v/>
      </c>
      <c r="G1094" s="18"/>
    </row>
    <row r="1095" spans="2:7">
      <c r="B1095" s="52" t="str">
        <f>IF(ISBLANK(A1095),"",IF(ROW(A1095:A3094)=1,"Impossible",VLOOKUP(A$2:A$1976,items!$A$2:$J$2019,{2}*SIGN(ROW(A$2:A$1976)),FALSE)))</f>
        <v/>
      </c>
      <c r="C1095" s="52" t="str">
        <f>IF(ISBLANK(A1095),"",IF(ROW(A$2:A$1976)=1,"Impossible",VLOOKUP(A$2:A$1976,items!$A$2:$J$2019,{3}*SIGN(ROW(A$2:A$1976)),FALSE)))</f>
        <v/>
      </c>
      <c r="G1095" s="18"/>
    </row>
    <row r="1096" spans="2:7">
      <c r="B1096" s="52" t="str">
        <f>IF(ISBLANK(A1096),"",IF(ROW(A1096:A3095)=1,"Impossible",VLOOKUP(A$2:A$1976,items!$A$2:$J$2019,{2}*SIGN(ROW(A$2:A$1976)),FALSE)))</f>
        <v/>
      </c>
      <c r="C1096" s="52" t="str">
        <f>IF(ISBLANK(A1096),"",IF(ROW(A$2:A$1976)=1,"Impossible",VLOOKUP(A$2:A$1976,items!$A$2:$J$2019,{3}*SIGN(ROW(A$2:A$1976)),FALSE)))</f>
        <v/>
      </c>
      <c r="G1096" s="18"/>
    </row>
    <row r="1097" spans="2:7">
      <c r="B1097" s="52" t="str">
        <f>IF(ISBLANK(A1097),"",IF(ROW(A1097:A3096)=1,"Impossible",VLOOKUP(A$2:A$1976,items!$A$2:$J$2019,{2}*SIGN(ROW(A$2:A$1976)),FALSE)))</f>
        <v/>
      </c>
      <c r="C1097" s="52" t="str">
        <f>IF(ISBLANK(A1097),"",IF(ROW(A$2:A$1976)=1,"Impossible",VLOOKUP(A$2:A$1976,items!$A$2:$J$2019,{3}*SIGN(ROW(A$2:A$1976)),FALSE)))</f>
        <v/>
      </c>
      <c r="G1097" s="18"/>
    </row>
    <row r="1098" spans="2:7">
      <c r="B1098" s="52" t="str">
        <f>IF(ISBLANK(A1098),"",IF(ROW(A1098:A3097)=1,"Impossible",VLOOKUP(A$2:A$1976,items!$A$2:$J$2019,{2}*SIGN(ROW(A$2:A$1976)),FALSE)))</f>
        <v/>
      </c>
      <c r="C1098" s="52" t="str">
        <f>IF(ISBLANK(A1098),"",IF(ROW(A$2:A$1976)=1,"Impossible",VLOOKUP(A$2:A$1976,items!$A$2:$J$2019,{3}*SIGN(ROW(A$2:A$1976)),FALSE)))</f>
        <v/>
      </c>
      <c r="G1098" s="18"/>
    </row>
    <row r="1099" spans="2:7">
      <c r="B1099" s="52" t="str">
        <f>IF(ISBLANK(A1099),"",IF(ROW(A1099:A3098)=1,"Impossible",VLOOKUP(A$2:A$1976,items!$A$2:$J$2019,{2}*SIGN(ROW(A$2:A$1976)),FALSE)))</f>
        <v/>
      </c>
      <c r="C1099" s="52" t="str">
        <f>IF(ISBLANK(A1099),"",IF(ROW(A$2:A$1976)=1,"Impossible",VLOOKUP(A$2:A$1976,items!$A$2:$J$2019,{3}*SIGN(ROW(A$2:A$1976)),FALSE)))</f>
        <v/>
      </c>
      <c r="G1099" s="18"/>
    </row>
    <row r="1100" spans="2:7">
      <c r="B1100" s="52" t="str">
        <f>IF(ISBLANK(A1100),"",IF(ROW(A1100:A3099)=1,"Impossible",VLOOKUP(A$2:A$1976,items!$A$2:$J$2019,{2}*SIGN(ROW(A$2:A$1976)),FALSE)))</f>
        <v/>
      </c>
      <c r="C1100" s="52" t="str">
        <f>IF(ISBLANK(A1100),"",IF(ROW(A$2:A$1976)=1,"Impossible",VLOOKUP(A$2:A$1976,items!$A$2:$J$2019,{3}*SIGN(ROW(A$2:A$1976)),FALSE)))</f>
        <v/>
      </c>
      <c r="G1100" s="18"/>
    </row>
    <row r="1101" spans="2:7">
      <c r="B1101" s="52" t="str">
        <f>IF(ISBLANK(A1101),"",IF(ROW(A1101:A3100)=1,"Impossible",VLOOKUP(A$2:A$1976,items!$A$2:$J$2019,{2}*SIGN(ROW(A$2:A$1976)),FALSE)))</f>
        <v/>
      </c>
      <c r="C1101" s="52" t="str">
        <f>IF(ISBLANK(A1101),"",IF(ROW(A$2:A$1976)=1,"Impossible",VLOOKUP(A$2:A$1976,items!$A$2:$J$2019,{3}*SIGN(ROW(A$2:A$1976)),FALSE)))</f>
        <v/>
      </c>
      <c r="G1101" s="18"/>
    </row>
    <row r="1102" spans="2:7">
      <c r="B1102" s="52" t="str">
        <f>IF(ISBLANK(A1102),"",IF(ROW(A1102:A3101)=1,"Impossible",VLOOKUP(A$2:A$1976,items!$A$2:$J$2019,{2}*SIGN(ROW(A$2:A$1976)),FALSE)))</f>
        <v/>
      </c>
      <c r="C1102" s="52" t="str">
        <f>IF(ISBLANK(A1102),"",IF(ROW(A$2:A$1976)=1,"Impossible",VLOOKUP(A$2:A$1976,items!$A$2:$J$2019,{3}*SIGN(ROW(A$2:A$1976)),FALSE)))</f>
        <v/>
      </c>
      <c r="G1102" s="18"/>
    </row>
    <row r="1103" spans="2:7">
      <c r="B1103" s="52" t="str">
        <f>IF(ISBLANK(A1103),"",IF(ROW(A1103:A3102)=1,"Impossible",VLOOKUP(A$2:A$1976,items!$A$2:$J$2019,{2}*SIGN(ROW(A$2:A$1976)),FALSE)))</f>
        <v/>
      </c>
      <c r="C1103" s="52" t="str">
        <f>IF(ISBLANK(A1103),"",IF(ROW(A$2:A$1976)=1,"Impossible",VLOOKUP(A$2:A$1976,items!$A$2:$J$2019,{3}*SIGN(ROW(A$2:A$1976)),FALSE)))</f>
        <v/>
      </c>
      <c r="G1103" s="18"/>
    </row>
    <row r="1104" spans="2:7">
      <c r="B1104" s="52" t="str">
        <f>IF(ISBLANK(A1104),"",IF(ROW(A1104:A3103)=1,"Impossible",VLOOKUP(A$2:A$1976,items!$A$2:$J$2019,{2}*SIGN(ROW(A$2:A$1976)),FALSE)))</f>
        <v/>
      </c>
      <c r="C1104" s="52" t="str">
        <f>IF(ISBLANK(A1104),"",IF(ROW(A$2:A$1976)=1,"Impossible",VLOOKUP(A$2:A$1976,items!$A$2:$J$2019,{3}*SIGN(ROW(A$2:A$1976)),FALSE)))</f>
        <v/>
      </c>
      <c r="G1104" s="18"/>
    </row>
    <row r="1105" spans="2:7">
      <c r="B1105" s="52" t="str">
        <f>IF(ISBLANK(A1105),"",IF(ROW(A1105:A3104)=1,"Impossible",VLOOKUP(A$2:A$1976,items!$A$2:$J$2019,{2}*SIGN(ROW(A$2:A$1976)),FALSE)))</f>
        <v/>
      </c>
      <c r="C1105" s="52" t="str">
        <f>IF(ISBLANK(A1105),"",IF(ROW(A$2:A$1976)=1,"Impossible",VLOOKUP(A$2:A$1976,items!$A$2:$J$2019,{3}*SIGN(ROW(A$2:A$1976)),FALSE)))</f>
        <v/>
      </c>
      <c r="G1105" s="18"/>
    </row>
    <row r="1106" spans="2:7">
      <c r="B1106" s="52" t="str">
        <f>IF(ISBLANK(A1106),"",IF(ROW(A1106:A3105)=1,"Impossible",VLOOKUP(A$2:A$1976,items!$A$2:$J$2019,{2}*SIGN(ROW(A$2:A$1976)),FALSE)))</f>
        <v/>
      </c>
      <c r="C1106" s="52" t="str">
        <f>IF(ISBLANK(A1106),"",IF(ROW(A$2:A$1976)=1,"Impossible",VLOOKUP(A$2:A$1976,items!$A$2:$J$2019,{3}*SIGN(ROW(A$2:A$1976)),FALSE)))</f>
        <v/>
      </c>
      <c r="G1106" s="18"/>
    </row>
    <row r="1107" spans="2:7">
      <c r="B1107" s="52" t="str">
        <f>IF(ISBLANK(A1107),"",IF(ROW(A1107:A3106)=1,"Impossible",VLOOKUP(A$2:A$1976,items!$A$2:$J$2019,{2}*SIGN(ROW(A$2:A$1976)),FALSE)))</f>
        <v/>
      </c>
      <c r="C1107" s="52" t="str">
        <f>IF(ISBLANK(A1107),"",IF(ROW(A$2:A$1976)=1,"Impossible",VLOOKUP(A$2:A$1976,items!$A$2:$J$2019,{3}*SIGN(ROW(A$2:A$1976)),FALSE)))</f>
        <v/>
      </c>
      <c r="G1107" s="18"/>
    </row>
    <row r="1108" spans="2:7">
      <c r="B1108" s="52" t="str">
        <f>IF(ISBLANK(A1108),"",IF(ROW(A1108:A3107)=1,"Impossible",VLOOKUP(A$2:A$1976,items!$A$2:$J$2019,{2}*SIGN(ROW(A$2:A$1976)),FALSE)))</f>
        <v/>
      </c>
      <c r="C1108" s="52" t="str">
        <f>IF(ISBLANK(A1108),"",IF(ROW(A$2:A$1976)=1,"Impossible",VLOOKUP(A$2:A$1976,items!$A$2:$J$2019,{3}*SIGN(ROW(A$2:A$1976)),FALSE)))</f>
        <v/>
      </c>
      <c r="G1108" s="18"/>
    </row>
    <row r="1109" spans="2:7">
      <c r="B1109" s="52" t="str">
        <f>IF(ISBLANK(A1109),"",IF(ROW(A1109:A3108)=1,"Impossible",VLOOKUP(A$2:A$1976,items!$A$2:$J$2019,{2}*SIGN(ROW(A$2:A$1976)),FALSE)))</f>
        <v/>
      </c>
      <c r="C1109" s="52" t="str">
        <f>IF(ISBLANK(A1109),"",IF(ROW(A$2:A$1976)=1,"Impossible",VLOOKUP(A$2:A$1976,items!$A$2:$J$2019,{3}*SIGN(ROW(A$2:A$1976)),FALSE)))</f>
        <v/>
      </c>
      <c r="G1109" s="18"/>
    </row>
    <row r="1110" spans="2:7">
      <c r="B1110" s="52" t="str">
        <f>IF(ISBLANK(A1110),"",IF(ROW(A1110:A3109)=1,"Impossible",VLOOKUP(A$2:A$1976,items!$A$2:$J$2019,{2}*SIGN(ROW(A$2:A$1976)),FALSE)))</f>
        <v/>
      </c>
      <c r="C1110" s="52" t="str">
        <f>IF(ISBLANK(A1110),"",IF(ROW(A$2:A$1976)=1,"Impossible",VLOOKUP(A$2:A$1976,items!$A$2:$J$2019,{3}*SIGN(ROW(A$2:A$1976)),FALSE)))</f>
        <v/>
      </c>
      <c r="G1110" s="18"/>
    </row>
    <row r="1111" spans="2:7">
      <c r="B1111" s="52" t="str">
        <f>IF(ISBLANK(A1111),"",IF(ROW(A1111:A3110)=1,"Impossible",VLOOKUP(A$2:A$1976,items!$A$2:$J$2019,{2}*SIGN(ROW(A$2:A$1976)),FALSE)))</f>
        <v/>
      </c>
      <c r="C1111" s="52" t="str">
        <f>IF(ISBLANK(A1111),"",IF(ROW(A$2:A$1976)=1,"Impossible",VLOOKUP(A$2:A$1976,items!$A$2:$J$2019,{3}*SIGN(ROW(A$2:A$1976)),FALSE)))</f>
        <v/>
      </c>
      <c r="G1111" s="18"/>
    </row>
    <row r="1112" spans="2:7">
      <c r="B1112" s="52" t="str">
        <f>IF(ISBLANK(A1112),"",IF(ROW(A1112:A3111)=1,"Impossible",VLOOKUP(A$2:A$1976,items!$A$2:$J$2019,{2}*SIGN(ROW(A$2:A$1976)),FALSE)))</f>
        <v/>
      </c>
      <c r="C1112" s="52" t="str">
        <f>IF(ISBLANK(A1112),"",IF(ROW(A$2:A$1976)=1,"Impossible",VLOOKUP(A$2:A$1976,items!$A$2:$J$2019,{3}*SIGN(ROW(A$2:A$1976)),FALSE)))</f>
        <v/>
      </c>
      <c r="G1112" s="18"/>
    </row>
    <row r="1113" spans="2:7">
      <c r="B1113" s="52" t="str">
        <f>IF(ISBLANK(A1113),"",IF(ROW(A1113:A3112)=1,"Impossible",VLOOKUP(A$2:A$1976,items!$A$2:$J$2019,{2}*SIGN(ROW(A$2:A$1976)),FALSE)))</f>
        <v/>
      </c>
      <c r="C1113" s="52" t="str">
        <f>IF(ISBLANK(A1113),"",IF(ROW(A$2:A$1976)=1,"Impossible",VLOOKUP(A$2:A$1976,items!$A$2:$J$2019,{3}*SIGN(ROW(A$2:A$1976)),FALSE)))</f>
        <v/>
      </c>
      <c r="G1113" s="18"/>
    </row>
    <row r="1114" spans="2:7">
      <c r="B1114" s="52" t="str">
        <f>IF(ISBLANK(A1114),"",IF(ROW(A1114:A3113)=1,"Impossible",VLOOKUP(A$2:A$1976,items!$A$2:$J$2019,{2}*SIGN(ROW(A$2:A$1976)),FALSE)))</f>
        <v/>
      </c>
      <c r="C1114" s="52" t="str">
        <f>IF(ISBLANK(A1114),"",IF(ROW(A$2:A$1976)=1,"Impossible",VLOOKUP(A$2:A$1976,items!$A$2:$J$2019,{3}*SIGN(ROW(A$2:A$1976)),FALSE)))</f>
        <v/>
      </c>
      <c r="G1114" s="18"/>
    </row>
    <row r="1115" spans="2:7">
      <c r="B1115" s="52" t="str">
        <f>IF(ISBLANK(A1115),"",IF(ROW(A1115:A3114)=1,"Impossible",VLOOKUP(A$2:A$1976,items!$A$2:$J$2019,{2}*SIGN(ROW(A$2:A$1976)),FALSE)))</f>
        <v/>
      </c>
      <c r="C1115" s="52" t="str">
        <f>IF(ISBLANK(A1115),"",IF(ROW(A$2:A$1976)=1,"Impossible",VLOOKUP(A$2:A$1976,items!$A$2:$J$2019,{3}*SIGN(ROW(A$2:A$1976)),FALSE)))</f>
        <v/>
      </c>
      <c r="G1115" s="18"/>
    </row>
    <row r="1116" spans="2:7">
      <c r="B1116" s="52" t="str">
        <f>IF(ISBLANK(A1116),"",IF(ROW(A1116:A3115)=1,"Impossible",VLOOKUP(A$2:A$1976,items!$A$2:$J$2019,{2}*SIGN(ROW(A$2:A$1976)),FALSE)))</f>
        <v/>
      </c>
      <c r="C1116" s="52" t="str">
        <f>IF(ISBLANK(A1116),"",IF(ROW(A$2:A$1976)=1,"Impossible",VLOOKUP(A$2:A$1976,items!$A$2:$J$2019,{3}*SIGN(ROW(A$2:A$1976)),FALSE)))</f>
        <v/>
      </c>
      <c r="G1116" s="18"/>
    </row>
    <row r="1117" spans="2:7">
      <c r="B1117" s="52" t="str">
        <f>IF(ISBLANK(A1117),"",IF(ROW(A1117:A3116)=1,"Impossible",VLOOKUP(A$2:A$1976,items!$A$2:$J$2019,{2}*SIGN(ROW(A$2:A$1976)),FALSE)))</f>
        <v/>
      </c>
      <c r="C1117" s="52" t="str">
        <f>IF(ISBLANK(A1117),"",IF(ROW(A$2:A$1976)=1,"Impossible",VLOOKUP(A$2:A$1976,items!$A$2:$J$2019,{3}*SIGN(ROW(A$2:A$1976)),FALSE)))</f>
        <v/>
      </c>
      <c r="G1117" s="18"/>
    </row>
    <row r="1118" spans="2:7">
      <c r="B1118" s="52" t="str">
        <f>IF(ISBLANK(A1118),"",IF(ROW(A1118:A3117)=1,"Impossible",VLOOKUP(A$2:A$1976,items!$A$2:$J$2019,{2}*SIGN(ROW(A$2:A$1976)),FALSE)))</f>
        <v/>
      </c>
      <c r="C1118" s="52" t="str">
        <f>IF(ISBLANK(A1118),"",IF(ROW(A$2:A$1976)=1,"Impossible",VLOOKUP(A$2:A$1976,items!$A$2:$J$2019,{3}*SIGN(ROW(A$2:A$1976)),FALSE)))</f>
        <v/>
      </c>
      <c r="G1118" s="18"/>
    </row>
    <row r="1119" spans="2:7">
      <c r="B1119" s="52" t="str">
        <f>IF(ISBLANK(A1119),"",IF(ROW(A1119:A3118)=1,"Impossible",VLOOKUP(A$2:A$1976,items!$A$2:$J$2019,{2}*SIGN(ROW(A$2:A$1976)),FALSE)))</f>
        <v/>
      </c>
      <c r="C1119" s="52" t="str">
        <f>IF(ISBLANK(A1119),"",IF(ROW(A$2:A$1976)=1,"Impossible",VLOOKUP(A$2:A$1976,items!$A$2:$J$2019,{3}*SIGN(ROW(A$2:A$1976)),FALSE)))</f>
        <v/>
      </c>
      <c r="G1119" s="18"/>
    </row>
    <row r="1120" spans="2:7">
      <c r="B1120" s="52" t="str">
        <f>IF(ISBLANK(A1120),"",IF(ROW(A1120:A3119)=1,"Impossible",VLOOKUP(A$2:A$1976,items!$A$2:$J$2019,{2}*SIGN(ROW(A$2:A$1976)),FALSE)))</f>
        <v/>
      </c>
      <c r="C1120" s="52" t="str">
        <f>IF(ISBLANK(A1120),"",IF(ROW(A$2:A$1976)=1,"Impossible",VLOOKUP(A$2:A$1976,items!$A$2:$J$2019,{3}*SIGN(ROW(A$2:A$1976)),FALSE)))</f>
        <v/>
      </c>
      <c r="G1120" s="18"/>
    </row>
    <row r="1121" spans="2:7">
      <c r="B1121" s="52" t="str">
        <f>IF(ISBLANK(A1121),"",IF(ROW(A1121:A3120)=1,"Impossible",VLOOKUP(A$2:A$1976,items!$A$2:$J$2019,{2}*SIGN(ROW(A$2:A$1976)),FALSE)))</f>
        <v/>
      </c>
      <c r="C1121" s="52" t="str">
        <f>IF(ISBLANK(A1121),"",IF(ROW(A$2:A$1976)=1,"Impossible",VLOOKUP(A$2:A$1976,items!$A$2:$J$2019,{3}*SIGN(ROW(A$2:A$1976)),FALSE)))</f>
        <v/>
      </c>
      <c r="G1121" s="18"/>
    </row>
    <row r="1122" spans="2:7">
      <c r="B1122" s="52" t="str">
        <f>IF(ISBLANK(A1122),"",IF(ROW(A1122:A3121)=1,"Impossible",VLOOKUP(A$2:A$1976,items!$A$2:$J$2019,{2}*SIGN(ROW(A$2:A$1976)),FALSE)))</f>
        <v/>
      </c>
      <c r="C1122" s="52" t="str">
        <f>IF(ISBLANK(A1122),"",IF(ROW(A$2:A$1976)=1,"Impossible",VLOOKUP(A$2:A$1976,items!$A$2:$J$2019,{3}*SIGN(ROW(A$2:A$1976)),FALSE)))</f>
        <v/>
      </c>
      <c r="G1122" s="18"/>
    </row>
    <row r="1123" spans="2:7">
      <c r="B1123" s="52" t="str">
        <f>IF(ISBLANK(A1123),"",IF(ROW(A1123:A3122)=1,"Impossible",VLOOKUP(A$2:A$1976,items!$A$2:$J$2019,{2}*SIGN(ROW(A$2:A$1976)),FALSE)))</f>
        <v/>
      </c>
      <c r="C1123" s="52" t="str">
        <f>IF(ISBLANK(A1123),"",IF(ROW(A$2:A$1976)=1,"Impossible",VLOOKUP(A$2:A$1976,items!$A$2:$J$2019,{3}*SIGN(ROW(A$2:A$1976)),FALSE)))</f>
        <v/>
      </c>
      <c r="G1123" s="18"/>
    </row>
    <row r="1124" spans="2:7">
      <c r="B1124" s="52" t="str">
        <f>IF(ISBLANK(A1124),"",IF(ROW(A1124:A3123)=1,"Impossible",VLOOKUP(A$2:A$1976,items!$A$2:$J$2019,{2}*SIGN(ROW(A$2:A$1976)),FALSE)))</f>
        <v/>
      </c>
      <c r="C1124" s="52" t="str">
        <f>IF(ISBLANK(A1124),"",IF(ROW(A$2:A$1976)=1,"Impossible",VLOOKUP(A$2:A$1976,items!$A$2:$J$2019,{3}*SIGN(ROW(A$2:A$1976)),FALSE)))</f>
        <v/>
      </c>
      <c r="G1124" s="18"/>
    </row>
    <row r="1125" spans="2:7">
      <c r="B1125" s="52" t="str">
        <f>IF(ISBLANK(A1125),"",IF(ROW(A1125:A3124)=1,"Impossible",VLOOKUP(A$2:A$1976,items!$A$2:$J$2019,{2}*SIGN(ROW(A$2:A$1976)),FALSE)))</f>
        <v/>
      </c>
      <c r="C1125" s="52" t="str">
        <f>IF(ISBLANK(A1125),"",IF(ROW(A$2:A$1976)=1,"Impossible",VLOOKUP(A$2:A$1976,items!$A$2:$J$2019,{3}*SIGN(ROW(A$2:A$1976)),FALSE)))</f>
        <v/>
      </c>
      <c r="G1125" s="18"/>
    </row>
    <row r="1126" spans="2:7">
      <c r="B1126" s="52" t="str">
        <f>IF(ISBLANK(A1126),"",IF(ROW(A1126:A3125)=1,"Impossible",VLOOKUP(A$2:A$1976,items!$A$2:$J$2019,{2}*SIGN(ROW(A$2:A$1976)),FALSE)))</f>
        <v/>
      </c>
      <c r="C1126" s="52" t="str">
        <f>IF(ISBLANK(A1126),"",IF(ROW(A$2:A$1976)=1,"Impossible",VLOOKUP(A$2:A$1976,items!$A$2:$J$2019,{3}*SIGN(ROW(A$2:A$1976)),FALSE)))</f>
        <v/>
      </c>
      <c r="G1126" s="18"/>
    </row>
    <row r="1127" spans="2:7">
      <c r="B1127" s="52" t="str">
        <f>IF(ISBLANK(A1127),"",IF(ROW(A1127:A3126)=1,"Impossible",VLOOKUP(A$2:A$1976,items!$A$2:$J$2019,{2}*SIGN(ROW(A$2:A$1976)),FALSE)))</f>
        <v/>
      </c>
      <c r="C1127" s="52" t="str">
        <f>IF(ISBLANK(A1127),"",IF(ROW(A$2:A$1976)=1,"Impossible",VLOOKUP(A$2:A$1976,items!$A$2:$J$2019,{3}*SIGN(ROW(A$2:A$1976)),FALSE)))</f>
        <v/>
      </c>
      <c r="G1127" s="18"/>
    </row>
    <row r="1128" spans="2:7">
      <c r="B1128" s="52" t="str">
        <f>IF(ISBLANK(A1128),"",IF(ROW(A1128:A3127)=1,"Impossible",VLOOKUP(A$2:A$1976,items!$A$2:$J$2019,{2}*SIGN(ROW(A$2:A$1976)),FALSE)))</f>
        <v/>
      </c>
      <c r="C1128" s="52" t="str">
        <f>IF(ISBLANK(A1128),"",IF(ROW(A$2:A$1976)=1,"Impossible",VLOOKUP(A$2:A$1976,items!$A$2:$J$2019,{3}*SIGN(ROW(A$2:A$1976)),FALSE)))</f>
        <v/>
      </c>
      <c r="G1128" s="18"/>
    </row>
    <row r="1129" spans="2:7">
      <c r="B1129" s="52" t="str">
        <f>IF(ISBLANK(A1129),"",IF(ROW(A1129:A3128)=1,"Impossible",VLOOKUP(A$2:A$1976,items!$A$2:$J$2019,{2}*SIGN(ROW(A$2:A$1976)),FALSE)))</f>
        <v/>
      </c>
      <c r="C1129" s="52" t="str">
        <f>IF(ISBLANK(A1129),"",IF(ROW(A$2:A$1976)=1,"Impossible",VLOOKUP(A$2:A$1976,items!$A$2:$J$2019,{3}*SIGN(ROW(A$2:A$1976)),FALSE)))</f>
        <v/>
      </c>
      <c r="G1129" s="18"/>
    </row>
    <row r="1130" spans="2:7">
      <c r="B1130" s="52" t="str">
        <f>IF(ISBLANK(A1130),"",IF(ROW(A1130:A3129)=1,"Impossible",VLOOKUP(A$2:A$1976,items!$A$2:$J$2019,{2}*SIGN(ROW(A$2:A$1976)),FALSE)))</f>
        <v/>
      </c>
      <c r="C1130" s="52" t="str">
        <f>IF(ISBLANK(A1130),"",IF(ROW(A$2:A$1976)=1,"Impossible",VLOOKUP(A$2:A$1976,items!$A$2:$J$2019,{3}*SIGN(ROW(A$2:A$1976)),FALSE)))</f>
        <v/>
      </c>
      <c r="G1130" s="18"/>
    </row>
    <row r="1131" spans="2:7">
      <c r="B1131" s="52" t="str">
        <f>IF(ISBLANK(A1131),"",IF(ROW(A1131:A3130)=1,"Impossible",VLOOKUP(A$2:A$1976,items!$A$2:$J$2019,{2}*SIGN(ROW(A$2:A$1976)),FALSE)))</f>
        <v/>
      </c>
      <c r="C1131" s="52" t="str">
        <f>IF(ISBLANK(A1131),"",IF(ROW(A$2:A$1976)=1,"Impossible",VLOOKUP(A$2:A$1976,items!$A$2:$J$2019,{3}*SIGN(ROW(A$2:A$1976)),FALSE)))</f>
        <v/>
      </c>
      <c r="G1131" s="18"/>
    </row>
    <row r="1132" spans="2:7">
      <c r="B1132" s="52" t="str">
        <f>IF(ISBLANK(A1132),"",IF(ROW(A1132:A3131)=1,"Impossible",VLOOKUP(A$2:A$1976,items!$A$2:$J$2019,{2}*SIGN(ROW(A$2:A$1976)),FALSE)))</f>
        <v/>
      </c>
      <c r="C1132" s="52" t="str">
        <f>IF(ISBLANK(A1132),"",IF(ROW(A$2:A$1976)=1,"Impossible",VLOOKUP(A$2:A$1976,items!$A$2:$J$2019,{3}*SIGN(ROW(A$2:A$1976)),FALSE)))</f>
        <v/>
      </c>
      <c r="G1132" s="18"/>
    </row>
    <row r="1133" spans="2:7">
      <c r="B1133" s="52" t="str">
        <f>IF(ISBLANK(A1133),"",IF(ROW(A1133:A3132)=1,"Impossible",VLOOKUP(A$2:A$1976,items!$A$2:$J$2019,{2}*SIGN(ROW(A$2:A$1976)),FALSE)))</f>
        <v/>
      </c>
      <c r="C1133" s="52" t="str">
        <f>IF(ISBLANK(A1133),"",IF(ROW(A$2:A$1976)=1,"Impossible",VLOOKUP(A$2:A$1976,items!$A$2:$J$2019,{3}*SIGN(ROW(A$2:A$1976)),FALSE)))</f>
        <v/>
      </c>
      <c r="G1133" s="18"/>
    </row>
    <row r="1134" spans="2:7">
      <c r="B1134" s="52" t="str">
        <f>IF(ISBLANK(A1134),"",IF(ROW(A1134:A3133)=1,"Impossible",VLOOKUP(A$2:A$1976,items!$A$2:$J$2019,{2}*SIGN(ROW(A$2:A$1976)),FALSE)))</f>
        <v/>
      </c>
      <c r="C1134" s="52" t="str">
        <f>IF(ISBLANK(A1134),"",IF(ROW(A$2:A$1976)=1,"Impossible",VLOOKUP(A$2:A$1976,items!$A$2:$J$2019,{3}*SIGN(ROW(A$2:A$1976)),FALSE)))</f>
        <v/>
      </c>
      <c r="G1134" s="18"/>
    </row>
    <row r="1135" spans="2:7">
      <c r="B1135" s="52" t="str">
        <f>IF(ISBLANK(A1135),"",IF(ROW(A1135:A3134)=1,"Impossible",VLOOKUP(A$2:A$1976,items!$A$2:$J$2019,{2}*SIGN(ROW(A$2:A$1976)),FALSE)))</f>
        <v/>
      </c>
      <c r="C1135" s="52" t="str">
        <f>IF(ISBLANK(A1135),"",IF(ROW(A$2:A$1976)=1,"Impossible",VLOOKUP(A$2:A$1976,items!$A$2:$J$2019,{3}*SIGN(ROW(A$2:A$1976)),FALSE)))</f>
        <v/>
      </c>
      <c r="G1135" s="18"/>
    </row>
    <row r="1136" spans="2:7">
      <c r="B1136" s="52" t="str">
        <f>IF(ISBLANK(A1136),"",IF(ROW(A1136:A3135)=1,"Impossible",VLOOKUP(A$2:A$1976,items!$A$2:$J$2019,{2}*SIGN(ROW(A$2:A$1976)),FALSE)))</f>
        <v/>
      </c>
      <c r="C1136" s="52" t="str">
        <f>IF(ISBLANK(A1136),"",IF(ROW(A$2:A$1976)=1,"Impossible",VLOOKUP(A$2:A$1976,items!$A$2:$J$2019,{3}*SIGN(ROW(A$2:A$1976)),FALSE)))</f>
        <v/>
      </c>
      <c r="G1136" s="18"/>
    </row>
    <row r="1137" spans="2:7">
      <c r="B1137" s="52" t="str">
        <f>IF(ISBLANK(A1137),"",IF(ROW(A1137:A3136)=1,"Impossible",VLOOKUP(A$2:A$1976,items!$A$2:$J$2019,{2}*SIGN(ROW(A$2:A$1976)),FALSE)))</f>
        <v/>
      </c>
      <c r="C1137" s="52" t="str">
        <f>IF(ISBLANK(A1137),"",IF(ROW(A$2:A$1976)=1,"Impossible",VLOOKUP(A$2:A$1976,items!$A$2:$J$2019,{3}*SIGN(ROW(A$2:A$1976)),FALSE)))</f>
        <v/>
      </c>
      <c r="G1137" s="18"/>
    </row>
    <row r="1138" spans="2:7">
      <c r="B1138" s="52" t="str">
        <f>IF(ISBLANK(A1138),"",IF(ROW(A1138:A3137)=1,"Impossible",VLOOKUP(A$2:A$1976,items!$A$2:$J$2019,{2}*SIGN(ROW(A$2:A$1976)),FALSE)))</f>
        <v/>
      </c>
      <c r="C1138" s="52" t="str">
        <f>IF(ISBLANK(A1138),"",IF(ROW(A$2:A$1976)=1,"Impossible",VLOOKUP(A$2:A$1976,items!$A$2:$J$2019,{3}*SIGN(ROW(A$2:A$1976)),FALSE)))</f>
        <v/>
      </c>
      <c r="G1138" s="18"/>
    </row>
    <row r="1139" spans="2:7">
      <c r="B1139" s="52" t="str">
        <f>IF(ISBLANK(A1139),"",IF(ROW(A1139:A3138)=1,"Impossible",VLOOKUP(A$2:A$1976,items!$A$2:$J$2019,{2}*SIGN(ROW(A$2:A$1976)),FALSE)))</f>
        <v/>
      </c>
      <c r="C1139" s="52" t="str">
        <f>IF(ISBLANK(A1139),"",IF(ROW(A$2:A$1976)=1,"Impossible",VLOOKUP(A$2:A$1976,items!$A$2:$J$2019,{3}*SIGN(ROW(A$2:A$1976)),FALSE)))</f>
        <v/>
      </c>
      <c r="G1139" s="18"/>
    </row>
    <row r="1140" spans="2:7">
      <c r="B1140" s="52" t="str">
        <f>IF(ISBLANK(A1140),"",IF(ROW(A1140:A3139)=1,"Impossible",VLOOKUP(A$2:A$1976,items!$A$2:$J$2019,{2}*SIGN(ROW(A$2:A$1976)),FALSE)))</f>
        <v/>
      </c>
      <c r="C1140" s="52" t="str">
        <f>IF(ISBLANK(A1140),"",IF(ROW(A$2:A$1976)=1,"Impossible",VLOOKUP(A$2:A$1976,items!$A$2:$J$2019,{3}*SIGN(ROW(A$2:A$1976)),FALSE)))</f>
        <v/>
      </c>
      <c r="G1140" s="18"/>
    </row>
    <row r="1141" spans="2:7">
      <c r="B1141" s="52" t="str">
        <f>IF(ISBLANK(A1141),"",IF(ROW(A1141:A3140)=1,"Impossible",VLOOKUP(A$2:A$1976,items!$A$2:$J$2019,{2}*SIGN(ROW(A$2:A$1976)),FALSE)))</f>
        <v/>
      </c>
      <c r="C1141" s="52" t="str">
        <f>IF(ISBLANK(A1141),"",IF(ROW(A$2:A$1976)=1,"Impossible",VLOOKUP(A$2:A$1976,items!$A$2:$J$2019,{3}*SIGN(ROW(A$2:A$1976)),FALSE)))</f>
        <v/>
      </c>
      <c r="G1141" s="18"/>
    </row>
    <row r="1142" spans="2:7">
      <c r="B1142" s="52" t="str">
        <f>IF(ISBLANK(A1142),"",IF(ROW(A1142:A3141)=1,"Impossible",VLOOKUP(A$2:A$1976,items!$A$2:$J$2019,{2}*SIGN(ROW(A$2:A$1976)),FALSE)))</f>
        <v/>
      </c>
      <c r="C1142" s="52" t="str">
        <f>IF(ISBLANK(A1142),"",IF(ROW(A$2:A$1976)=1,"Impossible",VLOOKUP(A$2:A$1976,items!$A$2:$J$2019,{3}*SIGN(ROW(A$2:A$1976)),FALSE)))</f>
        <v/>
      </c>
      <c r="G1142" s="18"/>
    </row>
    <row r="1143" spans="2:7">
      <c r="B1143" s="52" t="str">
        <f>IF(ISBLANK(A1143),"",IF(ROW(A1143:A3142)=1,"Impossible",VLOOKUP(A$2:A$1976,items!$A$2:$J$2019,{2}*SIGN(ROW(A$2:A$1976)),FALSE)))</f>
        <v/>
      </c>
      <c r="C1143" s="52" t="str">
        <f>IF(ISBLANK(A1143),"",IF(ROW(A$2:A$1976)=1,"Impossible",VLOOKUP(A$2:A$1976,items!$A$2:$J$2019,{3}*SIGN(ROW(A$2:A$1976)),FALSE)))</f>
        <v/>
      </c>
      <c r="G1143" s="18"/>
    </row>
    <row r="1144" spans="2:7">
      <c r="B1144" s="52" t="str">
        <f>IF(ISBLANK(A1144),"",IF(ROW(A1144:A3143)=1,"Impossible",VLOOKUP(A$2:A$1976,items!$A$2:$J$2019,{2}*SIGN(ROW(A$2:A$1976)),FALSE)))</f>
        <v/>
      </c>
      <c r="C1144" s="52" t="str">
        <f>IF(ISBLANK(A1144),"",IF(ROW(A$2:A$1976)=1,"Impossible",VLOOKUP(A$2:A$1976,items!$A$2:$J$2019,{3}*SIGN(ROW(A$2:A$1976)),FALSE)))</f>
        <v/>
      </c>
      <c r="G1144" s="18"/>
    </row>
    <row r="1145" spans="2:7">
      <c r="B1145" s="52" t="str">
        <f>IF(ISBLANK(A1145),"",IF(ROW(A1145:A3144)=1,"Impossible",VLOOKUP(A$2:A$1976,items!$A$2:$J$2019,{2}*SIGN(ROW(A$2:A$1976)),FALSE)))</f>
        <v/>
      </c>
      <c r="C1145" s="52" t="str">
        <f>IF(ISBLANK(A1145),"",IF(ROW(A$2:A$1976)=1,"Impossible",VLOOKUP(A$2:A$1976,items!$A$2:$J$2019,{3}*SIGN(ROW(A$2:A$1976)),FALSE)))</f>
        <v/>
      </c>
      <c r="G1145" s="18"/>
    </row>
    <row r="1146" spans="2:7">
      <c r="B1146" s="52" t="str">
        <f>IF(ISBLANK(A1146),"",IF(ROW(A1146:A3145)=1,"Impossible",VLOOKUP(A$2:A$1976,items!$A$2:$J$2019,{2}*SIGN(ROW(A$2:A$1976)),FALSE)))</f>
        <v/>
      </c>
      <c r="C1146" s="52" t="str">
        <f>IF(ISBLANK(A1146),"",IF(ROW(A$2:A$1976)=1,"Impossible",VLOOKUP(A$2:A$1976,items!$A$2:$J$2019,{3}*SIGN(ROW(A$2:A$1976)),FALSE)))</f>
        <v/>
      </c>
      <c r="G1146" s="18"/>
    </row>
    <row r="1147" spans="2:7">
      <c r="B1147" s="52" t="str">
        <f>IF(ISBLANK(A1147),"",IF(ROW(A1147:A3146)=1,"Impossible",VLOOKUP(A$2:A$1976,items!$A$2:$J$2019,{2}*SIGN(ROW(A$2:A$1976)),FALSE)))</f>
        <v/>
      </c>
      <c r="C1147" s="52" t="str">
        <f>IF(ISBLANK(A1147),"",IF(ROW(A$2:A$1976)=1,"Impossible",VLOOKUP(A$2:A$1976,items!$A$2:$J$2019,{3}*SIGN(ROW(A$2:A$1976)),FALSE)))</f>
        <v/>
      </c>
      <c r="G1147" s="18"/>
    </row>
    <row r="1148" spans="2:7">
      <c r="B1148" s="52" t="str">
        <f>IF(ISBLANK(A1148),"",IF(ROW(A1148:A3147)=1,"Impossible",VLOOKUP(A$2:A$1976,items!$A$2:$J$2019,{2}*SIGN(ROW(A$2:A$1976)),FALSE)))</f>
        <v/>
      </c>
      <c r="C1148" s="52" t="str">
        <f>IF(ISBLANK(A1148),"",IF(ROW(A$2:A$1976)=1,"Impossible",VLOOKUP(A$2:A$1976,items!$A$2:$J$2019,{3}*SIGN(ROW(A$2:A$1976)),FALSE)))</f>
        <v/>
      </c>
      <c r="G1148" s="18"/>
    </row>
    <row r="1149" spans="2:7">
      <c r="B1149" s="52" t="str">
        <f>IF(ISBLANK(A1149),"",IF(ROW(A1149:A3148)=1,"Impossible",VLOOKUP(A$2:A$1976,items!$A$2:$J$2019,{2}*SIGN(ROW(A$2:A$1976)),FALSE)))</f>
        <v/>
      </c>
      <c r="C1149" s="52" t="str">
        <f>IF(ISBLANK(A1149),"",IF(ROW(A$2:A$1976)=1,"Impossible",VLOOKUP(A$2:A$1976,items!$A$2:$J$2019,{3}*SIGN(ROW(A$2:A$1976)),FALSE)))</f>
        <v/>
      </c>
      <c r="G1149" s="18"/>
    </row>
    <row r="1150" spans="2:7">
      <c r="B1150" s="52" t="str">
        <f>IF(ISBLANK(A1150),"",IF(ROW(A1150:A3149)=1,"Impossible",VLOOKUP(A$2:A$1976,items!$A$2:$J$2019,{2}*SIGN(ROW(A$2:A$1976)),FALSE)))</f>
        <v/>
      </c>
      <c r="C1150" s="52" t="str">
        <f>IF(ISBLANK(A1150),"",IF(ROW(A$2:A$1976)=1,"Impossible",VLOOKUP(A$2:A$1976,items!$A$2:$J$2019,{3}*SIGN(ROW(A$2:A$1976)),FALSE)))</f>
        <v/>
      </c>
      <c r="G1150" s="18"/>
    </row>
    <row r="1151" spans="2:7">
      <c r="B1151" s="52" t="str">
        <f>IF(ISBLANK(A1151),"",IF(ROW(A1151:A3150)=1,"Impossible",VLOOKUP(A$2:A$1976,items!$A$2:$J$2019,{2}*SIGN(ROW(A$2:A$1976)),FALSE)))</f>
        <v/>
      </c>
      <c r="C1151" s="52" t="str">
        <f>IF(ISBLANK(A1151),"",IF(ROW(A$2:A$1976)=1,"Impossible",VLOOKUP(A$2:A$1976,items!$A$2:$J$2019,{3}*SIGN(ROW(A$2:A$1976)),FALSE)))</f>
        <v/>
      </c>
      <c r="G1151" s="18"/>
    </row>
    <row r="1152" spans="2:7">
      <c r="B1152" s="52" t="str">
        <f>IF(ISBLANK(A1152),"",IF(ROW(A1152:A3151)=1,"Impossible",VLOOKUP(A$2:A$1976,items!$A$2:$J$2019,{2}*SIGN(ROW(A$2:A$1976)),FALSE)))</f>
        <v/>
      </c>
      <c r="C1152" s="52" t="str">
        <f>IF(ISBLANK(A1152),"",IF(ROW(A$2:A$1976)=1,"Impossible",VLOOKUP(A$2:A$1976,items!$A$2:$J$2019,{3}*SIGN(ROW(A$2:A$1976)),FALSE)))</f>
        <v/>
      </c>
      <c r="G1152" s="18"/>
    </row>
    <row r="1153" spans="2:7">
      <c r="B1153" s="52" t="str">
        <f>IF(ISBLANK(A1153),"",IF(ROW(A1153:A3152)=1,"Impossible",VLOOKUP(A$2:A$1976,items!$A$2:$J$2019,{2}*SIGN(ROW(A$2:A$1976)),FALSE)))</f>
        <v/>
      </c>
      <c r="C1153" s="52" t="str">
        <f>IF(ISBLANK(A1153),"",IF(ROW(A$2:A$1976)=1,"Impossible",VLOOKUP(A$2:A$1976,items!$A$2:$J$2019,{3}*SIGN(ROW(A$2:A$1976)),FALSE)))</f>
        <v/>
      </c>
      <c r="G1153" s="18"/>
    </row>
    <row r="1154" spans="2:7">
      <c r="B1154" s="52" t="str">
        <f>IF(ISBLANK(A1154),"",IF(ROW(A1154:A3153)=1,"Impossible",VLOOKUP(A$2:A$1976,items!$A$2:$J$2019,{2}*SIGN(ROW(A$2:A$1976)),FALSE)))</f>
        <v/>
      </c>
      <c r="C1154" s="52" t="str">
        <f>IF(ISBLANK(A1154),"",IF(ROW(A$2:A$1976)=1,"Impossible",VLOOKUP(A$2:A$1976,items!$A$2:$J$2019,{3}*SIGN(ROW(A$2:A$1976)),FALSE)))</f>
        <v/>
      </c>
      <c r="G1154" s="18"/>
    </row>
    <row r="1155" spans="2:7">
      <c r="B1155" s="52" t="str">
        <f>IF(ISBLANK(A1155),"",IF(ROW(A1155:A3154)=1,"Impossible",VLOOKUP(A$2:A$1976,items!$A$2:$J$2019,{2}*SIGN(ROW(A$2:A$1976)),FALSE)))</f>
        <v/>
      </c>
      <c r="C1155" s="52" t="str">
        <f>IF(ISBLANK(A1155),"",IF(ROW(A$2:A$1976)=1,"Impossible",VLOOKUP(A$2:A$1976,items!$A$2:$J$2019,{3}*SIGN(ROW(A$2:A$1976)),FALSE)))</f>
        <v/>
      </c>
      <c r="G1155" s="18"/>
    </row>
    <row r="1156" spans="2:7">
      <c r="B1156" s="52" t="str">
        <f>IF(ISBLANK(A1156),"",IF(ROW(A1156:A3155)=1,"Impossible",VLOOKUP(A$2:A$1976,items!$A$2:$J$2019,{2}*SIGN(ROW(A$2:A$1976)),FALSE)))</f>
        <v/>
      </c>
      <c r="C1156" s="52" t="str">
        <f>IF(ISBLANK(A1156),"",IF(ROW(A$2:A$1976)=1,"Impossible",VLOOKUP(A$2:A$1976,items!$A$2:$J$2019,{3}*SIGN(ROW(A$2:A$1976)),FALSE)))</f>
        <v/>
      </c>
      <c r="G1156" s="18"/>
    </row>
    <row r="1157" spans="2:7">
      <c r="B1157" s="52" t="str">
        <f>IF(ISBLANK(A1157),"",IF(ROW(A1157:A3156)=1,"Impossible",VLOOKUP(A$2:A$1976,items!$A$2:$J$2019,{2}*SIGN(ROW(A$2:A$1976)),FALSE)))</f>
        <v/>
      </c>
      <c r="C1157" s="52" t="str">
        <f>IF(ISBLANK(A1157),"",IF(ROW(A$2:A$1976)=1,"Impossible",VLOOKUP(A$2:A$1976,items!$A$2:$J$2019,{3}*SIGN(ROW(A$2:A$1976)),FALSE)))</f>
        <v/>
      </c>
      <c r="G1157" s="18"/>
    </row>
    <row r="1158" spans="2:7">
      <c r="B1158" s="52" t="str">
        <f>IF(ISBLANK(A1158),"",IF(ROW(A1158:A3157)=1,"Impossible",VLOOKUP(A$2:A$1976,items!$A$2:$J$2019,{2}*SIGN(ROW(A$2:A$1976)),FALSE)))</f>
        <v/>
      </c>
      <c r="C1158" s="52" t="str">
        <f>IF(ISBLANK(A1158),"",IF(ROW(A$2:A$1976)=1,"Impossible",VLOOKUP(A$2:A$1976,items!$A$2:$J$2019,{3}*SIGN(ROW(A$2:A$1976)),FALSE)))</f>
        <v/>
      </c>
      <c r="G1158" s="18"/>
    </row>
    <row r="1159" spans="2:7">
      <c r="B1159" s="52" t="str">
        <f>IF(ISBLANK(A1159),"",IF(ROW(A1159:A3158)=1,"Impossible",VLOOKUP(A$2:A$1976,items!$A$2:$J$2019,{2}*SIGN(ROW(A$2:A$1976)),FALSE)))</f>
        <v/>
      </c>
      <c r="C1159" s="52" t="str">
        <f>IF(ISBLANK(A1159),"",IF(ROW(A$2:A$1976)=1,"Impossible",VLOOKUP(A$2:A$1976,items!$A$2:$J$2019,{3}*SIGN(ROW(A$2:A$1976)),FALSE)))</f>
        <v/>
      </c>
      <c r="G1159" s="18"/>
    </row>
    <row r="1160" spans="2:7">
      <c r="B1160" s="52" t="str">
        <f>IF(ISBLANK(A1160),"",IF(ROW(A1160:A3159)=1,"Impossible",VLOOKUP(A$2:A$1976,items!$A$2:$J$2019,{2}*SIGN(ROW(A$2:A$1976)),FALSE)))</f>
        <v/>
      </c>
      <c r="C1160" s="52" t="str">
        <f>IF(ISBLANK(A1160),"",IF(ROW(A$2:A$1976)=1,"Impossible",VLOOKUP(A$2:A$1976,items!$A$2:$J$2019,{3}*SIGN(ROW(A$2:A$1976)),FALSE)))</f>
        <v/>
      </c>
      <c r="G1160" s="18"/>
    </row>
    <row r="1161" spans="2:7">
      <c r="B1161" s="52" t="str">
        <f>IF(ISBLANK(A1161),"",IF(ROW(A1161:A3160)=1,"Impossible",VLOOKUP(A$2:A$1976,items!$A$2:$J$2019,{2}*SIGN(ROW(A$2:A$1976)),FALSE)))</f>
        <v/>
      </c>
      <c r="C1161" s="52" t="str">
        <f>IF(ISBLANK(A1161),"",IF(ROW(A$2:A$1976)=1,"Impossible",VLOOKUP(A$2:A$1976,items!$A$2:$J$2019,{3}*SIGN(ROW(A$2:A$1976)),FALSE)))</f>
        <v/>
      </c>
      <c r="G1161" s="18"/>
    </row>
    <row r="1162" spans="2:7">
      <c r="B1162" s="52" t="str">
        <f>IF(ISBLANK(A1162),"",IF(ROW(A1162:A3161)=1,"Impossible",VLOOKUP(A$2:A$1976,items!$A$2:$J$2019,{2}*SIGN(ROW(A$2:A$1976)),FALSE)))</f>
        <v/>
      </c>
      <c r="C1162" s="52" t="str">
        <f>IF(ISBLANK(A1162),"",IF(ROW(A$2:A$1976)=1,"Impossible",VLOOKUP(A$2:A$1976,items!$A$2:$J$2019,{3}*SIGN(ROW(A$2:A$1976)),FALSE)))</f>
        <v/>
      </c>
      <c r="G1162" s="18"/>
    </row>
    <row r="1163" spans="2:7">
      <c r="B1163" s="52" t="str">
        <f>IF(ISBLANK(A1163),"",IF(ROW(A1163:A3162)=1,"Impossible",VLOOKUP(A$2:A$1976,items!$A$2:$J$2019,{2}*SIGN(ROW(A$2:A$1976)),FALSE)))</f>
        <v/>
      </c>
      <c r="C1163" s="52" t="str">
        <f>IF(ISBLANK(A1163),"",IF(ROW(A$2:A$1976)=1,"Impossible",VLOOKUP(A$2:A$1976,items!$A$2:$J$2019,{3}*SIGN(ROW(A$2:A$1976)),FALSE)))</f>
        <v/>
      </c>
      <c r="G1163" s="18"/>
    </row>
    <row r="1164" spans="2:7">
      <c r="B1164" s="52" t="str">
        <f>IF(ISBLANK(A1164),"",IF(ROW(A1164:A3163)=1,"Impossible",VLOOKUP(A$2:A$1976,items!$A$2:$J$2019,{2}*SIGN(ROW(A$2:A$1976)),FALSE)))</f>
        <v/>
      </c>
      <c r="C1164" s="52" t="str">
        <f>IF(ISBLANK(A1164),"",IF(ROW(A$2:A$1976)=1,"Impossible",VLOOKUP(A$2:A$1976,items!$A$2:$J$2019,{3}*SIGN(ROW(A$2:A$1976)),FALSE)))</f>
        <v/>
      </c>
      <c r="G1164" s="18"/>
    </row>
    <row r="1165" spans="2:7">
      <c r="B1165" s="52" t="str">
        <f>IF(ISBLANK(A1165),"",IF(ROW(A1165:A3164)=1,"Impossible",VLOOKUP(A$2:A$1976,items!$A$2:$J$2019,{2}*SIGN(ROW(A$2:A$1976)),FALSE)))</f>
        <v/>
      </c>
      <c r="C1165" s="52" t="str">
        <f>IF(ISBLANK(A1165),"",IF(ROW(A$2:A$1976)=1,"Impossible",VLOOKUP(A$2:A$1976,items!$A$2:$J$2019,{3}*SIGN(ROW(A$2:A$1976)),FALSE)))</f>
        <v/>
      </c>
      <c r="G1165" s="18"/>
    </row>
    <row r="1166" spans="2:7">
      <c r="B1166" s="52" t="str">
        <f>IF(ISBLANK(A1166),"",IF(ROW(A1166:A3165)=1,"Impossible",VLOOKUP(A$2:A$1976,items!$A$2:$J$2019,{2}*SIGN(ROW(A$2:A$1976)),FALSE)))</f>
        <v/>
      </c>
      <c r="C1166" s="52" t="str">
        <f>IF(ISBLANK(A1166),"",IF(ROW(A$2:A$1976)=1,"Impossible",VLOOKUP(A$2:A$1976,items!$A$2:$J$2019,{3}*SIGN(ROW(A$2:A$1976)),FALSE)))</f>
        <v/>
      </c>
      <c r="G1166" s="18"/>
    </row>
    <row r="1167" spans="2:7">
      <c r="B1167" s="52" t="str">
        <f>IF(ISBLANK(A1167),"",IF(ROW(A1167:A3166)=1,"Impossible",VLOOKUP(A$2:A$1976,items!$A$2:$J$2019,{2}*SIGN(ROW(A$2:A$1976)),FALSE)))</f>
        <v/>
      </c>
      <c r="C1167" s="52" t="str">
        <f>IF(ISBLANK(A1167),"",IF(ROW(A$2:A$1976)=1,"Impossible",VLOOKUP(A$2:A$1976,items!$A$2:$J$2019,{3}*SIGN(ROW(A$2:A$1976)),FALSE)))</f>
        <v/>
      </c>
      <c r="G1167" s="18"/>
    </row>
    <row r="1168" spans="2:7">
      <c r="B1168" s="52" t="str">
        <f>IF(ISBLANK(A1168),"",IF(ROW(A1168:A3167)=1,"Impossible",VLOOKUP(A$2:A$1976,items!$A$2:$J$2019,{2}*SIGN(ROW(A$2:A$1976)),FALSE)))</f>
        <v/>
      </c>
      <c r="C1168" s="52" t="str">
        <f>IF(ISBLANK(A1168),"",IF(ROW(A$2:A$1976)=1,"Impossible",VLOOKUP(A$2:A$1976,items!$A$2:$J$2019,{3}*SIGN(ROW(A$2:A$1976)),FALSE)))</f>
        <v/>
      </c>
      <c r="G1168" s="18"/>
    </row>
    <row r="1169" spans="2:7">
      <c r="B1169" s="52" t="str">
        <f>IF(ISBLANK(A1169),"",IF(ROW(A1169:A3168)=1,"Impossible",VLOOKUP(A$2:A$1976,items!$A$2:$J$2019,{2}*SIGN(ROW(A$2:A$1976)),FALSE)))</f>
        <v/>
      </c>
      <c r="C1169" s="52" t="str">
        <f>IF(ISBLANK(A1169),"",IF(ROW(A$2:A$1976)=1,"Impossible",VLOOKUP(A$2:A$1976,items!$A$2:$J$2019,{3}*SIGN(ROW(A$2:A$1976)),FALSE)))</f>
        <v/>
      </c>
      <c r="G1169" s="18"/>
    </row>
    <row r="1170" spans="2:7">
      <c r="B1170" s="52" t="str">
        <f>IF(ISBLANK(A1170),"",IF(ROW(A1170:A3169)=1,"Impossible",VLOOKUP(A$2:A$1976,items!$A$2:$J$2019,{2}*SIGN(ROW(A$2:A$1976)),FALSE)))</f>
        <v/>
      </c>
      <c r="C1170" s="52" t="str">
        <f>IF(ISBLANK(A1170),"",IF(ROW(A$2:A$1976)=1,"Impossible",VLOOKUP(A$2:A$1976,items!$A$2:$J$2019,{3}*SIGN(ROW(A$2:A$1976)),FALSE)))</f>
        <v/>
      </c>
      <c r="G1170" s="18"/>
    </row>
    <row r="1171" spans="2:7">
      <c r="B1171" s="52" t="str">
        <f>IF(ISBLANK(A1171),"",IF(ROW(A1171:A3170)=1,"Impossible",VLOOKUP(A$2:A$1976,items!$A$2:$J$2019,{2}*SIGN(ROW(A$2:A$1976)),FALSE)))</f>
        <v/>
      </c>
      <c r="C1171" s="52" t="str">
        <f>IF(ISBLANK(A1171),"",IF(ROW(A$2:A$1976)=1,"Impossible",VLOOKUP(A$2:A$1976,items!$A$2:$J$2019,{3}*SIGN(ROW(A$2:A$1976)),FALSE)))</f>
        <v/>
      </c>
      <c r="G1171" s="18"/>
    </row>
    <row r="1172" spans="2:7">
      <c r="B1172" s="52" t="str">
        <f>IF(ISBLANK(A1172),"",IF(ROW(A1172:A3171)=1,"Impossible",VLOOKUP(A$2:A$1976,items!$A$2:$J$2019,{2}*SIGN(ROW(A$2:A$1976)),FALSE)))</f>
        <v/>
      </c>
      <c r="C1172" s="52" t="str">
        <f>IF(ISBLANK(A1172),"",IF(ROW(A$2:A$1976)=1,"Impossible",VLOOKUP(A$2:A$1976,items!$A$2:$J$2019,{3}*SIGN(ROW(A$2:A$1976)),FALSE)))</f>
        <v/>
      </c>
      <c r="G1172" s="18"/>
    </row>
    <row r="1173" spans="2:7">
      <c r="B1173" s="52" t="str">
        <f>IF(ISBLANK(A1173),"",IF(ROW(A1173:A3172)=1,"Impossible",VLOOKUP(A$2:A$1976,items!$A$2:$J$2019,{2}*SIGN(ROW(A$2:A$1976)),FALSE)))</f>
        <v/>
      </c>
      <c r="C1173" s="52" t="str">
        <f>IF(ISBLANK(A1173),"",IF(ROW(A$2:A$1976)=1,"Impossible",VLOOKUP(A$2:A$1976,items!$A$2:$J$2019,{3}*SIGN(ROW(A$2:A$1976)),FALSE)))</f>
        <v/>
      </c>
      <c r="G1173" s="18"/>
    </row>
    <row r="1174" spans="2:7">
      <c r="B1174" s="52" t="str">
        <f>IF(ISBLANK(A1174),"",IF(ROW(A1174:A3173)=1,"Impossible",VLOOKUP(A$2:A$1976,items!$A$2:$J$2019,{2}*SIGN(ROW(A$2:A$1976)),FALSE)))</f>
        <v/>
      </c>
      <c r="C1174" s="52" t="str">
        <f>IF(ISBLANK(A1174),"",IF(ROW(A$2:A$1976)=1,"Impossible",VLOOKUP(A$2:A$1976,items!$A$2:$J$2019,{3}*SIGN(ROW(A$2:A$1976)),FALSE)))</f>
        <v/>
      </c>
      <c r="G1174" s="18"/>
    </row>
    <row r="1175" spans="2:7">
      <c r="B1175" s="52" t="str">
        <f>IF(ISBLANK(A1175),"",IF(ROW(A1175:A3174)=1,"Impossible",VLOOKUP(A$2:A$1976,items!$A$2:$J$2019,{2}*SIGN(ROW(A$2:A$1976)),FALSE)))</f>
        <v/>
      </c>
      <c r="C1175" s="52" t="str">
        <f>IF(ISBLANK(A1175),"",IF(ROW(A$2:A$1976)=1,"Impossible",VLOOKUP(A$2:A$1976,items!$A$2:$J$2019,{3}*SIGN(ROW(A$2:A$1976)),FALSE)))</f>
        <v/>
      </c>
      <c r="G1175" s="18"/>
    </row>
    <row r="1176" spans="2:7">
      <c r="B1176" s="52" t="str">
        <f>IF(ISBLANK(A1176),"",IF(ROW(A1176:A3175)=1,"Impossible",VLOOKUP(A$2:A$1976,items!$A$2:$J$2019,{2}*SIGN(ROW(A$2:A$1976)),FALSE)))</f>
        <v/>
      </c>
      <c r="C1176" s="52" t="str">
        <f>IF(ISBLANK(A1176),"",IF(ROW(A$2:A$1976)=1,"Impossible",VLOOKUP(A$2:A$1976,items!$A$2:$J$2019,{3}*SIGN(ROW(A$2:A$1976)),FALSE)))</f>
        <v/>
      </c>
      <c r="G1176" s="18"/>
    </row>
    <row r="1177" spans="2:7">
      <c r="B1177" s="52" t="str">
        <f>IF(ISBLANK(A1177),"",IF(ROW(A1177:A3176)=1,"Impossible",VLOOKUP(A$2:A$1976,items!$A$2:$J$2019,{2}*SIGN(ROW(A$2:A$1976)),FALSE)))</f>
        <v/>
      </c>
      <c r="C1177" s="52" t="str">
        <f>IF(ISBLANK(A1177),"",IF(ROW(A$2:A$1976)=1,"Impossible",VLOOKUP(A$2:A$1976,items!$A$2:$J$2019,{3}*SIGN(ROW(A$2:A$1976)),FALSE)))</f>
        <v/>
      </c>
      <c r="G1177" s="18"/>
    </row>
    <row r="1178" spans="2:7">
      <c r="B1178" s="52" t="str">
        <f>IF(ISBLANK(A1178),"",IF(ROW(A1178:A3177)=1,"Impossible",VLOOKUP(A$2:A$1976,items!$A$2:$J$2019,{2}*SIGN(ROW(A$2:A$1976)),FALSE)))</f>
        <v/>
      </c>
      <c r="C1178" s="52" t="str">
        <f>IF(ISBLANK(A1178),"",IF(ROW(A$2:A$1976)=1,"Impossible",VLOOKUP(A$2:A$1976,items!$A$2:$J$2019,{3}*SIGN(ROW(A$2:A$1976)),FALSE)))</f>
        <v/>
      </c>
      <c r="G1178" s="18"/>
    </row>
    <row r="1179" spans="2:7">
      <c r="B1179" s="52" t="str">
        <f>IF(ISBLANK(A1179),"",IF(ROW(A1179:A3178)=1,"Impossible",VLOOKUP(A$2:A$1976,items!$A$2:$J$2019,{2}*SIGN(ROW(A$2:A$1976)),FALSE)))</f>
        <v/>
      </c>
      <c r="C1179" s="52" t="str">
        <f>IF(ISBLANK(A1179),"",IF(ROW(A$2:A$1976)=1,"Impossible",VLOOKUP(A$2:A$1976,items!$A$2:$J$2019,{3}*SIGN(ROW(A$2:A$1976)),FALSE)))</f>
        <v/>
      </c>
      <c r="G1179" s="18"/>
    </row>
    <row r="1180" spans="2:7">
      <c r="B1180" s="52" t="str">
        <f>IF(ISBLANK(A1180),"",IF(ROW(A1180:A3179)=1,"Impossible",VLOOKUP(A$2:A$1976,items!$A$2:$J$2019,{2}*SIGN(ROW(A$2:A$1976)),FALSE)))</f>
        <v/>
      </c>
      <c r="C1180" s="52" t="str">
        <f>IF(ISBLANK(A1180),"",IF(ROW(A$2:A$1976)=1,"Impossible",VLOOKUP(A$2:A$1976,items!$A$2:$J$2019,{3}*SIGN(ROW(A$2:A$1976)),FALSE)))</f>
        <v/>
      </c>
      <c r="G1180" s="18"/>
    </row>
    <row r="1181" spans="2:7">
      <c r="B1181" s="52" t="str">
        <f>IF(ISBLANK(A1181),"",IF(ROW(A1181:A3180)=1,"Impossible",VLOOKUP(A$2:A$1976,items!$A$2:$J$2019,{2}*SIGN(ROW(A$2:A$1976)),FALSE)))</f>
        <v/>
      </c>
      <c r="C1181" s="52" t="str">
        <f>IF(ISBLANK(A1181),"",IF(ROW(A$2:A$1976)=1,"Impossible",VLOOKUP(A$2:A$1976,items!$A$2:$J$2019,{3}*SIGN(ROW(A$2:A$1976)),FALSE)))</f>
        <v/>
      </c>
      <c r="G1181" s="18"/>
    </row>
    <row r="1182" spans="2:7">
      <c r="B1182" s="52" t="str">
        <f>IF(ISBLANK(A1182),"",IF(ROW(A1182:A3181)=1,"Impossible",VLOOKUP(A$2:A$1976,items!$A$2:$J$2019,{2}*SIGN(ROW(A$2:A$1976)),FALSE)))</f>
        <v/>
      </c>
      <c r="C1182" s="52" t="str">
        <f>IF(ISBLANK(A1182),"",IF(ROW(A$2:A$1976)=1,"Impossible",VLOOKUP(A$2:A$1976,items!$A$2:$J$2019,{3}*SIGN(ROW(A$2:A$1976)),FALSE)))</f>
        <v/>
      </c>
      <c r="G1182" s="18"/>
    </row>
    <row r="1183" spans="2:7">
      <c r="B1183" s="52" t="str">
        <f>IF(ISBLANK(A1183),"",IF(ROW(A1183:A3182)=1,"Impossible",VLOOKUP(A$2:A$1976,items!$A$2:$J$2019,{2}*SIGN(ROW(A$2:A$1976)),FALSE)))</f>
        <v/>
      </c>
      <c r="C1183" s="52" t="str">
        <f>IF(ISBLANK(A1183),"",IF(ROW(A$2:A$1976)=1,"Impossible",VLOOKUP(A$2:A$1976,items!$A$2:$J$2019,{3}*SIGN(ROW(A$2:A$1976)),FALSE)))</f>
        <v/>
      </c>
      <c r="G1183" s="18"/>
    </row>
    <row r="1184" spans="2:7">
      <c r="B1184" s="52" t="str">
        <f>IF(ISBLANK(A1184),"",IF(ROW(A1184:A3183)=1,"Impossible",VLOOKUP(A$2:A$1976,items!$A$2:$J$2019,{2}*SIGN(ROW(A$2:A$1976)),FALSE)))</f>
        <v/>
      </c>
      <c r="C1184" s="52" t="str">
        <f>IF(ISBLANK(A1184),"",IF(ROW(A$2:A$1976)=1,"Impossible",VLOOKUP(A$2:A$1976,items!$A$2:$J$2019,{3}*SIGN(ROW(A$2:A$1976)),FALSE)))</f>
        <v/>
      </c>
      <c r="G1184" s="18"/>
    </row>
    <row r="1185" spans="2:7">
      <c r="B1185" s="52" t="str">
        <f>IF(ISBLANK(A1185),"",IF(ROW(A1185:A3184)=1,"Impossible",VLOOKUP(A$2:A$1976,items!$A$2:$J$2019,{2}*SIGN(ROW(A$2:A$1976)),FALSE)))</f>
        <v/>
      </c>
      <c r="C1185" s="52" t="str">
        <f>IF(ISBLANK(A1185),"",IF(ROW(A$2:A$1976)=1,"Impossible",VLOOKUP(A$2:A$1976,items!$A$2:$J$2019,{3}*SIGN(ROW(A$2:A$1976)),FALSE)))</f>
        <v/>
      </c>
      <c r="G1185" s="18"/>
    </row>
    <row r="1186" spans="2:7">
      <c r="B1186" s="52" t="str">
        <f>IF(ISBLANK(A1186),"",IF(ROW(A1186:A3185)=1,"Impossible",VLOOKUP(A$2:A$1976,items!$A$2:$J$2019,{2}*SIGN(ROW(A$2:A$1976)),FALSE)))</f>
        <v/>
      </c>
      <c r="C1186" s="52" t="str">
        <f>IF(ISBLANK(A1186),"",IF(ROW(A$2:A$1976)=1,"Impossible",VLOOKUP(A$2:A$1976,items!$A$2:$J$2019,{3}*SIGN(ROW(A$2:A$1976)),FALSE)))</f>
        <v/>
      </c>
      <c r="G1186" s="18"/>
    </row>
    <row r="1187" spans="2:7">
      <c r="B1187" s="52" t="str">
        <f>IF(ISBLANK(A1187),"",IF(ROW(A1187:A3186)=1,"Impossible",VLOOKUP(A$2:A$1976,items!$A$2:$J$2019,{2}*SIGN(ROW(A$2:A$1976)),FALSE)))</f>
        <v/>
      </c>
      <c r="C1187" s="52" t="str">
        <f>IF(ISBLANK(A1187),"",IF(ROW(A$2:A$1976)=1,"Impossible",VLOOKUP(A$2:A$1976,items!$A$2:$J$2019,{3}*SIGN(ROW(A$2:A$1976)),FALSE)))</f>
        <v/>
      </c>
      <c r="G1187" s="18"/>
    </row>
    <row r="1188" spans="2:7">
      <c r="B1188" s="52" t="str">
        <f>IF(ISBLANK(A1188),"",IF(ROW(A1188:A3187)=1,"Impossible",VLOOKUP(A$2:A$1976,items!$A$2:$J$2019,{2}*SIGN(ROW(A$2:A$1976)),FALSE)))</f>
        <v/>
      </c>
      <c r="C1188" s="52" t="str">
        <f>IF(ISBLANK(A1188),"",IF(ROW(A$2:A$1976)=1,"Impossible",VLOOKUP(A$2:A$1976,items!$A$2:$J$2019,{3}*SIGN(ROW(A$2:A$1976)),FALSE)))</f>
        <v/>
      </c>
      <c r="G1188" s="18"/>
    </row>
    <row r="1189" spans="2:7">
      <c r="B1189" s="52" t="str">
        <f>IF(ISBLANK(A1189),"",IF(ROW(A1189:A3188)=1,"Impossible",VLOOKUP(A$2:A$1976,items!$A$2:$J$2019,{2}*SIGN(ROW(A$2:A$1976)),FALSE)))</f>
        <v/>
      </c>
      <c r="C1189" s="52" t="str">
        <f>IF(ISBLANK(A1189),"",IF(ROW(A$2:A$1976)=1,"Impossible",VLOOKUP(A$2:A$1976,items!$A$2:$J$2019,{3}*SIGN(ROW(A$2:A$1976)),FALSE)))</f>
        <v/>
      </c>
      <c r="G1189" s="18"/>
    </row>
    <row r="1190" spans="2:7">
      <c r="B1190" s="52" t="str">
        <f>IF(ISBLANK(A1190),"",IF(ROW(A1190:A3189)=1,"Impossible",VLOOKUP(A$2:A$1976,items!$A$2:$J$2019,{2}*SIGN(ROW(A$2:A$1976)),FALSE)))</f>
        <v/>
      </c>
      <c r="C1190" s="52" t="str">
        <f>IF(ISBLANK(A1190),"",IF(ROW(A$2:A$1976)=1,"Impossible",VLOOKUP(A$2:A$1976,items!$A$2:$J$2019,{3}*SIGN(ROW(A$2:A$1976)),FALSE)))</f>
        <v/>
      </c>
      <c r="G1190" s="18"/>
    </row>
    <row r="1191" spans="2:7">
      <c r="B1191" s="52" t="str">
        <f>IF(ISBLANK(A1191),"",IF(ROW(A1191:A3190)=1,"Impossible",VLOOKUP(A$2:A$1976,items!$A$2:$J$2019,{2}*SIGN(ROW(A$2:A$1976)),FALSE)))</f>
        <v/>
      </c>
      <c r="C1191" s="52" t="str">
        <f>IF(ISBLANK(A1191),"",IF(ROW(A$2:A$1976)=1,"Impossible",VLOOKUP(A$2:A$1976,items!$A$2:$J$2019,{3}*SIGN(ROW(A$2:A$1976)),FALSE)))</f>
        <v/>
      </c>
      <c r="G1191" s="18"/>
    </row>
    <row r="1192" spans="2:7">
      <c r="B1192" s="52" t="str">
        <f>IF(ISBLANK(A1192),"",IF(ROW(A1192:A3191)=1,"Impossible",VLOOKUP(A$2:A$1976,items!$A$2:$J$2019,{2}*SIGN(ROW(A$2:A$1976)),FALSE)))</f>
        <v/>
      </c>
      <c r="C1192" s="52" t="str">
        <f>IF(ISBLANK(A1192),"",IF(ROW(A$2:A$1976)=1,"Impossible",VLOOKUP(A$2:A$1976,items!$A$2:$J$2019,{3}*SIGN(ROW(A$2:A$1976)),FALSE)))</f>
        <v/>
      </c>
      <c r="G1192" s="18"/>
    </row>
    <row r="1193" spans="2:7">
      <c r="B1193" s="52" t="str">
        <f>IF(ISBLANK(A1193),"",IF(ROW(A1193:A3192)=1,"Impossible",VLOOKUP(A$2:A$1976,items!$A$2:$J$2019,{2}*SIGN(ROW(A$2:A$1976)),FALSE)))</f>
        <v/>
      </c>
      <c r="C1193" s="52" t="str">
        <f>IF(ISBLANK(A1193),"",IF(ROW(A$2:A$1976)=1,"Impossible",VLOOKUP(A$2:A$1976,items!$A$2:$J$2019,{3}*SIGN(ROW(A$2:A$1976)),FALSE)))</f>
        <v/>
      </c>
      <c r="G1193" s="18"/>
    </row>
    <row r="1194" spans="2:7">
      <c r="B1194" s="52" t="str">
        <f>IF(ISBLANK(A1194),"",IF(ROW(A1194:A3193)=1,"Impossible",VLOOKUP(A$2:A$1976,items!$A$2:$J$2019,{2}*SIGN(ROW(A$2:A$1976)),FALSE)))</f>
        <v/>
      </c>
      <c r="C1194" s="52" t="str">
        <f>IF(ISBLANK(A1194),"",IF(ROW(A$2:A$1976)=1,"Impossible",VLOOKUP(A$2:A$1976,items!$A$2:$J$2019,{3}*SIGN(ROW(A$2:A$1976)),FALSE)))</f>
        <v/>
      </c>
      <c r="G1194" s="18"/>
    </row>
    <row r="1195" spans="2:7">
      <c r="B1195" s="52" t="str">
        <f>IF(ISBLANK(A1195),"",IF(ROW(A1195:A3194)=1,"Impossible",VLOOKUP(A$2:A$1976,items!$A$2:$J$2019,{2}*SIGN(ROW(A$2:A$1976)),FALSE)))</f>
        <v/>
      </c>
      <c r="C1195" s="52" t="str">
        <f>IF(ISBLANK(A1195),"",IF(ROW(A$2:A$1976)=1,"Impossible",VLOOKUP(A$2:A$1976,items!$A$2:$J$2019,{3}*SIGN(ROW(A$2:A$1976)),FALSE)))</f>
        <v/>
      </c>
      <c r="G1195" s="18"/>
    </row>
    <row r="1196" spans="2:7">
      <c r="B1196" s="52" t="str">
        <f>IF(ISBLANK(A1196),"",IF(ROW(A1196:A3195)=1,"Impossible",VLOOKUP(A$2:A$1976,items!$A$2:$J$2019,{2}*SIGN(ROW(A$2:A$1976)),FALSE)))</f>
        <v/>
      </c>
      <c r="C1196" s="52" t="str">
        <f>IF(ISBLANK(A1196),"",IF(ROW(A$2:A$1976)=1,"Impossible",VLOOKUP(A$2:A$1976,items!$A$2:$J$2019,{3}*SIGN(ROW(A$2:A$1976)),FALSE)))</f>
        <v/>
      </c>
      <c r="G1196" s="18"/>
    </row>
    <row r="1197" spans="2:7">
      <c r="B1197" s="52" t="str">
        <f>IF(ISBLANK(A1197),"",IF(ROW(A1197:A3196)=1,"Impossible",VLOOKUP(A$2:A$1976,items!$A$2:$J$2019,{2}*SIGN(ROW(A$2:A$1976)),FALSE)))</f>
        <v/>
      </c>
      <c r="C1197" s="52" t="str">
        <f>IF(ISBLANK(A1197),"",IF(ROW(A$2:A$1976)=1,"Impossible",VLOOKUP(A$2:A$1976,items!$A$2:$J$2019,{3}*SIGN(ROW(A$2:A$1976)),FALSE)))</f>
        <v/>
      </c>
      <c r="G1197" s="18"/>
    </row>
    <row r="1198" spans="2:7">
      <c r="B1198" s="52" t="str">
        <f>IF(ISBLANK(A1198),"",IF(ROW(A1198:A3197)=1,"Impossible",VLOOKUP(A$2:A$1976,items!$A$2:$J$2019,{2}*SIGN(ROW(A$2:A$1976)),FALSE)))</f>
        <v/>
      </c>
      <c r="C1198" s="52" t="str">
        <f>IF(ISBLANK(A1198),"",IF(ROW(A$2:A$1976)=1,"Impossible",VLOOKUP(A$2:A$1976,items!$A$2:$J$2019,{3}*SIGN(ROW(A$2:A$1976)),FALSE)))</f>
        <v/>
      </c>
      <c r="G1198" s="18"/>
    </row>
    <row r="1199" spans="2:7">
      <c r="B1199" s="52" t="str">
        <f>IF(ISBLANK(A1199),"",IF(ROW(A1199:A3198)=1,"Impossible",VLOOKUP(A$2:A$1976,items!$A$2:$J$2019,{2}*SIGN(ROW(A$2:A$1976)),FALSE)))</f>
        <v/>
      </c>
      <c r="C1199" s="52" t="str">
        <f>IF(ISBLANK(A1199),"",IF(ROW(A$2:A$1976)=1,"Impossible",VLOOKUP(A$2:A$1976,items!$A$2:$J$2019,{3}*SIGN(ROW(A$2:A$1976)),FALSE)))</f>
        <v/>
      </c>
      <c r="G1199" s="18"/>
    </row>
    <row r="1200" spans="2:7">
      <c r="B1200" s="52" t="str">
        <f>IF(ISBLANK(A1200),"",IF(ROW(A1200:A3199)=1,"Impossible",VLOOKUP(A$2:A$1976,items!$A$2:$J$2019,{2}*SIGN(ROW(A$2:A$1976)),FALSE)))</f>
        <v/>
      </c>
      <c r="C1200" s="52" t="str">
        <f>IF(ISBLANK(A1200),"",IF(ROW(A$2:A$1976)=1,"Impossible",VLOOKUP(A$2:A$1976,items!$A$2:$J$2019,{3}*SIGN(ROW(A$2:A$1976)),FALSE)))</f>
        <v/>
      </c>
      <c r="G1200" s="18"/>
    </row>
    <row r="1201" spans="2:7">
      <c r="B1201" s="52" t="str">
        <f>IF(ISBLANK(A1201),"",IF(ROW(A1201:A3200)=1,"Impossible",VLOOKUP(A$2:A$1976,items!$A$2:$J$2019,{2}*SIGN(ROW(A$2:A$1976)),FALSE)))</f>
        <v/>
      </c>
      <c r="C1201" s="52" t="str">
        <f>IF(ISBLANK(A1201),"",IF(ROW(A$2:A$1976)=1,"Impossible",VLOOKUP(A$2:A$1976,items!$A$2:$J$2019,{3}*SIGN(ROW(A$2:A$1976)),FALSE)))</f>
        <v/>
      </c>
      <c r="G1201" s="18"/>
    </row>
    <row r="1202" spans="2:7">
      <c r="B1202" s="52" t="str">
        <f>IF(ISBLANK(A1202),"",IF(ROW(A1202:A3201)=1,"Impossible",VLOOKUP(A$2:A$1976,items!$A$2:$J$2019,{2}*SIGN(ROW(A$2:A$1976)),FALSE)))</f>
        <v/>
      </c>
      <c r="C1202" s="52" t="str">
        <f>IF(ISBLANK(A1202),"",IF(ROW(A$2:A$1976)=1,"Impossible",VLOOKUP(A$2:A$1976,items!$A$2:$J$2019,{3}*SIGN(ROW(A$2:A$1976)),FALSE)))</f>
        <v/>
      </c>
      <c r="G1202" s="18"/>
    </row>
    <row r="1203" spans="2:7">
      <c r="B1203" s="52" t="str">
        <f>IF(ISBLANK(A1203),"",IF(ROW(A1203:A3202)=1,"Impossible",VLOOKUP(A$2:A$1976,items!$A$2:$J$2019,{2}*SIGN(ROW(A$2:A$1976)),FALSE)))</f>
        <v/>
      </c>
      <c r="C1203" s="52" t="str">
        <f>IF(ISBLANK(A1203),"",IF(ROW(A$2:A$1976)=1,"Impossible",VLOOKUP(A$2:A$1976,items!$A$2:$J$2019,{3}*SIGN(ROW(A$2:A$1976)),FALSE)))</f>
        <v/>
      </c>
      <c r="G1203" s="18"/>
    </row>
    <row r="1204" spans="2:7">
      <c r="B1204" s="52" t="str">
        <f>IF(ISBLANK(A1204),"",IF(ROW(A1204:A3203)=1,"Impossible",VLOOKUP(A$2:A$1976,items!$A$2:$J$2019,{2}*SIGN(ROW(A$2:A$1976)),FALSE)))</f>
        <v/>
      </c>
      <c r="C1204" s="52" t="str">
        <f>IF(ISBLANK(A1204),"",IF(ROW(A$2:A$1976)=1,"Impossible",VLOOKUP(A$2:A$1976,items!$A$2:$J$2019,{3}*SIGN(ROW(A$2:A$1976)),FALSE)))</f>
        <v/>
      </c>
      <c r="G1204" s="18"/>
    </row>
    <row r="1205" spans="2:7">
      <c r="B1205" s="52" t="str">
        <f>IF(ISBLANK(A1205),"",IF(ROW(A1205:A3204)=1,"Impossible",VLOOKUP(A$2:A$1976,items!$A$2:$J$2019,{2}*SIGN(ROW(A$2:A$1976)),FALSE)))</f>
        <v/>
      </c>
      <c r="C1205" s="52" t="str">
        <f>IF(ISBLANK(A1205),"",IF(ROW(A$2:A$1976)=1,"Impossible",VLOOKUP(A$2:A$1976,items!$A$2:$J$2019,{3}*SIGN(ROW(A$2:A$1976)),FALSE)))</f>
        <v/>
      </c>
      <c r="G1205" s="18"/>
    </row>
    <row r="1206" spans="2:7">
      <c r="B1206" s="52" t="str">
        <f>IF(ISBLANK(A1206),"",IF(ROW(A1206:A3205)=1,"Impossible",VLOOKUP(A$2:A$1976,items!$A$2:$J$2019,{2}*SIGN(ROW(A$2:A$1976)),FALSE)))</f>
        <v/>
      </c>
      <c r="C1206" s="52" t="str">
        <f>IF(ISBLANK(A1206),"",IF(ROW(A$2:A$1976)=1,"Impossible",VLOOKUP(A$2:A$1976,items!$A$2:$J$2019,{3}*SIGN(ROW(A$2:A$1976)),FALSE)))</f>
        <v/>
      </c>
      <c r="G1206" s="18"/>
    </row>
    <row r="1207" spans="2:7">
      <c r="B1207" s="52" t="str">
        <f>IF(ISBLANK(A1207),"",IF(ROW(A1207:A3206)=1,"Impossible",VLOOKUP(A$2:A$1976,items!$A$2:$J$2019,{2}*SIGN(ROW(A$2:A$1976)),FALSE)))</f>
        <v/>
      </c>
      <c r="C1207" s="52" t="str">
        <f>IF(ISBLANK(A1207),"",IF(ROW(A$2:A$1976)=1,"Impossible",VLOOKUP(A$2:A$1976,items!$A$2:$J$2019,{3}*SIGN(ROW(A$2:A$1976)),FALSE)))</f>
        <v/>
      </c>
      <c r="G1207" s="18"/>
    </row>
    <row r="1208" spans="2:7">
      <c r="B1208" s="52" t="str">
        <f>IF(ISBLANK(A1208),"",IF(ROW(A1208:A3207)=1,"Impossible",VLOOKUP(A$2:A$1976,items!$A$2:$J$2019,{2}*SIGN(ROW(A$2:A$1976)),FALSE)))</f>
        <v/>
      </c>
      <c r="C1208" s="52" t="str">
        <f>IF(ISBLANK(A1208),"",IF(ROW(A$2:A$1976)=1,"Impossible",VLOOKUP(A$2:A$1976,items!$A$2:$J$2019,{3}*SIGN(ROW(A$2:A$1976)),FALSE)))</f>
        <v/>
      </c>
      <c r="G1208" s="18"/>
    </row>
    <row r="1209" spans="2:7">
      <c r="B1209" s="52" t="str">
        <f>IF(ISBLANK(A1209),"",IF(ROW(A1209:A3208)=1,"Impossible",VLOOKUP(A$2:A$1976,items!$A$2:$J$2019,{2}*SIGN(ROW(A$2:A$1976)),FALSE)))</f>
        <v/>
      </c>
      <c r="C1209" s="52" t="str">
        <f>IF(ISBLANK(A1209),"",IF(ROW(A$2:A$1976)=1,"Impossible",VLOOKUP(A$2:A$1976,items!$A$2:$J$2019,{3}*SIGN(ROW(A$2:A$1976)),FALSE)))</f>
        <v/>
      </c>
      <c r="G1209" s="18"/>
    </row>
    <row r="1210" spans="2:7">
      <c r="B1210" s="52" t="str">
        <f>IF(ISBLANK(A1210),"",IF(ROW(A1210:A3209)=1,"Impossible",VLOOKUP(A$2:A$1976,items!$A$2:$J$2019,{2}*SIGN(ROW(A$2:A$1976)),FALSE)))</f>
        <v/>
      </c>
      <c r="C1210" s="52" t="str">
        <f>IF(ISBLANK(A1210),"",IF(ROW(A$2:A$1976)=1,"Impossible",VLOOKUP(A$2:A$1976,items!$A$2:$J$2019,{3}*SIGN(ROW(A$2:A$1976)),FALSE)))</f>
        <v/>
      </c>
      <c r="G1210" s="18"/>
    </row>
    <row r="1211" spans="2:7">
      <c r="B1211" s="52" t="str">
        <f>IF(ISBLANK(A1211),"",IF(ROW(A1211:A3210)=1,"Impossible",VLOOKUP(A$2:A$1976,items!$A$2:$J$2019,{2}*SIGN(ROW(A$2:A$1976)),FALSE)))</f>
        <v/>
      </c>
      <c r="C1211" s="52" t="str">
        <f>IF(ISBLANK(A1211),"",IF(ROW(A$2:A$1976)=1,"Impossible",VLOOKUP(A$2:A$1976,items!$A$2:$J$2019,{3}*SIGN(ROW(A$2:A$1976)),FALSE)))</f>
        <v/>
      </c>
      <c r="G1211" s="18"/>
    </row>
    <row r="1212" spans="2:7">
      <c r="B1212" s="52" t="str">
        <f>IF(ISBLANK(A1212),"",IF(ROW(A1212:A3211)=1,"Impossible",VLOOKUP(A$2:A$1976,items!$A$2:$J$2019,{2}*SIGN(ROW(A$2:A$1976)),FALSE)))</f>
        <v/>
      </c>
      <c r="C1212" s="52" t="str">
        <f>IF(ISBLANK(A1212),"",IF(ROW(A$2:A$1976)=1,"Impossible",VLOOKUP(A$2:A$1976,items!$A$2:$J$2019,{3}*SIGN(ROW(A$2:A$1976)),FALSE)))</f>
        <v/>
      </c>
      <c r="G1212" s="18"/>
    </row>
    <row r="1213" spans="2:7">
      <c r="B1213" s="52" t="str">
        <f>IF(ISBLANK(A1213),"",IF(ROW(A1213:A3212)=1,"Impossible",VLOOKUP(A$2:A$1976,items!$A$2:$J$2019,{2}*SIGN(ROW(A$2:A$1976)),FALSE)))</f>
        <v/>
      </c>
      <c r="C1213" s="52" t="str">
        <f>IF(ISBLANK(A1213),"",IF(ROW(A$2:A$1976)=1,"Impossible",VLOOKUP(A$2:A$1976,items!$A$2:$J$2019,{3}*SIGN(ROW(A$2:A$1976)),FALSE)))</f>
        <v/>
      </c>
      <c r="G1213" s="18"/>
    </row>
    <row r="1214" spans="2:7">
      <c r="B1214" s="52" t="str">
        <f>IF(ISBLANK(A1214),"",IF(ROW(A1214:A3213)=1,"Impossible",VLOOKUP(A$2:A$1976,items!$A$2:$J$2019,{2}*SIGN(ROW(A$2:A$1976)),FALSE)))</f>
        <v/>
      </c>
      <c r="C1214" s="52" t="str">
        <f>IF(ISBLANK(A1214),"",IF(ROW(A$2:A$1976)=1,"Impossible",VLOOKUP(A$2:A$1976,items!$A$2:$J$2019,{3}*SIGN(ROW(A$2:A$1976)),FALSE)))</f>
        <v/>
      </c>
      <c r="G1214" s="18"/>
    </row>
    <row r="1215" spans="2:7">
      <c r="B1215" s="52" t="str">
        <f>IF(ISBLANK(A1215),"",IF(ROW(A1215:A3214)=1,"Impossible",VLOOKUP(A$2:A$1976,items!$A$2:$J$2019,{2}*SIGN(ROW(A$2:A$1976)),FALSE)))</f>
        <v/>
      </c>
      <c r="C1215" s="52" t="str">
        <f>IF(ISBLANK(A1215),"",IF(ROW(A$2:A$1976)=1,"Impossible",VLOOKUP(A$2:A$1976,items!$A$2:$J$2019,{3}*SIGN(ROW(A$2:A$1976)),FALSE)))</f>
        <v/>
      </c>
      <c r="G1215" s="18"/>
    </row>
    <row r="1216" spans="2:7">
      <c r="B1216" s="52" t="str">
        <f>IF(ISBLANK(A1216),"",IF(ROW(A1216:A3215)=1,"Impossible",VLOOKUP(A$2:A$1976,items!$A$2:$J$2019,{2}*SIGN(ROW(A$2:A$1976)),FALSE)))</f>
        <v/>
      </c>
      <c r="C1216" s="52" t="str">
        <f>IF(ISBLANK(A1216),"",IF(ROW(A$2:A$1976)=1,"Impossible",VLOOKUP(A$2:A$1976,items!$A$2:$J$2019,{3}*SIGN(ROW(A$2:A$1976)),FALSE)))</f>
        <v/>
      </c>
      <c r="G1216" s="18"/>
    </row>
    <row r="1217" spans="2:7">
      <c r="B1217" s="52" t="str">
        <f>IF(ISBLANK(A1217),"",IF(ROW(A1217:A3216)=1,"Impossible",VLOOKUP(A$2:A$1976,items!$A$2:$J$2019,{2}*SIGN(ROW(A$2:A$1976)),FALSE)))</f>
        <v/>
      </c>
      <c r="C1217" s="52" t="str">
        <f>IF(ISBLANK(A1217),"",IF(ROW(A$2:A$1976)=1,"Impossible",VLOOKUP(A$2:A$1976,items!$A$2:$J$2019,{3}*SIGN(ROW(A$2:A$1976)),FALSE)))</f>
        <v/>
      </c>
      <c r="G1217" s="18"/>
    </row>
    <row r="1218" spans="2:7">
      <c r="B1218" s="52" t="str">
        <f>IF(ISBLANK(A1218),"",IF(ROW(A1218:A3217)=1,"Impossible",VLOOKUP(A$2:A$1976,items!$A$2:$J$2019,{2}*SIGN(ROW(A$2:A$1976)),FALSE)))</f>
        <v/>
      </c>
      <c r="C1218" s="52" t="str">
        <f>IF(ISBLANK(A1218),"",IF(ROW(A$2:A$1976)=1,"Impossible",VLOOKUP(A$2:A$1976,items!$A$2:$J$2019,{3}*SIGN(ROW(A$2:A$1976)),FALSE)))</f>
        <v/>
      </c>
      <c r="G1218" s="18"/>
    </row>
    <row r="1219" spans="2:7">
      <c r="B1219" s="52" t="str">
        <f>IF(ISBLANK(A1219),"",IF(ROW(A1219:A3218)=1,"Impossible",VLOOKUP(A$2:A$1976,items!$A$2:$J$2019,{2}*SIGN(ROW(A$2:A$1976)),FALSE)))</f>
        <v/>
      </c>
      <c r="C1219" s="52" t="str">
        <f>IF(ISBLANK(A1219),"",IF(ROW(A$2:A$1976)=1,"Impossible",VLOOKUP(A$2:A$1976,items!$A$2:$J$2019,{3}*SIGN(ROW(A$2:A$1976)),FALSE)))</f>
        <v/>
      </c>
      <c r="G1219" s="18"/>
    </row>
    <row r="1220" spans="2:7">
      <c r="B1220" s="52" t="str">
        <f>IF(ISBLANK(A1220),"",IF(ROW(A1220:A3219)=1,"Impossible",VLOOKUP(A$2:A$1976,items!$A$2:$J$2019,{2}*SIGN(ROW(A$2:A$1976)),FALSE)))</f>
        <v/>
      </c>
      <c r="C1220" s="52" t="str">
        <f>IF(ISBLANK(A1220),"",IF(ROW(A$2:A$1976)=1,"Impossible",VLOOKUP(A$2:A$1976,items!$A$2:$J$2019,{3}*SIGN(ROW(A$2:A$1976)),FALSE)))</f>
        <v/>
      </c>
      <c r="G1220" s="18"/>
    </row>
    <row r="1221" spans="2:7">
      <c r="B1221" s="52" t="str">
        <f>IF(ISBLANK(A1221),"",IF(ROW(A1221:A3220)=1,"Impossible",VLOOKUP(A$2:A$1976,items!$A$2:$J$2019,{2}*SIGN(ROW(A$2:A$1976)),FALSE)))</f>
        <v/>
      </c>
      <c r="C1221" s="52" t="str">
        <f>IF(ISBLANK(A1221),"",IF(ROW(A$2:A$1976)=1,"Impossible",VLOOKUP(A$2:A$1976,items!$A$2:$J$2019,{3}*SIGN(ROW(A$2:A$1976)),FALSE)))</f>
        <v/>
      </c>
      <c r="G1221" s="18"/>
    </row>
    <row r="1222" spans="2:7">
      <c r="B1222" s="52" t="str">
        <f>IF(ISBLANK(A1222),"",IF(ROW(A1222:A3221)=1,"Impossible",VLOOKUP(A$2:A$1976,items!$A$2:$J$2019,{2}*SIGN(ROW(A$2:A$1976)),FALSE)))</f>
        <v/>
      </c>
      <c r="C1222" s="52" t="str">
        <f>IF(ISBLANK(A1222),"",IF(ROW(A$2:A$1976)=1,"Impossible",VLOOKUP(A$2:A$1976,items!$A$2:$J$2019,{3}*SIGN(ROW(A$2:A$1976)),FALSE)))</f>
        <v/>
      </c>
      <c r="G1222" s="18"/>
    </row>
    <row r="1223" spans="2:7">
      <c r="B1223" s="52" t="str">
        <f>IF(ISBLANK(A1223),"",IF(ROW(A1223:A3222)=1,"Impossible",VLOOKUP(A$2:A$1976,items!$A$2:$J$2019,{2}*SIGN(ROW(A$2:A$1976)),FALSE)))</f>
        <v/>
      </c>
      <c r="C1223" s="52" t="str">
        <f>IF(ISBLANK(A1223),"",IF(ROW(A$2:A$1976)=1,"Impossible",VLOOKUP(A$2:A$1976,items!$A$2:$J$2019,{3}*SIGN(ROW(A$2:A$1976)),FALSE)))</f>
        <v/>
      </c>
      <c r="G1223" s="18"/>
    </row>
    <row r="1224" spans="2:7">
      <c r="B1224" s="52" t="str">
        <f>IF(ISBLANK(A1224),"",IF(ROW(A1224:A3223)=1,"Impossible",VLOOKUP(A$2:A$1976,items!$A$2:$J$2019,{2}*SIGN(ROW(A$2:A$1976)),FALSE)))</f>
        <v/>
      </c>
      <c r="C1224" s="52" t="str">
        <f>IF(ISBLANK(A1224),"",IF(ROW(A$2:A$1976)=1,"Impossible",VLOOKUP(A$2:A$1976,items!$A$2:$J$2019,{3}*SIGN(ROW(A$2:A$1976)),FALSE)))</f>
        <v/>
      </c>
      <c r="G1224" s="18"/>
    </row>
    <row r="1225" spans="2:7">
      <c r="B1225" s="52" t="str">
        <f>IF(ISBLANK(A1225),"",IF(ROW(A1225:A3224)=1,"Impossible",VLOOKUP(A$2:A$1976,items!$A$2:$J$2019,{2}*SIGN(ROW(A$2:A$1976)),FALSE)))</f>
        <v/>
      </c>
      <c r="C1225" s="52" t="str">
        <f>IF(ISBLANK(A1225),"",IF(ROW(A$2:A$1976)=1,"Impossible",VLOOKUP(A$2:A$1976,items!$A$2:$J$2019,{3}*SIGN(ROW(A$2:A$1976)),FALSE)))</f>
        <v/>
      </c>
      <c r="G1225" s="18"/>
    </row>
    <row r="1226" spans="2:7">
      <c r="B1226" s="52" t="str">
        <f>IF(ISBLANK(A1226),"",IF(ROW(A1226:A3225)=1,"Impossible",VLOOKUP(A$2:A$1976,items!$A$2:$J$2019,{2}*SIGN(ROW(A$2:A$1976)),FALSE)))</f>
        <v/>
      </c>
      <c r="C1226" s="52" t="str">
        <f>IF(ISBLANK(A1226),"",IF(ROW(A$2:A$1976)=1,"Impossible",VLOOKUP(A$2:A$1976,items!$A$2:$J$2019,{3}*SIGN(ROW(A$2:A$1976)),FALSE)))</f>
        <v/>
      </c>
      <c r="G1226" s="18"/>
    </row>
    <row r="1227" spans="2:7">
      <c r="B1227" s="52" t="str">
        <f>IF(ISBLANK(A1227),"",IF(ROW(A1227:A3226)=1,"Impossible",VLOOKUP(A$2:A$1976,items!$A$2:$J$2019,{2}*SIGN(ROW(A$2:A$1976)),FALSE)))</f>
        <v/>
      </c>
      <c r="C1227" s="52" t="str">
        <f>IF(ISBLANK(A1227),"",IF(ROW(A$2:A$1976)=1,"Impossible",VLOOKUP(A$2:A$1976,items!$A$2:$J$2019,{3}*SIGN(ROW(A$2:A$1976)),FALSE)))</f>
        <v/>
      </c>
      <c r="G1227" s="18"/>
    </row>
    <row r="1228" spans="2:7">
      <c r="B1228" s="52" t="str">
        <f>IF(ISBLANK(A1228),"",IF(ROW(A1228:A3227)=1,"Impossible",VLOOKUP(A$2:A$1976,items!$A$2:$J$2019,{2}*SIGN(ROW(A$2:A$1976)),FALSE)))</f>
        <v/>
      </c>
      <c r="C1228" s="52" t="str">
        <f>IF(ISBLANK(A1228),"",IF(ROW(A$2:A$1976)=1,"Impossible",VLOOKUP(A$2:A$1976,items!$A$2:$J$2019,{3}*SIGN(ROW(A$2:A$1976)),FALSE)))</f>
        <v/>
      </c>
      <c r="G1228" s="18"/>
    </row>
    <row r="1229" spans="2:7">
      <c r="B1229" s="52" t="str">
        <f>IF(ISBLANK(A1229),"",IF(ROW(A1229:A3228)=1,"Impossible",VLOOKUP(A$2:A$1976,items!$A$2:$J$2019,{2}*SIGN(ROW(A$2:A$1976)),FALSE)))</f>
        <v/>
      </c>
      <c r="C1229" s="52" t="str">
        <f>IF(ISBLANK(A1229),"",IF(ROW(A$2:A$1976)=1,"Impossible",VLOOKUP(A$2:A$1976,items!$A$2:$J$2019,{3}*SIGN(ROW(A$2:A$1976)),FALSE)))</f>
        <v/>
      </c>
      <c r="G1229" s="18"/>
    </row>
    <row r="1230" spans="2:7">
      <c r="B1230" s="52" t="str">
        <f>IF(ISBLANK(A1230),"",IF(ROW(A1230:A3229)=1,"Impossible",VLOOKUP(A$2:A$1976,items!$A$2:$J$2019,{2}*SIGN(ROW(A$2:A$1976)),FALSE)))</f>
        <v/>
      </c>
      <c r="C1230" s="52" t="str">
        <f>IF(ISBLANK(A1230),"",IF(ROW(A$2:A$1976)=1,"Impossible",VLOOKUP(A$2:A$1976,items!$A$2:$J$2019,{3}*SIGN(ROW(A$2:A$1976)),FALSE)))</f>
        <v/>
      </c>
      <c r="G1230" s="18"/>
    </row>
    <row r="1231" spans="2:7">
      <c r="B1231" s="52" t="str">
        <f>IF(ISBLANK(A1231),"",IF(ROW(A1231:A3230)=1,"Impossible",VLOOKUP(A$2:A$1976,items!$A$2:$J$2019,{2}*SIGN(ROW(A$2:A$1976)),FALSE)))</f>
        <v/>
      </c>
      <c r="C1231" s="52" t="str">
        <f>IF(ISBLANK(A1231),"",IF(ROW(A$2:A$1976)=1,"Impossible",VLOOKUP(A$2:A$1976,items!$A$2:$J$2019,{3}*SIGN(ROW(A$2:A$1976)),FALSE)))</f>
        <v/>
      </c>
      <c r="G1231" s="18"/>
    </row>
    <row r="1232" spans="2:7">
      <c r="B1232" s="52" t="str">
        <f>IF(ISBLANK(A1232),"",IF(ROW(A1232:A3231)=1,"Impossible",VLOOKUP(A$2:A$1976,items!$A$2:$J$2019,{2}*SIGN(ROW(A$2:A$1976)),FALSE)))</f>
        <v/>
      </c>
      <c r="C1232" s="52" t="str">
        <f>IF(ISBLANK(A1232),"",IF(ROW(A$2:A$1976)=1,"Impossible",VLOOKUP(A$2:A$1976,items!$A$2:$J$2019,{3}*SIGN(ROW(A$2:A$1976)),FALSE)))</f>
        <v/>
      </c>
      <c r="G1232" s="18"/>
    </row>
    <row r="1233" spans="2:7">
      <c r="B1233" s="52" t="str">
        <f>IF(ISBLANK(A1233),"",IF(ROW(A1233:A3232)=1,"Impossible",VLOOKUP(A$2:A$1976,items!$A$2:$J$2019,{2}*SIGN(ROW(A$2:A$1976)),FALSE)))</f>
        <v/>
      </c>
      <c r="C1233" s="52" t="str">
        <f>IF(ISBLANK(A1233),"",IF(ROW(A$2:A$1976)=1,"Impossible",VLOOKUP(A$2:A$1976,items!$A$2:$J$2019,{3}*SIGN(ROW(A$2:A$1976)),FALSE)))</f>
        <v/>
      </c>
      <c r="G1233" s="18"/>
    </row>
    <row r="1234" spans="2:7">
      <c r="B1234" s="52" t="str">
        <f>IF(ISBLANK(A1234),"",IF(ROW(A1234:A3233)=1,"Impossible",VLOOKUP(A$2:A$1976,items!$A$2:$J$2019,{2}*SIGN(ROW(A$2:A$1976)),FALSE)))</f>
        <v/>
      </c>
      <c r="C1234" s="52" t="str">
        <f>IF(ISBLANK(A1234),"",IF(ROW(A$2:A$1976)=1,"Impossible",VLOOKUP(A$2:A$1976,items!$A$2:$J$2019,{3}*SIGN(ROW(A$2:A$1976)),FALSE)))</f>
        <v/>
      </c>
      <c r="G1234" s="18"/>
    </row>
    <row r="1235" spans="2:7">
      <c r="B1235" s="52" t="str">
        <f>IF(ISBLANK(A1235),"",IF(ROW(A1235:A3234)=1,"Impossible",VLOOKUP(A$2:A$1976,items!$A$2:$J$2019,{2}*SIGN(ROW(A$2:A$1976)),FALSE)))</f>
        <v/>
      </c>
      <c r="C1235" s="52" t="str">
        <f>IF(ISBLANK(A1235),"",IF(ROW(A$2:A$1976)=1,"Impossible",VLOOKUP(A$2:A$1976,items!$A$2:$J$2019,{3}*SIGN(ROW(A$2:A$1976)),FALSE)))</f>
        <v/>
      </c>
      <c r="G1235" s="18"/>
    </row>
    <row r="1236" spans="2:7">
      <c r="B1236" s="52" t="str">
        <f>IF(ISBLANK(A1236),"",IF(ROW(A1236:A3235)=1,"Impossible",VLOOKUP(A$2:A$1976,items!$A$2:$J$2019,{2}*SIGN(ROW(A$2:A$1976)),FALSE)))</f>
        <v/>
      </c>
      <c r="C1236" s="52" t="str">
        <f>IF(ISBLANK(A1236),"",IF(ROW(A$2:A$1976)=1,"Impossible",VLOOKUP(A$2:A$1976,items!$A$2:$J$2019,{3}*SIGN(ROW(A$2:A$1976)),FALSE)))</f>
        <v/>
      </c>
      <c r="G1236" s="18"/>
    </row>
    <row r="1237" spans="2:7">
      <c r="B1237" s="52" t="str">
        <f>IF(ISBLANK(A1237),"",IF(ROW(A1237:A3236)=1,"Impossible",VLOOKUP(A$2:A$1976,items!$A$2:$J$2019,{2}*SIGN(ROW(A$2:A$1976)),FALSE)))</f>
        <v/>
      </c>
      <c r="C1237" s="52" t="str">
        <f>IF(ISBLANK(A1237),"",IF(ROW(A$2:A$1976)=1,"Impossible",VLOOKUP(A$2:A$1976,items!$A$2:$J$2019,{3}*SIGN(ROW(A$2:A$1976)),FALSE)))</f>
        <v/>
      </c>
      <c r="G1237" s="18"/>
    </row>
    <row r="1238" spans="2:7">
      <c r="B1238" s="52" t="str">
        <f>IF(ISBLANK(A1238),"",IF(ROW(A1238:A3237)=1,"Impossible",VLOOKUP(A$2:A$1976,items!$A$2:$J$2019,{2}*SIGN(ROW(A$2:A$1976)),FALSE)))</f>
        <v/>
      </c>
      <c r="C1238" s="52" t="str">
        <f>IF(ISBLANK(A1238),"",IF(ROW(A$2:A$1976)=1,"Impossible",VLOOKUP(A$2:A$1976,items!$A$2:$J$2019,{3}*SIGN(ROW(A$2:A$1976)),FALSE)))</f>
        <v/>
      </c>
      <c r="G1238" s="18"/>
    </row>
    <row r="1239" spans="2:7">
      <c r="B1239" s="52" t="str">
        <f>IF(ISBLANK(A1239),"",IF(ROW(A1239:A3238)=1,"Impossible",VLOOKUP(A$2:A$1976,items!$A$2:$J$2019,{2}*SIGN(ROW(A$2:A$1976)),FALSE)))</f>
        <v/>
      </c>
      <c r="C1239" s="52" t="str">
        <f>IF(ISBLANK(A1239),"",IF(ROW(A$2:A$1976)=1,"Impossible",VLOOKUP(A$2:A$1976,items!$A$2:$J$2019,{3}*SIGN(ROW(A$2:A$1976)),FALSE)))</f>
        <v/>
      </c>
      <c r="G1239" s="18"/>
    </row>
    <row r="1240" spans="2:7">
      <c r="B1240" s="52" t="str">
        <f>IF(ISBLANK(A1240),"",IF(ROW(A1240:A3239)=1,"Impossible",VLOOKUP(A$2:A$1976,items!$A$2:$J$2019,{2}*SIGN(ROW(A$2:A$1976)),FALSE)))</f>
        <v/>
      </c>
      <c r="C1240" s="52" t="str">
        <f>IF(ISBLANK(A1240),"",IF(ROW(A$2:A$1976)=1,"Impossible",VLOOKUP(A$2:A$1976,items!$A$2:$J$2019,{3}*SIGN(ROW(A$2:A$1976)),FALSE)))</f>
        <v/>
      </c>
      <c r="G1240" s="18"/>
    </row>
    <row r="1241" spans="2:7">
      <c r="B1241" s="52" t="str">
        <f>IF(ISBLANK(A1241),"",IF(ROW(A1241:A3240)=1,"Impossible",VLOOKUP(A$2:A$1976,items!$A$2:$J$2019,{2}*SIGN(ROW(A$2:A$1976)),FALSE)))</f>
        <v/>
      </c>
      <c r="C1241" s="52" t="str">
        <f>IF(ISBLANK(A1241),"",IF(ROW(A$2:A$1976)=1,"Impossible",VLOOKUP(A$2:A$1976,items!$A$2:$J$2019,{3}*SIGN(ROW(A$2:A$1976)),FALSE)))</f>
        <v/>
      </c>
      <c r="G1241" s="18"/>
    </row>
    <row r="1242" spans="2:7">
      <c r="B1242" s="52" t="str">
        <f>IF(ISBLANK(A1242),"",IF(ROW(A1242:A3241)=1,"Impossible",VLOOKUP(A$2:A$1976,items!$A$2:$J$2019,{2}*SIGN(ROW(A$2:A$1976)),FALSE)))</f>
        <v/>
      </c>
      <c r="C1242" s="52" t="str">
        <f>IF(ISBLANK(A1242),"",IF(ROW(A$2:A$1976)=1,"Impossible",VLOOKUP(A$2:A$1976,items!$A$2:$J$2019,{3}*SIGN(ROW(A$2:A$1976)),FALSE)))</f>
        <v/>
      </c>
      <c r="G1242" s="18"/>
    </row>
    <row r="1243" spans="2:7">
      <c r="B1243" s="52" t="str">
        <f>IF(ISBLANK(A1243),"",IF(ROW(A1243:A3242)=1,"Impossible",VLOOKUP(A$2:A$1976,items!$A$2:$J$2019,{2}*SIGN(ROW(A$2:A$1976)),FALSE)))</f>
        <v/>
      </c>
      <c r="C1243" s="52" t="str">
        <f>IF(ISBLANK(A1243),"",IF(ROW(A$2:A$1976)=1,"Impossible",VLOOKUP(A$2:A$1976,items!$A$2:$J$2019,{3}*SIGN(ROW(A$2:A$1976)),FALSE)))</f>
        <v/>
      </c>
      <c r="G1243" s="18"/>
    </row>
    <row r="1244" spans="2:7">
      <c r="B1244" s="52" t="str">
        <f>IF(ISBLANK(A1244),"",IF(ROW(A1244:A3243)=1,"Impossible",VLOOKUP(A$2:A$1976,items!$A$2:$J$2019,{2}*SIGN(ROW(A$2:A$1976)),FALSE)))</f>
        <v/>
      </c>
      <c r="C1244" s="52" t="str">
        <f>IF(ISBLANK(A1244),"",IF(ROW(A$2:A$1976)=1,"Impossible",VLOOKUP(A$2:A$1976,items!$A$2:$J$2019,{3}*SIGN(ROW(A$2:A$1976)),FALSE)))</f>
        <v/>
      </c>
      <c r="G1244" s="18"/>
    </row>
    <row r="1245" spans="2:7">
      <c r="B1245" s="52" t="str">
        <f>IF(ISBLANK(A1245),"",IF(ROW(A1245:A3244)=1,"Impossible",VLOOKUP(A$2:A$1976,items!$A$2:$J$2019,{2}*SIGN(ROW(A$2:A$1976)),FALSE)))</f>
        <v/>
      </c>
      <c r="C1245" s="52" t="str">
        <f>IF(ISBLANK(A1245),"",IF(ROW(A$2:A$1976)=1,"Impossible",VLOOKUP(A$2:A$1976,items!$A$2:$J$2019,{3}*SIGN(ROW(A$2:A$1976)),FALSE)))</f>
        <v/>
      </c>
      <c r="G1245" s="18"/>
    </row>
    <row r="1246" spans="2:7">
      <c r="B1246" s="52" t="str">
        <f>IF(ISBLANK(A1246),"",IF(ROW(A1246:A3245)=1,"Impossible",VLOOKUP(A$2:A$1976,items!$A$2:$J$2019,{2}*SIGN(ROW(A$2:A$1976)),FALSE)))</f>
        <v/>
      </c>
      <c r="C1246" s="52" t="str">
        <f>IF(ISBLANK(A1246),"",IF(ROW(A$2:A$1976)=1,"Impossible",VLOOKUP(A$2:A$1976,items!$A$2:$J$2019,{3}*SIGN(ROW(A$2:A$1976)),FALSE)))</f>
        <v/>
      </c>
      <c r="G1246" s="18"/>
    </row>
    <row r="1247" spans="2:7">
      <c r="B1247" s="52" t="str">
        <f>IF(ISBLANK(A1247),"",IF(ROW(A1247:A3246)=1,"Impossible",VLOOKUP(A$2:A$1976,items!$A$2:$J$2019,{2}*SIGN(ROW(A$2:A$1976)),FALSE)))</f>
        <v/>
      </c>
      <c r="C1247" s="52" t="str">
        <f>IF(ISBLANK(A1247),"",IF(ROW(A$2:A$1976)=1,"Impossible",VLOOKUP(A$2:A$1976,items!$A$2:$J$2019,{3}*SIGN(ROW(A$2:A$1976)),FALSE)))</f>
        <v/>
      </c>
      <c r="G1247" s="18"/>
    </row>
    <row r="1248" spans="2:7">
      <c r="B1248" s="52" t="str">
        <f>IF(ISBLANK(A1248),"",IF(ROW(A1248:A3247)=1,"Impossible",VLOOKUP(A$2:A$1976,items!$A$2:$J$2019,{2}*SIGN(ROW(A$2:A$1976)),FALSE)))</f>
        <v/>
      </c>
      <c r="C1248" s="52" t="str">
        <f>IF(ISBLANK(A1248),"",IF(ROW(A$2:A$1976)=1,"Impossible",VLOOKUP(A$2:A$1976,items!$A$2:$J$2019,{3}*SIGN(ROW(A$2:A$1976)),FALSE)))</f>
        <v/>
      </c>
      <c r="G1248" s="18"/>
    </row>
    <row r="1249" spans="2:7">
      <c r="B1249" s="52" t="str">
        <f>IF(ISBLANK(A1249),"",IF(ROW(A1249:A3248)=1,"Impossible",VLOOKUP(A$2:A$1976,items!$A$2:$J$2019,{2}*SIGN(ROW(A$2:A$1976)),FALSE)))</f>
        <v/>
      </c>
      <c r="C1249" s="52" t="str">
        <f>IF(ISBLANK(A1249),"",IF(ROW(A$2:A$1976)=1,"Impossible",VLOOKUP(A$2:A$1976,items!$A$2:$J$2019,{3}*SIGN(ROW(A$2:A$1976)),FALSE)))</f>
        <v/>
      </c>
      <c r="G1249" s="18"/>
    </row>
    <row r="1250" spans="2:7">
      <c r="B1250" s="52" t="str">
        <f>IF(ISBLANK(A1250),"",IF(ROW(A1250:A3249)=1,"Impossible",VLOOKUP(A$2:A$1976,items!$A$2:$J$2019,{2}*SIGN(ROW(A$2:A$1976)),FALSE)))</f>
        <v/>
      </c>
      <c r="C1250" s="52" t="str">
        <f>IF(ISBLANK(A1250),"",IF(ROW(A$2:A$1976)=1,"Impossible",VLOOKUP(A$2:A$1976,items!$A$2:$J$2019,{3}*SIGN(ROW(A$2:A$1976)),FALSE)))</f>
        <v/>
      </c>
      <c r="G1250" s="18"/>
    </row>
    <row r="1251" spans="2:7">
      <c r="B1251" s="52" t="str">
        <f>IF(ISBLANK(A1251),"",IF(ROW(A1251:A3250)=1,"Impossible",VLOOKUP(A$2:A$1976,items!$A$2:$J$2019,{2}*SIGN(ROW(A$2:A$1976)),FALSE)))</f>
        <v/>
      </c>
      <c r="C1251" s="52" t="str">
        <f>IF(ISBLANK(A1251),"",IF(ROW(A$2:A$1976)=1,"Impossible",VLOOKUP(A$2:A$1976,items!$A$2:$J$2019,{3}*SIGN(ROW(A$2:A$1976)),FALSE)))</f>
        <v/>
      </c>
      <c r="G1251" s="18"/>
    </row>
    <row r="1252" spans="2:7">
      <c r="B1252" s="52" t="str">
        <f>IF(ISBLANK(A1252),"",IF(ROW(A1252:A3251)=1,"Impossible",VLOOKUP(A$2:A$1976,items!$A$2:$J$2019,{2}*SIGN(ROW(A$2:A$1976)),FALSE)))</f>
        <v/>
      </c>
      <c r="C1252" s="52" t="str">
        <f>IF(ISBLANK(A1252),"",IF(ROW(A$2:A$1976)=1,"Impossible",VLOOKUP(A$2:A$1976,items!$A$2:$J$2019,{3}*SIGN(ROW(A$2:A$1976)),FALSE)))</f>
        <v/>
      </c>
      <c r="G1252" s="18"/>
    </row>
    <row r="1253" spans="2:7">
      <c r="B1253" s="52" t="str">
        <f>IF(ISBLANK(A1253),"",IF(ROW(A1253:A3252)=1,"Impossible",VLOOKUP(A$2:A$1976,items!$A$2:$J$2019,{2}*SIGN(ROW(A$2:A$1976)),FALSE)))</f>
        <v/>
      </c>
      <c r="C1253" s="52" t="str">
        <f>IF(ISBLANK(A1253),"",IF(ROW(A$2:A$1976)=1,"Impossible",VLOOKUP(A$2:A$1976,items!$A$2:$J$2019,{3}*SIGN(ROW(A$2:A$1976)),FALSE)))</f>
        <v/>
      </c>
      <c r="G1253" s="18"/>
    </row>
    <row r="1254" spans="2:7">
      <c r="B1254" s="52" t="str">
        <f>IF(ISBLANK(A1254),"",IF(ROW(A1254:A3253)=1,"Impossible",VLOOKUP(A$2:A$1976,items!$A$2:$J$2019,{2}*SIGN(ROW(A$2:A$1976)),FALSE)))</f>
        <v/>
      </c>
      <c r="C1254" s="52" t="str">
        <f>IF(ISBLANK(A1254),"",IF(ROW(A$2:A$1976)=1,"Impossible",VLOOKUP(A$2:A$1976,items!$A$2:$J$2019,{3}*SIGN(ROW(A$2:A$1976)),FALSE)))</f>
        <v/>
      </c>
      <c r="G1254" s="18"/>
    </row>
    <row r="1255" spans="2:7">
      <c r="B1255" s="52" t="str">
        <f>IF(ISBLANK(A1255),"",IF(ROW(A1255:A3254)=1,"Impossible",VLOOKUP(A$2:A$1976,items!$A$2:$J$2019,{2}*SIGN(ROW(A$2:A$1976)),FALSE)))</f>
        <v/>
      </c>
      <c r="C1255" s="52" t="str">
        <f>IF(ISBLANK(A1255),"",IF(ROW(A$2:A$1976)=1,"Impossible",VLOOKUP(A$2:A$1976,items!$A$2:$J$2019,{3}*SIGN(ROW(A$2:A$1976)),FALSE)))</f>
        <v/>
      </c>
      <c r="G1255" s="18"/>
    </row>
    <row r="1256" spans="2:7">
      <c r="B1256" s="52" t="str">
        <f>IF(ISBLANK(A1256),"",IF(ROW(A1256:A3255)=1,"Impossible",VLOOKUP(A$2:A$1976,items!$A$2:$J$2019,{2}*SIGN(ROW(A$2:A$1976)),FALSE)))</f>
        <v/>
      </c>
      <c r="C1256" s="52" t="str">
        <f>IF(ISBLANK(A1256),"",IF(ROW(A$2:A$1976)=1,"Impossible",VLOOKUP(A$2:A$1976,items!$A$2:$J$2019,{3}*SIGN(ROW(A$2:A$1976)),FALSE)))</f>
        <v/>
      </c>
      <c r="G1256" s="18"/>
    </row>
    <row r="1257" spans="2:7">
      <c r="B1257" s="52" t="str">
        <f>IF(ISBLANK(A1257),"",IF(ROW(A1257:A3256)=1,"Impossible",VLOOKUP(A$2:A$1976,items!$A$2:$J$2019,{2}*SIGN(ROW(A$2:A$1976)),FALSE)))</f>
        <v/>
      </c>
      <c r="C1257" s="52" t="str">
        <f>IF(ISBLANK(A1257),"",IF(ROW(A$2:A$1976)=1,"Impossible",VLOOKUP(A$2:A$1976,items!$A$2:$J$2019,{3}*SIGN(ROW(A$2:A$1976)),FALSE)))</f>
        <v/>
      </c>
      <c r="G1257" s="18"/>
    </row>
    <row r="1258" spans="2:7">
      <c r="B1258" s="52" t="str">
        <f>IF(ISBLANK(A1258),"",IF(ROW(A1258:A3257)=1,"Impossible",VLOOKUP(A$2:A$1976,items!$A$2:$J$2019,{2}*SIGN(ROW(A$2:A$1976)),FALSE)))</f>
        <v/>
      </c>
      <c r="C1258" s="52" t="str">
        <f>IF(ISBLANK(A1258),"",IF(ROW(A$2:A$1976)=1,"Impossible",VLOOKUP(A$2:A$1976,items!$A$2:$J$2019,{3}*SIGN(ROW(A$2:A$1976)),FALSE)))</f>
        <v/>
      </c>
      <c r="G1258" s="18"/>
    </row>
    <row r="1259" spans="2:7">
      <c r="B1259" s="52" t="str">
        <f>IF(ISBLANK(A1259),"",IF(ROW(A1259:A3258)=1,"Impossible",VLOOKUP(A$2:A$1976,items!$A$2:$J$2019,{2}*SIGN(ROW(A$2:A$1976)),FALSE)))</f>
        <v/>
      </c>
      <c r="C1259" s="52" t="str">
        <f>IF(ISBLANK(A1259),"",IF(ROW(A$2:A$1976)=1,"Impossible",VLOOKUP(A$2:A$1976,items!$A$2:$J$2019,{3}*SIGN(ROW(A$2:A$1976)),FALSE)))</f>
        <v/>
      </c>
      <c r="G1259" s="18"/>
    </row>
    <row r="1260" spans="2:7">
      <c r="B1260" s="52" t="str">
        <f>IF(ISBLANK(A1260),"",IF(ROW(A1260:A3259)=1,"Impossible",VLOOKUP(A$2:A$1976,items!$A$2:$J$2019,{2}*SIGN(ROW(A$2:A$1976)),FALSE)))</f>
        <v/>
      </c>
      <c r="C1260" s="52" t="str">
        <f>IF(ISBLANK(A1260),"",IF(ROW(A$2:A$1976)=1,"Impossible",VLOOKUP(A$2:A$1976,items!$A$2:$J$2019,{3}*SIGN(ROW(A$2:A$1976)),FALSE)))</f>
        <v/>
      </c>
      <c r="G1260" s="18"/>
    </row>
    <row r="1261" spans="2:7">
      <c r="B1261" s="52" t="str">
        <f>IF(ISBLANK(A1261),"",IF(ROW(A1261:A3260)=1,"Impossible",VLOOKUP(A$2:A$1976,items!$A$2:$J$2019,{2}*SIGN(ROW(A$2:A$1976)),FALSE)))</f>
        <v/>
      </c>
      <c r="C1261" s="52" t="str">
        <f>IF(ISBLANK(A1261),"",IF(ROW(A$2:A$1976)=1,"Impossible",VLOOKUP(A$2:A$1976,items!$A$2:$J$2019,{3}*SIGN(ROW(A$2:A$1976)),FALSE)))</f>
        <v/>
      </c>
      <c r="G1261" s="18"/>
    </row>
    <row r="1262" spans="2:7">
      <c r="B1262" s="52" t="str">
        <f>IF(ISBLANK(A1262),"",IF(ROW(A1262:A3261)=1,"Impossible",VLOOKUP(A$2:A$1976,items!$A$2:$J$2019,{2}*SIGN(ROW(A$2:A$1976)),FALSE)))</f>
        <v/>
      </c>
      <c r="C1262" s="52" t="str">
        <f>IF(ISBLANK(A1262),"",IF(ROW(A$2:A$1976)=1,"Impossible",VLOOKUP(A$2:A$1976,items!$A$2:$J$2019,{3}*SIGN(ROW(A$2:A$1976)),FALSE)))</f>
        <v/>
      </c>
      <c r="G1262" s="18"/>
    </row>
    <row r="1263" spans="2:7">
      <c r="B1263" s="52" t="str">
        <f>IF(ISBLANK(A1263),"",IF(ROW(A1263:A3262)=1,"Impossible",VLOOKUP(A$2:A$1976,items!$A$2:$J$2019,{2}*SIGN(ROW(A$2:A$1976)),FALSE)))</f>
        <v/>
      </c>
      <c r="C1263" s="52" t="str">
        <f>IF(ISBLANK(A1263),"",IF(ROW(A$2:A$1976)=1,"Impossible",VLOOKUP(A$2:A$1976,items!$A$2:$J$2019,{3}*SIGN(ROW(A$2:A$1976)),FALSE)))</f>
        <v/>
      </c>
      <c r="G1263" s="18"/>
    </row>
    <row r="1264" spans="2:7">
      <c r="B1264" s="52" t="str">
        <f>IF(ISBLANK(A1264),"",IF(ROW(A1264:A3263)=1,"Impossible",VLOOKUP(A$2:A$1976,items!$A$2:$J$2019,{2}*SIGN(ROW(A$2:A$1976)),FALSE)))</f>
        <v/>
      </c>
      <c r="C1264" s="52" t="str">
        <f>IF(ISBLANK(A1264),"",IF(ROW(A$2:A$1976)=1,"Impossible",VLOOKUP(A$2:A$1976,items!$A$2:$J$2019,{3}*SIGN(ROW(A$2:A$1976)),FALSE)))</f>
        <v/>
      </c>
      <c r="G1264" s="18"/>
    </row>
    <row r="1265" spans="2:7">
      <c r="B1265" s="52" t="str">
        <f>IF(ISBLANK(A1265),"",IF(ROW(A1265:A3264)=1,"Impossible",VLOOKUP(A$2:A$1976,items!$A$2:$J$2019,{2}*SIGN(ROW(A$2:A$1976)),FALSE)))</f>
        <v/>
      </c>
      <c r="C1265" s="52" t="str">
        <f>IF(ISBLANK(A1265),"",IF(ROW(A$2:A$1976)=1,"Impossible",VLOOKUP(A$2:A$1976,items!$A$2:$J$2019,{3}*SIGN(ROW(A$2:A$1976)),FALSE)))</f>
        <v/>
      </c>
      <c r="G1265" s="18"/>
    </row>
    <row r="1266" spans="2:7">
      <c r="B1266" s="52" t="str">
        <f>IF(ISBLANK(A1266),"",IF(ROW(A1266:A3265)=1,"Impossible",VLOOKUP(A$2:A$1976,items!$A$2:$J$2019,{2}*SIGN(ROW(A$2:A$1976)),FALSE)))</f>
        <v/>
      </c>
      <c r="C1266" s="52" t="str">
        <f>IF(ISBLANK(A1266),"",IF(ROW(A$2:A$1976)=1,"Impossible",VLOOKUP(A$2:A$1976,items!$A$2:$J$2019,{3}*SIGN(ROW(A$2:A$1976)),FALSE)))</f>
        <v/>
      </c>
      <c r="G1266" s="18"/>
    </row>
    <row r="1267" spans="2:7">
      <c r="B1267" s="52" t="str">
        <f>IF(ISBLANK(A1267),"",IF(ROW(A1267:A3266)=1,"Impossible",VLOOKUP(A$2:A$1976,items!$A$2:$J$2019,{2}*SIGN(ROW(A$2:A$1976)),FALSE)))</f>
        <v/>
      </c>
      <c r="C1267" s="52" t="str">
        <f>IF(ISBLANK(A1267),"",IF(ROW(A$2:A$1976)=1,"Impossible",VLOOKUP(A$2:A$1976,items!$A$2:$J$2019,{3}*SIGN(ROW(A$2:A$1976)),FALSE)))</f>
        <v/>
      </c>
      <c r="G1267" s="18"/>
    </row>
    <row r="1268" spans="2:7">
      <c r="B1268" s="52" t="str">
        <f>IF(ISBLANK(A1268),"",IF(ROW(A1268:A3267)=1,"Impossible",VLOOKUP(A$2:A$1976,items!$A$2:$J$2019,{2}*SIGN(ROW(A$2:A$1976)),FALSE)))</f>
        <v/>
      </c>
      <c r="C1268" s="52" t="str">
        <f>IF(ISBLANK(A1268),"",IF(ROW(A$2:A$1976)=1,"Impossible",VLOOKUP(A$2:A$1976,items!$A$2:$J$2019,{3}*SIGN(ROW(A$2:A$1976)),FALSE)))</f>
        <v/>
      </c>
      <c r="G1268" s="18"/>
    </row>
    <row r="1269" spans="2:7">
      <c r="B1269" s="52" t="str">
        <f>IF(ISBLANK(A1269),"",IF(ROW(A1269:A3268)=1,"Impossible",VLOOKUP(A$2:A$1976,items!$A$2:$J$2019,{2}*SIGN(ROW(A$2:A$1976)),FALSE)))</f>
        <v/>
      </c>
      <c r="C1269" s="52" t="str">
        <f>IF(ISBLANK(A1269),"",IF(ROW(A$2:A$1976)=1,"Impossible",VLOOKUP(A$2:A$1976,items!$A$2:$J$2019,{3}*SIGN(ROW(A$2:A$1976)),FALSE)))</f>
        <v/>
      </c>
      <c r="G1269" s="18"/>
    </row>
    <row r="1270" spans="2:7">
      <c r="B1270" s="52" t="str">
        <f>IF(ISBLANK(A1270),"",IF(ROW(A1270:A3269)=1,"Impossible",VLOOKUP(A$2:A$1976,items!$A$2:$J$2019,{2}*SIGN(ROW(A$2:A$1976)),FALSE)))</f>
        <v/>
      </c>
      <c r="C1270" s="52" t="str">
        <f>IF(ISBLANK(A1270),"",IF(ROW(A$2:A$1976)=1,"Impossible",VLOOKUP(A$2:A$1976,items!$A$2:$J$2019,{3}*SIGN(ROW(A$2:A$1976)),FALSE)))</f>
        <v/>
      </c>
      <c r="G1270" s="18"/>
    </row>
    <row r="1271" spans="2:7">
      <c r="B1271" s="52" t="str">
        <f>IF(ISBLANK(A1271),"",IF(ROW(A1271:A3270)=1,"Impossible",VLOOKUP(A$2:A$1976,items!$A$2:$J$2019,{2}*SIGN(ROW(A$2:A$1976)),FALSE)))</f>
        <v/>
      </c>
      <c r="C1271" s="52" t="str">
        <f>IF(ISBLANK(A1271),"",IF(ROW(A$2:A$1976)=1,"Impossible",VLOOKUP(A$2:A$1976,items!$A$2:$J$2019,{3}*SIGN(ROW(A$2:A$1976)),FALSE)))</f>
        <v/>
      </c>
      <c r="G1271" s="18"/>
    </row>
    <row r="1272" spans="2:7">
      <c r="B1272" s="52" t="str">
        <f>IF(ISBLANK(A1272),"",IF(ROW(A1272:A3271)=1,"Impossible",VLOOKUP(A$2:A$1976,items!$A$2:$J$2019,{2}*SIGN(ROW(A$2:A$1976)),FALSE)))</f>
        <v/>
      </c>
      <c r="C1272" s="52" t="str">
        <f>IF(ISBLANK(A1272),"",IF(ROW(A$2:A$1976)=1,"Impossible",VLOOKUP(A$2:A$1976,items!$A$2:$J$2019,{3}*SIGN(ROW(A$2:A$1976)),FALSE)))</f>
        <v/>
      </c>
      <c r="G1272" s="18"/>
    </row>
    <row r="1273" spans="2:7">
      <c r="B1273" s="52" t="str">
        <f>IF(ISBLANK(A1273),"",IF(ROW(A1273:A3272)=1,"Impossible",VLOOKUP(A$2:A$1976,items!$A$2:$J$2019,{2}*SIGN(ROW(A$2:A$1976)),FALSE)))</f>
        <v/>
      </c>
      <c r="C1273" s="52" t="str">
        <f>IF(ISBLANK(A1273),"",IF(ROW(A$2:A$1976)=1,"Impossible",VLOOKUP(A$2:A$1976,items!$A$2:$J$2019,{3}*SIGN(ROW(A$2:A$1976)),FALSE)))</f>
        <v/>
      </c>
      <c r="G1273" s="18"/>
    </row>
    <row r="1274" spans="2:7">
      <c r="B1274" s="52" t="str">
        <f>IF(ISBLANK(A1274),"",IF(ROW(A1274:A3273)=1,"Impossible",VLOOKUP(A$2:A$1976,items!$A$2:$J$2019,{2}*SIGN(ROW(A$2:A$1976)),FALSE)))</f>
        <v/>
      </c>
      <c r="C1274" s="52" t="str">
        <f>IF(ISBLANK(A1274),"",IF(ROW(A$2:A$1976)=1,"Impossible",VLOOKUP(A$2:A$1976,items!$A$2:$J$2019,{3}*SIGN(ROW(A$2:A$1976)),FALSE)))</f>
        <v/>
      </c>
      <c r="G1274" s="18"/>
    </row>
    <row r="1275" spans="2:7">
      <c r="B1275" s="52" t="str">
        <f>IF(ISBLANK(A1275),"",IF(ROW(A1275:A3274)=1,"Impossible",VLOOKUP(A$2:A$1976,items!$A$2:$J$2019,{2}*SIGN(ROW(A$2:A$1976)),FALSE)))</f>
        <v/>
      </c>
      <c r="C1275" s="52" t="str">
        <f>IF(ISBLANK(A1275),"",IF(ROW(A$2:A$1976)=1,"Impossible",VLOOKUP(A$2:A$1976,items!$A$2:$J$2019,{3}*SIGN(ROW(A$2:A$1976)),FALSE)))</f>
        <v/>
      </c>
      <c r="G1275" s="18"/>
    </row>
    <row r="1276" spans="2:7">
      <c r="B1276" s="52" t="str">
        <f>IF(ISBLANK(A1276),"",IF(ROW(A1276:A3275)=1,"Impossible",VLOOKUP(A$2:A$1976,items!$A$2:$J$2019,{2}*SIGN(ROW(A$2:A$1976)),FALSE)))</f>
        <v/>
      </c>
      <c r="C1276" s="52" t="str">
        <f>IF(ISBLANK(A1276),"",IF(ROW(A$2:A$1976)=1,"Impossible",VLOOKUP(A$2:A$1976,items!$A$2:$J$2019,{3}*SIGN(ROW(A$2:A$1976)),FALSE)))</f>
        <v/>
      </c>
      <c r="G1276" s="18"/>
    </row>
    <row r="1277" spans="2:7">
      <c r="B1277" s="52" t="str">
        <f>IF(ISBLANK(A1277),"",IF(ROW(A1277:A3276)=1,"Impossible",VLOOKUP(A$2:A$1976,items!$A$2:$J$2019,{2}*SIGN(ROW(A$2:A$1976)),FALSE)))</f>
        <v/>
      </c>
      <c r="C1277" s="52" t="str">
        <f>IF(ISBLANK(A1277),"",IF(ROW(A$2:A$1976)=1,"Impossible",VLOOKUP(A$2:A$1976,items!$A$2:$J$2019,{3}*SIGN(ROW(A$2:A$1976)),FALSE)))</f>
        <v/>
      </c>
      <c r="G1277" s="18"/>
    </row>
    <row r="1278" spans="2:7">
      <c r="B1278" s="52" t="str">
        <f>IF(ISBLANK(A1278),"",IF(ROW(A1278:A3277)=1,"Impossible",VLOOKUP(A$2:A$1976,items!$A$2:$J$2019,{2}*SIGN(ROW(A$2:A$1976)),FALSE)))</f>
        <v/>
      </c>
      <c r="C1278" s="52" t="str">
        <f>IF(ISBLANK(A1278),"",IF(ROW(A$2:A$1976)=1,"Impossible",VLOOKUP(A$2:A$1976,items!$A$2:$J$2019,{3}*SIGN(ROW(A$2:A$1976)),FALSE)))</f>
        <v/>
      </c>
      <c r="G1278" s="18"/>
    </row>
    <row r="1279" spans="2:7">
      <c r="B1279" s="52" t="str">
        <f>IF(ISBLANK(A1279),"",IF(ROW(A1279:A3278)=1,"Impossible",VLOOKUP(A$2:A$1976,items!$A$2:$J$2019,{2}*SIGN(ROW(A$2:A$1976)),FALSE)))</f>
        <v/>
      </c>
      <c r="C1279" s="52" t="str">
        <f>IF(ISBLANK(A1279),"",IF(ROW(A$2:A$1976)=1,"Impossible",VLOOKUP(A$2:A$1976,items!$A$2:$J$2019,{3}*SIGN(ROW(A$2:A$1976)),FALSE)))</f>
        <v/>
      </c>
      <c r="G1279" s="18"/>
    </row>
    <row r="1280" spans="2:7">
      <c r="B1280" s="52" t="str">
        <f>IF(ISBLANK(A1280),"",IF(ROW(A1280:A3279)=1,"Impossible",VLOOKUP(A$2:A$1976,items!$A$2:$J$2019,{2}*SIGN(ROW(A$2:A$1976)),FALSE)))</f>
        <v/>
      </c>
      <c r="C1280" s="52" t="str">
        <f>IF(ISBLANK(A1280),"",IF(ROW(A$2:A$1976)=1,"Impossible",VLOOKUP(A$2:A$1976,items!$A$2:$J$2019,{3}*SIGN(ROW(A$2:A$1976)),FALSE)))</f>
        <v/>
      </c>
      <c r="G1280" s="18"/>
    </row>
    <row r="1281" spans="2:7">
      <c r="B1281" s="52" t="str">
        <f>IF(ISBLANK(A1281),"",IF(ROW(A1281:A3280)=1,"Impossible",VLOOKUP(A$2:A$1976,items!$A$2:$J$2019,{2}*SIGN(ROW(A$2:A$1976)),FALSE)))</f>
        <v/>
      </c>
      <c r="C1281" s="52" t="str">
        <f>IF(ISBLANK(A1281),"",IF(ROW(A$2:A$1976)=1,"Impossible",VLOOKUP(A$2:A$1976,items!$A$2:$J$2019,{3}*SIGN(ROW(A$2:A$1976)),FALSE)))</f>
        <v/>
      </c>
      <c r="G1281" s="18"/>
    </row>
    <row r="1282" spans="2:7">
      <c r="B1282" s="52" t="str">
        <f>IF(ISBLANK(A1282),"",IF(ROW(A1282:A3281)=1,"Impossible",VLOOKUP(A$2:A$1976,items!$A$2:$J$2019,{2}*SIGN(ROW(A$2:A$1976)),FALSE)))</f>
        <v/>
      </c>
      <c r="C1282" s="52" t="str">
        <f>IF(ISBLANK(A1282),"",IF(ROW(A$2:A$1976)=1,"Impossible",VLOOKUP(A$2:A$1976,items!$A$2:$J$2019,{3}*SIGN(ROW(A$2:A$1976)),FALSE)))</f>
        <v/>
      </c>
      <c r="G1282" s="18"/>
    </row>
    <row r="1283" spans="2:7">
      <c r="B1283" s="52" t="str">
        <f>IF(ISBLANK(A1283),"",IF(ROW(A1283:A3282)=1,"Impossible",VLOOKUP(A$2:A$1976,items!$A$2:$J$2019,{2}*SIGN(ROW(A$2:A$1976)),FALSE)))</f>
        <v/>
      </c>
      <c r="C1283" s="52" t="str">
        <f>IF(ISBLANK(A1283),"",IF(ROW(A$2:A$1976)=1,"Impossible",VLOOKUP(A$2:A$1976,items!$A$2:$J$2019,{3}*SIGN(ROW(A$2:A$1976)),FALSE)))</f>
        <v/>
      </c>
      <c r="G1283" s="18"/>
    </row>
    <row r="1284" spans="2:7">
      <c r="B1284" s="52" t="str">
        <f>IF(ISBLANK(A1284),"",IF(ROW(A1284:A3283)=1,"Impossible",VLOOKUP(A$2:A$1976,items!$A$2:$J$2019,{2}*SIGN(ROW(A$2:A$1976)),FALSE)))</f>
        <v/>
      </c>
      <c r="C1284" s="52" t="str">
        <f>IF(ISBLANK(A1284),"",IF(ROW(A$2:A$1976)=1,"Impossible",VLOOKUP(A$2:A$1976,items!$A$2:$J$2019,{3}*SIGN(ROW(A$2:A$1976)),FALSE)))</f>
        <v/>
      </c>
      <c r="G1284" s="18"/>
    </row>
    <row r="1285" spans="2:7">
      <c r="B1285" s="52" t="str">
        <f>IF(ISBLANK(A1285),"",IF(ROW(A1285:A3284)=1,"Impossible",VLOOKUP(A$2:A$1976,items!$A$2:$J$2019,{2}*SIGN(ROW(A$2:A$1976)),FALSE)))</f>
        <v/>
      </c>
      <c r="C1285" s="52" t="str">
        <f>IF(ISBLANK(A1285),"",IF(ROW(A$2:A$1976)=1,"Impossible",VLOOKUP(A$2:A$1976,items!$A$2:$J$2019,{3}*SIGN(ROW(A$2:A$1976)),FALSE)))</f>
        <v/>
      </c>
      <c r="G1285" s="18"/>
    </row>
    <row r="1286" spans="2:7">
      <c r="B1286" s="52" t="str">
        <f>IF(ISBLANK(A1286),"",IF(ROW(A1286:A3285)=1,"Impossible",VLOOKUP(A$2:A$1976,items!$A$2:$J$2019,{2}*SIGN(ROW(A$2:A$1976)),FALSE)))</f>
        <v/>
      </c>
      <c r="C1286" s="52" t="str">
        <f>IF(ISBLANK(A1286),"",IF(ROW(A$2:A$1976)=1,"Impossible",VLOOKUP(A$2:A$1976,items!$A$2:$J$2019,{3}*SIGN(ROW(A$2:A$1976)),FALSE)))</f>
        <v/>
      </c>
      <c r="G1286" s="18"/>
    </row>
    <row r="1287" spans="2:7">
      <c r="B1287" s="52" t="str">
        <f>IF(ISBLANK(A1287),"",IF(ROW(A1287:A3286)=1,"Impossible",VLOOKUP(A$2:A$1976,items!$A$2:$J$2019,{2}*SIGN(ROW(A$2:A$1976)),FALSE)))</f>
        <v/>
      </c>
      <c r="C1287" s="52" t="str">
        <f>IF(ISBLANK(A1287),"",IF(ROW(A$2:A$1976)=1,"Impossible",VLOOKUP(A$2:A$1976,items!$A$2:$J$2019,{3}*SIGN(ROW(A$2:A$1976)),FALSE)))</f>
        <v/>
      </c>
      <c r="G1287" s="18"/>
    </row>
    <row r="1288" spans="2:7">
      <c r="B1288" s="52" t="str">
        <f>IF(ISBLANK(A1288),"",IF(ROW(A1288:A3287)=1,"Impossible",VLOOKUP(A$2:A$1976,items!$A$2:$J$2019,{2}*SIGN(ROW(A$2:A$1976)),FALSE)))</f>
        <v/>
      </c>
      <c r="C1288" s="52" t="str">
        <f>IF(ISBLANK(A1288),"",IF(ROW(A$2:A$1976)=1,"Impossible",VLOOKUP(A$2:A$1976,items!$A$2:$J$2019,{3}*SIGN(ROW(A$2:A$1976)),FALSE)))</f>
        <v/>
      </c>
      <c r="G1288" s="18"/>
    </row>
    <row r="1289" spans="2:7">
      <c r="B1289" s="52" t="str">
        <f>IF(ISBLANK(A1289),"",IF(ROW(A1289:A3288)=1,"Impossible",VLOOKUP(A$2:A$1976,items!$A$2:$J$2019,{2}*SIGN(ROW(A$2:A$1976)),FALSE)))</f>
        <v/>
      </c>
      <c r="C1289" s="52" t="str">
        <f>IF(ISBLANK(A1289),"",IF(ROW(A$2:A$1976)=1,"Impossible",VLOOKUP(A$2:A$1976,items!$A$2:$J$2019,{3}*SIGN(ROW(A$2:A$1976)),FALSE)))</f>
        <v/>
      </c>
      <c r="G1289" s="18"/>
    </row>
    <row r="1290" spans="2:7">
      <c r="B1290" s="52" t="str">
        <f>IF(ISBLANK(A1290),"",IF(ROW(A1290:A3289)=1,"Impossible",VLOOKUP(A$2:A$1976,items!$A$2:$J$2019,{2}*SIGN(ROW(A$2:A$1976)),FALSE)))</f>
        <v/>
      </c>
      <c r="C1290" s="52" t="str">
        <f>IF(ISBLANK(A1290),"",IF(ROW(A$2:A$1976)=1,"Impossible",VLOOKUP(A$2:A$1976,items!$A$2:$J$2019,{3}*SIGN(ROW(A$2:A$1976)),FALSE)))</f>
        <v/>
      </c>
      <c r="G1290" s="18"/>
    </row>
    <row r="1291" spans="2:7">
      <c r="B1291" s="52" t="str">
        <f>IF(ISBLANK(A1291),"",IF(ROW(A1291:A3290)=1,"Impossible",VLOOKUP(A$2:A$1976,items!$A$2:$J$2019,{2}*SIGN(ROW(A$2:A$1976)),FALSE)))</f>
        <v/>
      </c>
      <c r="C1291" s="52" t="str">
        <f>IF(ISBLANK(A1291),"",IF(ROW(A$2:A$1976)=1,"Impossible",VLOOKUP(A$2:A$1976,items!$A$2:$J$2019,{3}*SIGN(ROW(A$2:A$1976)),FALSE)))</f>
        <v/>
      </c>
      <c r="G1291" s="18"/>
    </row>
    <row r="1292" spans="2:7">
      <c r="B1292" s="52" t="str">
        <f>IF(ISBLANK(A1292),"",IF(ROW(A1292:A3291)=1,"Impossible",VLOOKUP(A$2:A$1976,items!$A$2:$J$2019,{2}*SIGN(ROW(A$2:A$1976)),FALSE)))</f>
        <v/>
      </c>
      <c r="C1292" s="52" t="str">
        <f>IF(ISBLANK(A1292),"",IF(ROW(A$2:A$1976)=1,"Impossible",VLOOKUP(A$2:A$1976,items!$A$2:$J$2019,{3}*SIGN(ROW(A$2:A$1976)),FALSE)))</f>
        <v/>
      </c>
      <c r="G1292" s="18"/>
    </row>
    <row r="1293" spans="2:7">
      <c r="B1293" s="52" t="str">
        <f>IF(ISBLANK(A1293),"",IF(ROW(A1293:A3292)=1,"Impossible",VLOOKUP(A$2:A$1976,items!$A$2:$J$2019,{2}*SIGN(ROW(A$2:A$1976)),FALSE)))</f>
        <v/>
      </c>
      <c r="C1293" s="52" t="str">
        <f>IF(ISBLANK(A1293),"",IF(ROW(A$2:A$1976)=1,"Impossible",VLOOKUP(A$2:A$1976,items!$A$2:$J$2019,{3}*SIGN(ROW(A$2:A$1976)),FALSE)))</f>
        <v/>
      </c>
      <c r="G1293" s="18"/>
    </row>
    <row r="1294" spans="2:7">
      <c r="B1294" s="52" t="str">
        <f>IF(ISBLANK(A1294),"",IF(ROW(A1294:A3293)=1,"Impossible",VLOOKUP(A$2:A$1976,items!$A$2:$J$2019,{2}*SIGN(ROW(A$2:A$1976)),FALSE)))</f>
        <v/>
      </c>
      <c r="C1294" s="52" t="str">
        <f>IF(ISBLANK(A1294),"",IF(ROW(A$2:A$1976)=1,"Impossible",VLOOKUP(A$2:A$1976,items!$A$2:$J$2019,{3}*SIGN(ROW(A$2:A$1976)),FALSE)))</f>
        <v/>
      </c>
      <c r="G1294" s="18"/>
    </row>
    <row r="1295" spans="2:7">
      <c r="B1295" s="52" t="str">
        <f>IF(ISBLANK(A1295),"",IF(ROW(A1295:A3294)=1,"Impossible",VLOOKUP(A$2:A$1976,items!$A$2:$J$2019,{2}*SIGN(ROW(A$2:A$1976)),FALSE)))</f>
        <v/>
      </c>
      <c r="C1295" s="52" t="str">
        <f>IF(ISBLANK(A1295),"",IF(ROW(A$2:A$1976)=1,"Impossible",VLOOKUP(A$2:A$1976,items!$A$2:$J$2019,{3}*SIGN(ROW(A$2:A$1976)),FALSE)))</f>
        <v/>
      </c>
      <c r="G1295" s="18"/>
    </row>
    <row r="1296" spans="2:7">
      <c r="B1296" s="52" t="str">
        <f>IF(ISBLANK(A1296),"",IF(ROW(A1296:A3295)=1,"Impossible",VLOOKUP(A$2:A$1976,items!$A$2:$J$2019,{2}*SIGN(ROW(A$2:A$1976)),FALSE)))</f>
        <v/>
      </c>
      <c r="C1296" s="52" t="str">
        <f>IF(ISBLANK(A1296),"",IF(ROW(A$2:A$1976)=1,"Impossible",VLOOKUP(A$2:A$1976,items!$A$2:$J$2019,{3}*SIGN(ROW(A$2:A$1976)),FALSE)))</f>
        <v/>
      </c>
      <c r="G1296" s="18"/>
    </row>
    <row r="1297" spans="2:7">
      <c r="B1297" s="52" t="str">
        <f>IF(ISBLANK(A1297),"",IF(ROW(A1297:A3296)=1,"Impossible",VLOOKUP(A$2:A$1976,items!$A$2:$J$2019,{2}*SIGN(ROW(A$2:A$1976)),FALSE)))</f>
        <v/>
      </c>
      <c r="C1297" s="52" t="str">
        <f>IF(ISBLANK(A1297),"",IF(ROW(A$2:A$1976)=1,"Impossible",VLOOKUP(A$2:A$1976,items!$A$2:$J$2019,{3}*SIGN(ROW(A$2:A$1976)),FALSE)))</f>
        <v/>
      </c>
      <c r="G1297" s="18"/>
    </row>
    <row r="1298" spans="2:7">
      <c r="B1298" s="52" t="str">
        <f>IF(ISBLANK(A1298),"",IF(ROW(A1298:A3297)=1,"Impossible",VLOOKUP(A$2:A$1976,items!$A$2:$J$2019,{2}*SIGN(ROW(A$2:A$1976)),FALSE)))</f>
        <v/>
      </c>
      <c r="C1298" s="52" t="str">
        <f>IF(ISBLANK(A1298),"",IF(ROW(A$2:A$1976)=1,"Impossible",VLOOKUP(A$2:A$1976,items!$A$2:$J$2019,{3}*SIGN(ROW(A$2:A$1976)),FALSE)))</f>
        <v/>
      </c>
      <c r="G1298" s="18"/>
    </row>
    <row r="1299" spans="2:7">
      <c r="B1299" s="52" t="str">
        <f>IF(ISBLANK(A1299),"",IF(ROW(A1299:A3298)=1,"Impossible",VLOOKUP(A$2:A$1976,items!$A$2:$J$2019,{2}*SIGN(ROW(A$2:A$1976)),FALSE)))</f>
        <v/>
      </c>
      <c r="C1299" s="52" t="str">
        <f>IF(ISBLANK(A1299),"",IF(ROW(A$2:A$1976)=1,"Impossible",VLOOKUP(A$2:A$1976,items!$A$2:$J$2019,{3}*SIGN(ROW(A$2:A$1976)),FALSE)))</f>
        <v/>
      </c>
      <c r="G1299" s="18"/>
    </row>
    <row r="1300" spans="2:7">
      <c r="B1300" s="52" t="str">
        <f>IF(ISBLANK(A1300),"",IF(ROW(A1300:A3299)=1,"Impossible",VLOOKUP(A$2:A$1976,items!$A$2:$J$2019,{2}*SIGN(ROW(A$2:A$1976)),FALSE)))</f>
        <v/>
      </c>
      <c r="C1300" s="52" t="str">
        <f>IF(ISBLANK(A1300),"",IF(ROW(A$2:A$1976)=1,"Impossible",VLOOKUP(A$2:A$1976,items!$A$2:$J$2019,{3}*SIGN(ROW(A$2:A$1976)),FALSE)))</f>
        <v/>
      </c>
      <c r="G1300" s="18"/>
    </row>
    <row r="1301" spans="2:7">
      <c r="B1301" s="52" t="str">
        <f>IF(ISBLANK(A1301),"",IF(ROW(A1301:A3300)=1,"Impossible",VLOOKUP(A$2:A$1976,items!$A$2:$J$2019,{2}*SIGN(ROW(A$2:A$1976)),FALSE)))</f>
        <v/>
      </c>
      <c r="C1301" s="52" t="str">
        <f>IF(ISBLANK(A1301),"",IF(ROW(A$2:A$1976)=1,"Impossible",VLOOKUP(A$2:A$1976,items!$A$2:$J$2019,{3}*SIGN(ROW(A$2:A$1976)),FALSE)))</f>
        <v/>
      </c>
      <c r="G1301" s="18"/>
    </row>
    <row r="1302" spans="2:7">
      <c r="B1302" s="52" t="str">
        <f>IF(ISBLANK(A1302),"",IF(ROW(A1302:A3301)=1,"Impossible",VLOOKUP(A$2:A$1976,items!$A$2:$J$2019,{2}*SIGN(ROW(A$2:A$1976)),FALSE)))</f>
        <v/>
      </c>
      <c r="C1302" s="52" t="str">
        <f>IF(ISBLANK(A1302),"",IF(ROW(A$2:A$1976)=1,"Impossible",VLOOKUP(A$2:A$1976,items!$A$2:$J$2019,{3}*SIGN(ROW(A$2:A$1976)),FALSE)))</f>
        <v/>
      </c>
      <c r="G1302" s="18"/>
    </row>
    <row r="1303" spans="2:7">
      <c r="B1303" s="52" t="str">
        <f>IF(ISBLANK(A1303),"",IF(ROW(A1303:A3302)=1,"Impossible",VLOOKUP(A$2:A$1976,items!$A$2:$J$2019,{2}*SIGN(ROW(A$2:A$1976)),FALSE)))</f>
        <v/>
      </c>
      <c r="C1303" s="52" t="str">
        <f>IF(ISBLANK(A1303),"",IF(ROW(A$2:A$1976)=1,"Impossible",VLOOKUP(A$2:A$1976,items!$A$2:$J$2019,{3}*SIGN(ROW(A$2:A$1976)),FALSE)))</f>
        <v/>
      </c>
      <c r="G1303" s="18"/>
    </row>
    <row r="1304" spans="2:7">
      <c r="B1304" s="52" t="str">
        <f>IF(ISBLANK(A1304),"",IF(ROW(A1304:A3303)=1,"Impossible",VLOOKUP(A$2:A$1976,items!$A$2:$J$2019,{2}*SIGN(ROW(A$2:A$1976)),FALSE)))</f>
        <v/>
      </c>
      <c r="C1304" s="52" t="str">
        <f>IF(ISBLANK(A1304),"",IF(ROW(A$2:A$1976)=1,"Impossible",VLOOKUP(A$2:A$1976,items!$A$2:$J$2019,{3}*SIGN(ROW(A$2:A$1976)),FALSE)))</f>
        <v/>
      </c>
      <c r="G1304" s="18"/>
    </row>
    <row r="1305" spans="2:7">
      <c r="B1305" s="52" t="str">
        <f>IF(ISBLANK(A1305),"",IF(ROW(A1305:A3304)=1,"Impossible",VLOOKUP(A$2:A$1976,items!$A$2:$J$2019,{2}*SIGN(ROW(A$2:A$1976)),FALSE)))</f>
        <v/>
      </c>
      <c r="C1305" s="52" t="str">
        <f>IF(ISBLANK(A1305),"",IF(ROW(A$2:A$1976)=1,"Impossible",VLOOKUP(A$2:A$1976,items!$A$2:$J$2019,{3}*SIGN(ROW(A$2:A$1976)),FALSE)))</f>
        <v/>
      </c>
      <c r="G1305" s="18"/>
    </row>
    <row r="1306" spans="2:7">
      <c r="B1306" s="52" t="str">
        <f>IF(ISBLANK(A1306),"",IF(ROW(A1306:A3305)=1,"Impossible",VLOOKUP(A$2:A$1976,items!$A$2:$J$2019,{2}*SIGN(ROW(A$2:A$1976)),FALSE)))</f>
        <v/>
      </c>
      <c r="C1306" s="52" t="str">
        <f>IF(ISBLANK(A1306),"",IF(ROW(A$2:A$1976)=1,"Impossible",VLOOKUP(A$2:A$1976,items!$A$2:$J$2019,{3}*SIGN(ROW(A$2:A$1976)),FALSE)))</f>
        <v/>
      </c>
      <c r="G1306" s="18"/>
    </row>
    <row r="1307" spans="2:7">
      <c r="B1307" s="52" t="str">
        <f>IF(ISBLANK(A1307),"",IF(ROW(A1307:A3306)=1,"Impossible",VLOOKUP(A$2:A$1976,items!$A$2:$J$2019,{2}*SIGN(ROW(A$2:A$1976)),FALSE)))</f>
        <v/>
      </c>
      <c r="C1307" s="52" t="str">
        <f>IF(ISBLANK(A1307),"",IF(ROW(A$2:A$1976)=1,"Impossible",VLOOKUP(A$2:A$1976,items!$A$2:$J$2019,{3}*SIGN(ROW(A$2:A$1976)),FALSE)))</f>
        <v/>
      </c>
      <c r="G1307" s="18"/>
    </row>
    <row r="1308" spans="2:7">
      <c r="B1308" s="52" t="str">
        <f>IF(ISBLANK(A1308),"",IF(ROW(A1308:A3307)=1,"Impossible",VLOOKUP(A$2:A$1976,items!$A$2:$J$2019,{2}*SIGN(ROW(A$2:A$1976)),FALSE)))</f>
        <v/>
      </c>
      <c r="C1308" s="52" t="str">
        <f>IF(ISBLANK(A1308),"",IF(ROW(A$2:A$1976)=1,"Impossible",VLOOKUP(A$2:A$1976,items!$A$2:$J$2019,{3}*SIGN(ROW(A$2:A$1976)),FALSE)))</f>
        <v/>
      </c>
      <c r="G1308" s="18"/>
    </row>
    <row r="1309" spans="2:7">
      <c r="B1309" s="52" t="str">
        <f>IF(ISBLANK(A1309),"",IF(ROW(A1309:A3308)=1,"Impossible",VLOOKUP(A$2:A$1976,items!$A$2:$J$2019,{2}*SIGN(ROW(A$2:A$1976)),FALSE)))</f>
        <v/>
      </c>
      <c r="C1309" s="52" t="str">
        <f>IF(ISBLANK(A1309),"",IF(ROW(A$2:A$1976)=1,"Impossible",VLOOKUP(A$2:A$1976,items!$A$2:$J$2019,{3}*SIGN(ROW(A$2:A$1976)),FALSE)))</f>
        <v/>
      </c>
      <c r="G1309" s="18"/>
    </row>
    <row r="1310" spans="2:7">
      <c r="B1310" s="52" t="str">
        <f>IF(ISBLANK(A1310),"",IF(ROW(A1310:A3309)=1,"Impossible",VLOOKUP(A$2:A$1976,items!$A$2:$J$2019,{2}*SIGN(ROW(A$2:A$1976)),FALSE)))</f>
        <v/>
      </c>
      <c r="C1310" s="52" t="str">
        <f>IF(ISBLANK(A1310),"",IF(ROW(A$2:A$1976)=1,"Impossible",VLOOKUP(A$2:A$1976,items!$A$2:$J$2019,{3}*SIGN(ROW(A$2:A$1976)),FALSE)))</f>
        <v/>
      </c>
      <c r="G1310" s="18"/>
    </row>
    <row r="1311" spans="2:7">
      <c r="B1311" s="52" t="str">
        <f>IF(ISBLANK(A1311),"",IF(ROW(A1311:A3310)=1,"Impossible",VLOOKUP(A$2:A$1976,items!$A$2:$J$2019,{2}*SIGN(ROW(A$2:A$1976)),FALSE)))</f>
        <v/>
      </c>
      <c r="C1311" s="52" t="str">
        <f>IF(ISBLANK(A1311),"",IF(ROW(A$2:A$1976)=1,"Impossible",VLOOKUP(A$2:A$1976,items!$A$2:$J$2019,{3}*SIGN(ROW(A$2:A$1976)),FALSE)))</f>
        <v/>
      </c>
      <c r="G1311" s="18"/>
    </row>
    <row r="1312" spans="2:7">
      <c r="B1312" s="52" t="str">
        <f>IF(ISBLANK(A1312),"",IF(ROW(A1312:A3311)=1,"Impossible",VLOOKUP(A$2:A$1976,items!$A$2:$J$2019,{2}*SIGN(ROW(A$2:A$1976)),FALSE)))</f>
        <v/>
      </c>
      <c r="C1312" s="52" t="str">
        <f>IF(ISBLANK(A1312),"",IF(ROW(A$2:A$1976)=1,"Impossible",VLOOKUP(A$2:A$1976,items!$A$2:$J$2019,{3}*SIGN(ROW(A$2:A$1976)),FALSE)))</f>
        <v/>
      </c>
      <c r="G1312" s="18"/>
    </row>
    <row r="1313" spans="2:7">
      <c r="B1313" s="52" t="str">
        <f>IF(ISBLANK(A1313),"",IF(ROW(A1313:A3312)=1,"Impossible",VLOOKUP(A$2:A$1976,items!$A$2:$J$2019,{2}*SIGN(ROW(A$2:A$1976)),FALSE)))</f>
        <v/>
      </c>
      <c r="C1313" s="52" t="str">
        <f>IF(ISBLANK(A1313),"",IF(ROW(A$2:A$1976)=1,"Impossible",VLOOKUP(A$2:A$1976,items!$A$2:$J$2019,{3}*SIGN(ROW(A$2:A$1976)),FALSE)))</f>
        <v/>
      </c>
      <c r="G1313" s="18"/>
    </row>
    <row r="1314" spans="2:7">
      <c r="B1314" s="52" t="str">
        <f>IF(ISBLANK(A1314),"",IF(ROW(A1314:A3313)=1,"Impossible",VLOOKUP(A$2:A$1976,items!$A$2:$J$2019,{2}*SIGN(ROW(A$2:A$1976)),FALSE)))</f>
        <v/>
      </c>
      <c r="C1314" s="52" t="str">
        <f>IF(ISBLANK(A1314),"",IF(ROW(A$2:A$1976)=1,"Impossible",VLOOKUP(A$2:A$1976,items!$A$2:$J$2019,{3}*SIGN(ROW(A$2:A$1976)),FALSE)))</f>
        <v/>
      </c>
      <c r="G1314" s="18"/>
    </row>
    <row r="1315" spans="2:7">
      <c r="B1315" s="52" t="str">
        <f>IF(ISBLANK(A1315),"",IF(ROW(A1315:A3314)=1,"Impossible",VLOOKUP(A$2:A$1976,items!$A$2:$J$2019,{2}*SIGN(ROW(A$2:A$1976)),FALSE)))</f>
        <v/>
      </c>
      <c r="C1315" s="52" t="str">
        <f>IF(ISBLANK(A1315),"",IF(ROW(A$2:A$1976)=1,"Impossible",VLOOKUP(A$2:A$1976,items!$A$2:$J$2019,{3}*SIGN(ROW(A$2:A$1976)),FALSE)))</f>
        <v/>
      </c>
      <c r="G1315" s="18"/>
    </row>
    <row r="1316" spans="2:7">
      <c r="B1316" s="52" t="str">
        <f>IF(ISBLANK(A1316),"",IF(ROW(A1316:A3315)=1,"Impossible",VLOOKUP(A$2:A$1976,items!$A$2:$J$2019,{2}*SIGN(ROW(A$2:A$1976)),FALSE)))</f>
        <v/>
      </c>
      <c r="C1316" s="52" t="str">
        <f>IF(ISBLANK(A1316),"",IF(ROW(A$2:A$1976)=1,"Impossible",VLOOKUP(A$2:A$1976,items!$A$2:$J$2019,{3}*SIGN(ROW(A$2:A$1976)),FALSE)))</f>
        <v/>
      </c>
      <c r="G1316" s="18"/>
    </row>
    <row r="1317" spans="2:7">
      <c r="B1317" s="52" t="str">
        <f>IF(ISBLANK(A1317),"",IF(ROW(A1317:A3316)=1,"Impossible",VLOOKUP(A$2:A$1976,items!$A$2:$J$2019,{2}*SIGN(ROW(A$2:A$1976)),FALSE)))</f>
        <v/>
      </c>
      <c r="C1317" s="52" t="str">
        <f>IF(ISBLANK(A1317),"",IF(ROW(A$2:A$1976)=1,"Impossible",VLOOKUP(A$2:A$1976,items!$A$2:$J$2019,{3}*SIGN(ROW(A$2:A$1976)),FALSE)))</f>
        <v/>
      </c>
      <c r="G1317" s="18"/>
    </row>
    <row r="1318" spans="2:7">
      <c r="B1318" s="52" t="str">
        <f>IF(ISBLANK(A1318),"",IF(ROW(A1318:A3317)=1,"Impossible",VLOOKUP(A$2:A$1976,items!$A$2:$J$2019,{2}*SIGN(ROW(A$2:A$1976)),FALSE)))</f>
        <v/>
      </c>
      <c r="C1318" s="52" t="str">
        <f>IF(ISBLANK(A1318),"",IF(ROW(A$2:A$1976)=1,"Impossible",VLOOKUP(A$2:A$1976,items!$A$2:$J$2019,{3}*SIGN(ROW(A$2:A$1976)),FALSE)))</f>
        <v/>
      </c>
      <c r="G1318" s="18"/>
    </row>
    <row r="1319" spans="2:7">
      <c r="B1319" s="52" t="str">
        <f>IF(ISBLANK(A1319),"",IF(ROW(A1319:A3318)=1,"Impossible",VLOOKUP(A$2:A$1976,items!$A$2:$J$2019,{2}*SIGN(ROW(A$2:A$1976)),FALSE)))</f>
        <v/>
      </c>
      <c r="C1319" s="52" t="str">
        <f>IF(ISBLANK(A1319),"",IF(ROW(A$2:A$1976)=1,"Impossible",VLOOKUP(A$2:A$1976,items!$A$2:$J$2019,{3}*SIGN(ROW(A$2:A$1976)),FALSE)))</f>
        <v/>
      </c>
      <c r="G1319" s="18"/>
    </row>
    <row r="1320" spans="2:7">
      <c r="B1320" s="52" t="str">
        <f>IF(ISBLANK(A1320),"",IF(ROW(A1320:A3319)=1,"Impossible",VLOOKUP(A$2:A$1976,items!$A$2:$J$2019,{2}*SIGN(ROW(A$2:A$1976)),FALSE)))</f>
        <v/>
      </c>
      <c r="C1320" s="52" t="str">
        <f>IF(ISBLANK(A1320),"",IF(ROW(A$2:A$1976)=1,"Impossible",VLOOKUP(A$2:A$1976,items!$A$2:$J$2019,{3}*SIGN(ROW(A$2:A$1976)),FALSE)))</f>
        <v/>
      </c>
      <c r="G1320" s="18"/>
    </row>
    <row r="1321" spans="2:7">
      <c r="B1321" s="52" t="str">
        <f>IF(ISBLANK(A1321),"",IF(ROW(A1321:A3320)=1,"Impossible",VLOOKUP(A$2:A$1976,items!$A$2:$J$2019,{2}*SIGN(ROW(A$2:A$1976)),FALSE)))</f>
        <v/>
      </c>
      <c r="C1321" s="52" t="str">
        <f>IF(ISBLANK(A1321),"",IF(ROW(A$2:A$1976)=1,"Impossible",VLOOKUP(A$2:A$1976,items!$A$2:$J$2019,{3}*SIGN(ROW(A$2:A$1976)),FALSE)))</f>
        <v/>
      </c>
      <c r="G1321" s="18"/>
    </row>
    <row r="1322" spans="2:7">
      <c r="B1322" s="52" t="str">
        <f>IF(ISBLANK(A1322),"",IF(ROW(A1322:A3321)=1,"Impossible",VLOOKUP(A$2:A$1976,items!$A$2:$J$2019,{2}*SIGN(ROW(A$2:A$1976)),FALSE)))</f>
        <v/>
      </c>
      <c r="C1322" s="52" t="str">
        <f>IF(ISBLANK(A1322),"",IF(ROW(A$2:A$1976)=1,"Impossible",VLOOKUP(A$2:A$1976,items!$A$2:$J$2019,{3}*SIGN(ROW(A$2:A$1976)),FALSE)))</f>
        <v/>
      </c>
      <c r="G1322" s="18"/>
    </row>
    <row r="1323" spans="2:7">
      <c r="B1323" s="52" t="str">
        <f>IF(ISBLANK(A1323),"",IF(ROW(A1323:A3322)=1,"Impossible",VLOOKUP(A$2:A$1976,items!$A$2:$J$2019,{2}*SIGN(ROW(A$2:A$1976)),FALSE)))</f>
        <v/>
      </c>
      <c r="C1323" s="52" t="str">
        <f>IF(ISBLANK(A1323),"",IF(ROW(A$2:A$1976)=1,"Impossible",VLOOKUP(A$2:A$1976,items!$A$2:$J$2019,{3}*SIGN(ROW(A$2:A$1976)),FALSE)))</f>
        <v/>
      </c>
      <c r="G1323" s="18"/>
    </row>
    <row r="1324" spans="2:7">
      <c r="B1324" s="52" t="str">
        <f>IF(ISBLANK(A1324),"",IF(ROW(A1324:A3323)=1,"Impossible",VLOOKUP(A$2:A$1976,items!$A$2:$J$2019,{2}*SIGN(ROW(A$2:A$1976)),FALSE)))</f>
        <v/>
      </c>
      <c r="C1324" s="52" t="str">
        <f>IF(ISBLANK(A1324),"",IF(ROW(A$2:A$1976)=1,"Impossible",VLOOKUP(A$2:A$1976,items!$A$2:$J$2019,{3}*SIGN(ROW(A$2:A$1976)),FALSE)))</f>
        <v/>
      </c>
      <c r="G1324" s="18"/>
    </row>
    <row r="1325" spans="2:7">
      <c r="B1325" s="52" t="str">
        <f>IF(ISBLANK(A1325),"",IF(ROW(A1325:A3324)=1,"Impossible",VLOOKUP(A$2:A$1976,items!$A$2:$J$2019,{2}*SIGN(ROW(A$2:A$1976)),FALSE)))</f>
        <v/>
      </c>
      <c r="C1325" s="52" t="str">
        <f>IF(ISBLANK(A1325),"",IF(ROW(A$2:A$1976)=1,"Impossible",VLOOKUP(A$2:A$1976,items!$A$2:$J$2019,{3}*SIGN(ROW(A$2:A$1976)),FALSE)))</f>
        <v/>
      </c>
      <c r="G1325" s="18"/>
    </row>
    <row r="1326" spans="2:7">
      <c r="B1326" s="52" t="str">
        <f>IF(ISBLANK(A1326),"",IF(ROW(A1326:A3325)=1,"Impossible",VLOOKUP(A$2:A$1976,items!$A$2:$J$2019,{2}*SIGN(ROW(A$2:A$1976)),FALSE)))</f>
        <v/>
      </c>
      <c r="C1326" s="52" t="str">
        <f>IF(ISBLANK(A1326),"",IF(ROW(A$2:A$1976)=1,"Impossible",VLOOKUP(A$2:A$1976,items!$A$2:$J$2019,{3}*SIGN(ROW(A$2:A$1976)),FALSE)))</f>
        <v/>
      </c>
      <c r="G1326" s="18"/>
    </row>
    <row r="1327" spans="2:7">
      <c r="B1327" s="52" t="str">
        <f>IF(ISBLANK(A1327),"",IF(ROW(A1327:A3326)=1,"Impossible",VLOOKUP(A$2:A$1976,items!$A$2:$J$2019,{2}*SIGN(ROW(A$2:A$1976)),FALSE)))</f>
        <v/>
      </c>
      <c r="C1327" s="52" t="str">
        <f>IF(ISBLANK(A1327),"",IF(ROW(A$2:A$1976)=1,"Impossible",VLOOKUP(A$2:A$1976,items!$A$2:$J$2019,{3}*SIGN(ROW(A$2:A$1976)),FALSE)))</f>
        <v/>
      </c>
      <c r="G1327" s="18"/>
    </row>
    <row r="1328" spans="2:7">
      <c r="B1328" s="52" t="str">
        <f>IF(ISBLANK(A1328),"",IF(ROW(A1328:A3327)=1,"Impossible",VLOOKUP(A$2:A$1976,items!$A$2:$J$2019,{2}*SIGN(ROW(A$2:A$1976)),FALSE)))</f>
        <v/>
      </c>
      <c r="C1328" s="52" t="str">
        <f>IF(ISBLANK(A1328),"",IF(ROW(A$2:A$1976)=1,"Impossible",VLOOKUP(A$2:A$1976,items!$A$2:$J$2019,{3}*SIGN(ROW(A$2:A$1976)),FALSE)))</f>
        <v/>
      </c>
      <c r="G1328" s="18"/>
    </row>
    <row r="1329" spans="2:7">
      <c r="B1329" s="52" t="str">
        <f>IF(ISBLANK(A1329),"",IF(ROW(A1329:A3328)=1,"Impossible",VLOOKUP(A$2:A$1976,items!$A$2:$J$2019,{2}*SIGN(ROW(A$2:A$1976)),FALSE)))</f>
        <v/>
      </c>
      <c r="C1329" s="52" t="str">
        <f>IF(ISBLANK(A1329),"",IF(ROW(A$2:A$1976)=1,"Impossible",VLOOKUP(A$2:A$1976,items!$A$2:$J$2019,{3}*SIGN(ROW(A$2:A$1976)),FALSE)))</f>
        <v/>
      </c>
      <c r="G1329" s="18"/>
    </row>
    <row r="1330" spans="2:7">
      <c r="B1330" s="52" t="str">
        <f>IF(ISBLANK(A1330),"",IF(ROW(A1330:A3329)=1,"Impossible",VLOOKUP(A$2:A$1976,items!$A$2:$J$2019,{2}*SIGN(ROW(A$2:A$1976)),FALSE)))</f>
        <v/>
      </c>
      <c r="C1330" s="52" t="str">
        <f>IF(ISBLANK(A1330),"",IF(ROW(A$2:A$1976)=1,"Impossible",VLOOKUP(A$2:A$1976,items!$A$2:$J$2019,{3}*SIGN(ROW(A$2:A$1976)),FALSE)))</f>
        <v/>
      </c>
      <c r="G1330" s="18"/>
    </row>
    <row r="1331" spans="2:7">
      <c r="B1331" s="52" t="str">
        <f>IF(ISBLANK(A1331),"",IF(ROW(A1331:A3330)=1,"Impossible",VLOOKUP(A$2:A$1976,items!$A$2:$J$2019,{2}*SIGN(ROW(A$2:A$1976)),FALSE)))</f>
        <v/>
      </c>
      <c r="C1331" s="52" t="str">
        <f>IF(ISBLANK(A1331),"",IF(ROW(A$2:A$1976)=1,"Impossible",VLOOKUP(A$2:A$1976,items!$A$2:$J$2019,{3}*SIGN(ROW(A$2:A$1976)),FALSE)))</f>
        <v/>
      </c>
      <c r="G1331" s="18"/>
    </row>
    <row r="1332" spans="2:7">
      <c r="B1332" s="52" t="str">
        <f>IF(ISBLANK(A1332),"",IF(ROW(A1332:A3331)=1,"Impossible",VLOOKUP(A$2:A$1976,items!$A$2:$J$2019,{2}*SIGN(ROW(A$2:A$1976)),FALSE)))</f>
        <v/>
      </c>
      <c r="C1332" s="52" t="str">
        <f>IF(ISBLANK(A1332),"",IF(ROW(A$2:A$1976)=1,"Impossible",VLOOKUP(A$2:A$1976,items!$A$2:$J$2019,{3}*SIGN(ROW(A$2:A$1976)),FALSE)))</f>
        <v/>
      </c>
      <c r="G1332" s="18"/>
    </row>
    <row r="1333" spans="2:7">
      <c r="B1333" s="52" t="str">
        <f>IF(ISBLANK(A1333),"",IF(ROW(A1333:A3332)=1,"Impossible",VLOOKUP(A$2:A$1976,items!$A$2:$J$2019,{2}*SIGN(ROW(A$2:A$1976)),FALSE)))</f>
        <v/>
      </c>
      <c r="C1333" s="52" t="str">
        <f>IF(ISBLANK(A1333),"",IF(ROW(A$2:A$1976)=1,"Impossible",VLOOKUP(A$2:A$1976,items!$A$2:$J$2019,{3}*SIGN(ROW(A$2:A$1976)),FALSE)))</f>
        <v/>
      </c>
      <c r="G1333" s="18"/>
    </row>
    <row r="1334" spans="2:7">
      <c r="B1334" s="52" t="str">
        <f>IF(ISBLANK(A1334),"",IF(ROW(A1334:A3333)=1,"Impossible",VLOOKUP(A$2:A$1976,items!$A$2:$J$2019,{2}*SIGN(ROW(A$2:A$1976)),FALSE)))</f>
        <v/>
      </c>
      <c r="C1334" s="52" t="str">
        <f>IF(ISBLANK(A1334),"",IF(ROW(A$2:A$1976)=1,"Impossible",VLOOKUP(A$2:A$1976,items!$A$2:$J$2019,{3}*SIGN(ROW(A$2:A$1976)),FALSE)))</f>
        <v/>
      </c>
      <c r="G1334" s="18"/>
    </row>
    <row r="1335" spans="2:7">
      <c r="B1335" s="52" t="str">
        <f>IF(ISBLANK(A1335),"",IF(ROW(A1335:A3334)=1,"Impossible",VLOOKUP(A$2:A$1976,items!$A$2:$J$2019,{2}*SIGN(ROW(A$2:A$1976)),FALSE)))</f>
        <v/>
      </c>
      <c r="C1335" s="52" t="str">
        <f>IF(ISBLANK(A1335),"",IF(ROW(A$2:A$1976)=1,"Impossible",VLOOKUP(A$2:A$1976,items!$A$2:$J$2019,{3}*SIGN(ROW(A$2:A$1976)),FALSE)))</f>
        <v/>
      </c>
      <c r="G1335" s="18"/>
    </row>
    <row r="1336" spans="2:7">
      <c r="B1336" s="52" t="str">
        <f>IF(ISBLANK(A1336),"",IF(ROW(A1336:A3335)=1,"Impossible",VLOOKUP(A$2:A$1976,items!$A$2:$J$2019,{2}*SIGN(ROW(A$2:A$1976)),FALSE)))</f>
        <v/>
      </c>
      <c r="C1336" s="52" t="str">
        <f>IF(ISBLANK(A1336),"",IF(ROW(A$2:A$1976)=1,"Impossible",VLOOKUP(A$2:A$1976,items!$A$2:$J$2019,{3}*SIGN(ROW(A$2:A$1976)),FALSE)))</f>
        <v/>
      </c>
      <c r="G1336" s="18"/>
    </row>
    <row r="1337" spans="2:7">
      <c r="B1337" s="52" t="str">
        <f>IF(ISBLANK(A1337),"",IF(ROW(A1337:A3336)=1,"Impossible",VLOOKUP(A$2:A$1976,items!$A$2:$J$2019,{2}*SIGN(ROW(A$2:A$1976)),FALSE)))</f>
        <v/>
      </c>
      <c r="C1337" s="52" t="str">
        <f>IF(ISBLANK(A1337),"",IF(ROW(A$2:A$1976)=1,"Impossible",VLOOKUP(A$2:A$1976,items!$A$2:$J$2019,{3}*SIGN(ROW(A$2:A$1976)),FALSE)))</f>
        <v/>
      </c>
      <c r="G1337" s="18"/>
    </row>
    <row r="1338" spans="2:7">
      <c r="B1338" s="52" t="str">
        <f>IF(ISBLANK(A1338),"",IF(ROW(A1338:A3337)=1,"Impossible",VLOOKUP(A$2:A$1976,items!$A$2:$J$2019,{2}*SIGN(ROW(A$2:A$1976)),FALSE)))</f>
        <v/>
      </c>
      <c r="C1338" s="52" t="str">
        <f>IF(ISBLANK(A1338),"",IF(ROW(A$2:A$1976)=1,"Impossible",VLOOKUP(A$2:A$1976,items!$A$2:$J$2019,{3}*SIGN(ROW(A$2:A$1976)),FALSE)))</f>
        <v/>
      </c>
      <c r="G1338" s="18"/>
    </row>
    <row r="1339" spans="2:7">
      <c r="B1339" s="52" t="str">
        <f>IF(ISBLANK(A1339),"",IF(ROW(A1339:A3338)=1,"Impossible",VLOOKUP(A$2:A$1976,items!$A$2:$J$2019,{2}*SIGN(ROW(A$2:A$1976)),FALSE)))</f>
        <v/>
      </c>
      <c r="C1339" s="52" t="str">
        <f>IF(ISBLANK(A1339),"",IF(ROW(A$2:A$1976)=1,"Impossible",VLOOKUP(A$2:A$1976,items!$A$2:$J$2019,{3}*SIGN(ROW(A$2:A$1976)),FALSE)))</f>
        <v/>
      </c>
      <c r="G1339" s="18"/>
    </row>
    <row r="1340" spans="2:7">
      <c r="B1340" s="52" t="str">
        <f>IF(ISBLANK(A1340),"",IF(ROW(A1340:A3339)=1,"Impossible",VLOOKUP(A$2:A$1976,items!$A$2:$J$2019,{2}*SIGN(ROW(A$2:A$1976)),FALSE)))</f>
        <v/>
      </c>
      <c r="C1340" s="52" t="str">
        <f>IF(ISBLANK(A1340),"",IF(ROW(A$2:A$1976)=1,"Impossible",VLOOKUP(A$2:A$1976,items!$A$2:$J$2019,{3}*SIGN(ROW(A$2:A$1976)),FALSE)))</f>
        <v/>
      </c>
      <c r="G1340" s="18"/>
    </row>
    <row r="1341" spans="2:7">
      <c r="B1341" s="52" t="str">
        <f>IF(ISBLANK(A1341),"",IF(ROW(A1341:A3340)=1,"Impossible",VLOOKUP(A$2:A$1976,items!$A$2:$J$2019,{2}*SIGN(ROW(A$2:A$1976)),FALSE)))</f>
        <v/>
      </c>
      <c r="C1341" s="52" t="str">
        <f>IF(ISBLANK(A1341),"",IF(ROW(A$2:A$1976)=1,"Impossible",VLOOKUP(A$2:A$1976,items!$A$2:$J$2019,{3}*SIGN(ROW(A$2:A$1976)),FALSE)))</f>
        <v/>
      </c>
      <c r="G1341" s="18"/>
    </row>
    <row r="1342" spans="2:7">
      <c r="B1342" s="52" t="str">
        <f>IF(ISBLANK(A1342),"",IF(ROW(A1342:A3341)=1,"Impossible",VLOOKUP(A$2:A$1976,items!$A$2:$J$2019,{2}*SIGN(ROW(A$2:A$1976)),FALSE)))</f>
        <v/>
      </c>
      <c r="C1342" s="52" t="str">
        <f>IF(ISBLANK(A1342),"",IF(ROW(A$2:A$1976)=1,"Impossible",VLOOKUP(A$2:A$1976,items!$A$2:$J$2019,{3}*SIGN(ROW(A$2:A$1976)),FALSE)))</f>
        <v/>
      </c>
      <c r="G1342" s="18"/>
    </row>
    <row r="1343" spans="2:7">
      <c r="B1343" s="52" t="str">
        <f>IF(ISBLANK(A1343),"",IF(ROW(A1343:A3342)=1,"Impossible",VLOOKUP(A$2:A$1976,items!$A$2:$J$2019,{2}*SIGN(ROW(A$2:A$1976)),FALSE)))</f>
        <v/>
      </c>
      <c r="C1343" s="52" t="str">
        <f>IF(ISBLANK(A1343),"",IF(ROW(A$2:A$1976)=1,"Impossible",VLOOKUP(A$2:A$1976,items!$A$2:$J$2019,{3}*SIGN(ROW(A$2:A$1976)),FALSE)))</f>
        <v/>
      </c>
      <c r="G1343" s="18"/>
    </row>
    <row r="1344" spans="2:7">
      <c r="B1344" s="52" t="str">
        <f>IF(ISBLANK(A1344),"",IF(ROW(A1344:A3343)=1,"Impossible",VLOOKUP(A$2:A$1976,items!$A$2:$J$2019,{2}*SIGN(ROW(A$2:A$1976)),FALSE)))</f>
        <v/>
      </c>
      <c r="C1344" s="52" t="str">
        <f>IF(ISBLANK(A1344),"",IF(ROW(A$2:A$1976)=1,"Impossible",VLOOKUP(A$2:A$1976,items!$A$2:$J$2019,{3}*SIGN(ROW(A$2:A$1976)),FALSE)))</f>
        <v/>
      </c>
      <c r="G1344" s="18"/>
    </row>
    <row r="1345" spans="2:7">
      <c r="B1345" s="52" t="str">
        <f>IF(ISBLANK(A1345),"",IF(ROW(A1345:A3344)=1,"Impossible",VLOOKUP(A$2:A$1976,items!$A$2:$J$2019,{2}*SIGN(ROW(A$2:A$1976)),FALSE)))</f>
        <v/>
      </c>
      <c r="C1345" s="52" t="str">
        <f>IF(ISBLANK(A1345),"",IF(ROW(A$2:A$1976)=1,"Impossible",VLOOKUP(A$2:A$1976,items!$A$2:$J$2019,{3}*SIGN(ROW(A$2:A$1976)),FALSE)))</f>
        <v/>
      </c>
      <c r="G1345" s="18"/>
    </row>
    <row r="1346" spans="2:7">
      <c r="B1346" s="52" t="str">
        <f>IF(ISBLANK(A1346),"",IF(ROW(A1346:A3345)=1,"Impossible",VLOOKUP(A$2:A$1976,items!$A$2:$J$2019,{2}*SIGN(ROW(A$2:A$1976)),FALSE)))</f>
        <v/>
      </c>
      <c r="C1346" s="52" t="str">
        <f>IF(ISBLANK(A1346),"",IF(ROW(A$2:A$1976)=1,"Impossible",VLOOKUP(A$2:A$1976,items!$A$2:$J$2019,{3}*SIGN(ROW(A$2:A$1976)),FALSE)))</f>
        <v/>
      </c>
      <c r="G1346" s="18"/>
    </row>
    <row r="1347" spans="2:7">
      <c r="B1347" s="52" t="str">
        <f>IF(ISBLANK(A1347),"",IF(ROW(A1347:A3346)=1,"Impossible",VLOOKUP(A$2:A$1976,items!$A$2:$J$2019,{2}*SIGN(ROW(A$2:A$1976)),FALSE)))</f>
        <v/>
      </c>
      <c r="C1347" s="52" t="str">
        <f>IF(ISBLANK(A1347),"",IF(ROW(A$2:A$1976)=1,"Impossible",VLOOKUP(A$2:A$1976,items!$A$2:$J$2019,{3}*SIGN(ROW(A$2:A$1976)),FALSE)))</f>
        <v/>
      </c>
      <c r="G1347" s="18"/>
    </row>
    <row r="1348" spans="2:7">
      <c r="B1348" s="52" t="str">
        <f>IF(ISBLANK(A1348),"",IF(ROW(A1348:A3347)=1,"Impossible",VLOOKUP(A$2:A$1976,items!$A$2:$J$2019,{2}*SIGN(ROW(A$2:A$1976)),FALSE)))</f>
        <v/>
      </c>
      <c r="C1348" s="52" t="str">
        <f>IF(ISBLANK(A1348),"",IF(ROW(A$2:A$1976)=1,"Impossible",VLOOKUP(A$2:A$1976,items!$A$2:$J$2019,{3}*SIGN(ROW(A$2:A$1976)),FALSE)))</f>
        <v/>
      </c>
      <c r="G1348" s="18"/>
    </row>
    <row r="1349" spans="2:7">
      <c r="B1349" s="52" t="str">
        <f>IF(ISBLANK(A1349),"",IF(ROW(A1349:A3348)=1,"Impossible",VLOOKUP(A$2:A$1976,items!$A$2:$J$2019,{2}*SIGN(ROW(A$2:A$1976)),FALSE)))</f>
        <v/>
      </c>
      <c r="C1349" s="52" t="str">
        <f>IF(ISBLANK(A1349),"",IF(ROW(A$2:A$1976)=1,"Impossible",VLOOKUP(A$2:A$1976,items!$A$2:$J$2019,{3}*SIGN(ROW(A$2:A$1976)),FALSE)))</f>
        <v/>
      </c>
      <c r="G1349" s="18"/>
    </row>
    <row r="1350" spans="2:7">
      <c r="B1350" s="52" t="str">
        <f>IF(ISBLANK(A1350),"",IF(ROW(A1350:A3349)=1,"Impossible",VLOOKUP(A$2:A$1976,items!$A$2:$J$2019,{2}*SIGN(ROW(A$2:A$1976)),FALSE)))</f>
        <v/>
      </c>
      <c r="C1350" s="52" t="str">
        <f>IF(ISBLANK(A1350),"",IF(ROW(A$2:A$1976)=1,"Impossible",VLOOKUP(A$2:A$1976,items!$A$2:$J$2019,{3}*SIGN(ROW(A$2:A$1976)),FALSE)))</f>
        <v/>
      </c>
      <c r="G1350" s="18"/>
    </row>
    <row r="1351" spans="2:7">
      <c r="B1351" s="52" t="str">
        <f>IF(ISBLANK(A1351),"",IF(ROW(A1351:A3350)=1,"Impossible",VLOOKUP(A$2:A$1976,items!$A$2:$J$2019,{2}*SIGN(ROW(A$2:A$1976)),FALSE)))</f>
        <v/>
      </c>
      <c r="C1351" s="52" t="str">
        <f>IF(ISBLANK(A1351),"",IF(ROW(A$2:A$1976)=1,"Impossible",VLOOKUP(A$2:A$1976,items!$A$2:$J$2019,{3}*SIGN(ROW(A$2:A$1976)),FALSE)))</f>
        <v/>
      </c>
      <c r="G1351" s="18"/>
    </row>
    <row r="1352" spans="2:7">
      <c r="B1352" s="52" t="str">
        <f>IF(ISBLANK(A1352),"",IF(ROW(A1352:A3351)=1,"Impossible",VLOOKUP(A$2:A$1976,items!$A$2:$J$2019,{2}*SIGN(ROW(A$2:A$1976)),FALSE)))</f>
        <v/>
      </c>
      <c r="C1352" s="52" t="str">
        <f>IF(ISBLANK(A1352),"",IF(ROW(A$2:A$1976)=1,"Impossible",VLOOKUP(A$2:A$1976,items!$A$2:$J$2019,{3}*SIGN(ROW(A$2:A$1976)),FALSE)))</f>
        <v/>
      </c>
      <c r="G1352" s="18"/>
    </row>
    <row r="1353" spans="2:7">
      <c r="B1353" s="52" t="str">
        <f>IF(ISBLANK(A1353),"",IF(ROW(A1353:A3352)=1,"Impossible",VLOOKUP(A$2:A$1976,items!$A$2:$J$2019,{2}*SIGN(ROW(A$2:A$1976)),FALSE)))</f>
        <v/>
      </c>
      <c r="C1353" s="52" t="str">
        <f>IF(ISBLANK(A1353),"",IF(ROW(A$2:A$1976)=1,"Impossible",VLOOKUP(A$2:A$1976,items!$A$2:$J$2019,{3}*SIGN(ROW(A$2:A$1976)),FALSE)))</f>
        <v/>
      </c>
      <c r="G1353" s="18"/>
    </row>
    <row r="1354" spans="2:7">
      <c r="B1354" s="52" t="str">
        <f>IF(ISBLANK(A1354),"",IF(ROW(A1354:A3353)=1,"Impossible",VLOOKUP(A$2:A$1976,items!$A$2:$J$2019,{2}*SIGN(ROW(A$2:A$1976)),FALSE)))</f>
        <v/>
      </c>
      <c r="C1354" s="52" t="str">
        <f>IF(ISBLANK(A1354),"",IF(ROW(A$2:A$1976)=1,"Impossible",VLOOKUP(A$2:A$1976,items!$A$2:$J$2019,{3}*SIGN(ROW(A$2:A$1976)),FALSE)))</f>
        <v/>
      </c>
      <c r="G1354" s="18"/>
    </row>
    <row r="1355" spans="2:7">
      <c r="B1355" s="52" t="str">
        <f>IF(ISBLANK(A1355),"",IF(ROW(A1355:A3354)=1,"Impossible",VLOOKUP(A$2:A$1976,items!$A$2:$J$2019,{2}*SIGN(ROW(A$2:A$1976)),FALSE)))</f>
        <v/>
      </c>
      <c r="C1355" s="52" t="str">
        <f>IF(ISBLANK(A1355),"",IF(ROW(A$2:A$1976)=1,"Impossible",VLOOKUP(A$2:A$1976,items!$A$2:$J$2019,{3}*SIGN(ROW(A$2:A$1976)),FALSE)))</f>
        <v/>
      </c>
      <c r="G1355" s="18"/>
    </row>
    <row r="1356" spans="2:7">
      <c r="B1356" s="52" t="str">
        <f>IF(ISBLANK(A1356),"",IF(ROW(A1356:A3355)=1,"Impossible",VLOOKUP(A$2:A$1976,items!$A$2:$J$2019,{2}*SIGN(ROW(A$2:A$1976)),FALSE)))</f>
        <v/>
      </c>
      <c r="C1356" s="52" t="str">
        <f>IF(ISBLANK(A1356),"",IF(ROW(A$2:A$1976)=1,"Impossible",VLOOKUP(A$2:A$1976,items!$A$2:$J$2019,{3}*SIGN(ROW(A$2:A$1976)),FALSE)))</f>
        <v/>
      </c>
      <c r="G1356" s="18"/>
    </row>
    <row r="1357" spans="2:7">
      <c r="B1357" s="52" t="str">
        <f>IF(ISBLANK(A1357),"",IF(ROW(A1357:A3356)=1,"Impossible",VLOOKUP(A$2:A$1976,items!$A$2:$J$2019,{2}*SIGN(ROW(A$2:A$1976)),FALSE)))</f>
        <v/>
      </c>
      <c r="C1357" s="52" t="str">
        <f>IF(ISBLANK(A1357),"",IF(ROW(A$2:A$1976)=1,"Impossible",VLOOKUP(A$2:A$1976,items!$A$2:$J$2019,{3}*SIGN(ROW(A$2:A$1976)),FALSE)))</f>
        <v/>
      </c>
      <c r="G1357" s="18"/>
    </row>
    <row r="1358" spans="2:7">
      <c r="B1358" s="52" t="str">
        <f>IF(ISBLANK(A1358),"",IF(ROW(A1358:A3357)=1,"Impossible",VLOOKUP(A$2:A$1976,items!$A$2:$J$2019,{2}*SIGN(ROW(A$2:A$1976)),FALSE)))</f>
        <v/>
      </c>
      <c r="C1358" s="52" t="str">
        <f>IF(ISBLANK(A1358),"",IF(ROW(A$2:A$1976)=1,"Impossible",VLOOKUP(A$2:A$1976,items!$A$2:$J$2019,{3}*SIGN(ROW(A$2:A$1976)),FALSE)))</f>
        <v/>
      </c>
      <c r="G1358" s="18"/>
    </row>
    <row r="1359" spans="2:7">
      <c r="B1359" s="52" t="str">
        <f>IF(ISBLANK(A1359),"",IF(ROW(A1359:A3358)=1,"Impossible",VLOOKUP(A$2:A$1976,items!$A$2:$J$2019,{2}*SIGN(ROW(A$2:A$1976)),FALSE)))</f>
        <v/>
      </c>
      <c r="C1359" s="52" t="str">
        <f>IF(ISBLANK(A1359),"",IF(ROW(A$2:A$1976)=1,"Impossible",VLOOKUP(A$2:A$1976,items!$A$2:$J$2019,{3}*SIGN(ROW(A$2:A$1976)),FALSE)))</f>
        <v/>
      </c>
      <c r="G1359" s="18"/>
    </row>
    <row r="1360" spans="2:7">
      <c r="B1360" s="52" t="str">
        <f>IF(ISBLANK(A1360),"",IF(ROW(A1360:A3359)=1,"Impossible",VLOOKUP(A$2:A$1976,items!$A$2:$J$2019,{2}*SIGN(ROW(A$2:A$1976)),FALSE)))</f>
        <v/>
      </c>
      <c r="C1360" s="52" t="str">
        <f>IF(ISBLANK(A1360),"",IF(ROW(A$2:A$1976)=1,"Impossible",VLOOKUP(A$2:A$1976,items!$A$2:$J$2019,{3}*SIGN(ROW(A$2:A$1976)),FALSE)))</f>
        <v/>
      </c>
      <c r="G1360" s="18"/>
    </row>
    <row r="1361" spans="2:7">
      <c r="B1361" s="52" t="str">
        <f>IF(ISBLANK(A1361),"",IF(ROW(A1361:A3360)=1,"Impossible",VLOOKUP(A$2:A$1976,items!$A$2:$J$2019,{2}*SIGN(ROW(A$2:A$1976)),FALSE)))</f>
        <v/>
      </c>
      <c r="C1361" s="52" t="str">
        <f>IF(ISBLANK(A1361),"",IF(ROW(A$2:A$1976)=1,"Impossible",VLOOKUP(A$2:A$1976,items!$A$2:$J$2019,{3}*SIGN(ROW(A$2:A$1976)),FALSE)))</f>
        <v/>
      </c>
      <c r="G1361" s="18"/>
    </row>
    <row r="1362" spans="2:7">
      <c r="B1362" s="52" t="str">
        <f>IF(ISBLANK(A1362),"",IF(ROW(A1362:A3361)=1,"Impossible",VLOOKUP(A$2:A$1976,items!$A$2:$J$2019,{2}*SIGN(ROW(A$2:A$1976)),FALSE)))</f>
        <v/>
      </c>
      <c r="C1362" s="52" t="str">
        <f>IF(ISBLANK(A1362),"",IF(ROW(A$2:A$1976)=1,"Impossible",VLOOKUP(A$2:A$1976,items!$A$2:$J$2019,{3}*SIGN(ROW(A$2:A$1976)),FALSE)))</f>
        <v/>
      </c>
      <c r="G1362" s="18"/>
    </row>
    <row r="1363" spans="2:7">
      <c r="B1363" s="52" t="str">
        <f>IF(ISBLANK(A1363),"",IF(ROW(A1363:A3362)=1,"Impossible",VLOOKUP(A$2:A$1976,items!$A$2:$J$2019,{2}*SIGN(ROW(A$2:A$1976)),FALSE)))</f>
        <v/>
      </c>
      <c r="C1363" s="52" t="str">
        <f>IF(ISBLANK(A1363),"",IF(ROW(A$2:A$1976)=1,"Impossible",VLOOKUP(A$2:A$1976,items!$A$2:$J$2019,{3}*SIGN(ROW(A$2:A$1976)),FALSE)))</f>
        <v/>
      </c>
      <c r="G1363" s="18"/>
    </row>
    <row r="1364" spans="2:7">
      <c r="B1364" s="52" t="str">
        <f>IF(ISBLANK(A1364),"",IF(ROW(A1364:A3363)=1,"Impossible",VLOOKUP(A$2:A$1976,items!$A$2:$J$2019,{2}*SIGN(ROW(A$2:A$1976)),FALSE)))</f>
        <v/>
      </c>
      <c r="C1364" s="52" t="str">
        <f>IF(ISBLANK(A1364),"",IF(ROW(A$2:A$1976)=1,"Impossible",VLOOKUP(A$2:A$1976,items!$A$2:$J$2019,{3}*SIGN(ROW(A$2:A$1976)),FALSE)))</f>
        <v/>
      </c>
      <c r="G1364" s="18"/>
    </row>
    <row r="1365" spans="2:7">
      <c r="B1365" s="52" t="str">
        <f>IF(ISBLANK(A1365),"",IF(ROW(A1365:A3364)=1,"Impossible",VLOOKUP(A$2:A$1976,items!$A$2:$J$2019,{2}*SIGN(ROW(A$2:A$1976)),FALSE)))</f>
        <v/>
      </c>
      <c r="C1365" s="52" t="str">
        <f>IF(ISBLANK(A1365),"",IF(ROW(A$2:A$1976)=1,"Impossible",VLOOKUP(A$2:A$1976,items!$A$2:$J$2019,{3}*SIGN(ROW(A$2:A$1976)),FALSE)))</f>
        <v/>
      </c>
      <c r="G1365" s="18"/>
    </row>
    <row r="1366" spans="2:7">
      <c r="B1366" s="52" t="str">
        <f>IF(ISBLANK(A1366),"",IF(ROW(A1366:A3365)=1,"Impossible",VLOOKUP(A$2:A$1976,items!$A$2:$J$2019,{2}*SIGN(ROW(A$2:A$1976)),FALSE)))</f>
        <v/>
      </c>
      <c r="C1366" s="52" t="str">
        <f>IF(ISBLANK(A1366),"",IF(ROW(A$2:A$1976)=1,"Impossible",VLOOKUP(A$2:A$1976,items!$A$2:$J$2019,{3}*SIGN(ROW(A$2:A$1976)),FALSE)))</f>
        <v/>
      </c>
      <c r="G1366" s="18"/>
    </row>
    <row r="1367" spans="2:7">
      <c r="B1367" s="52" t="str">
        <f>IF(ISBLANK(A1367),"",IF(ROW(A1367:A3366)=1,"Impossible",VLOOKUP(A$2:A$1976,items!$A$2:$J$2019,{2}*SIGN(ROW(A$2:A$1976)),FALSE)))</f>
        <v/>
      </c>
      <c r="C1367" s="52" t="str">
        <f>IF(ISBLANK(A1367),"",IF(ROW(A$2:A$1976)=1,"Impossible",VLOOKUP(A$2:A$1976,items!$A$2:$J$2019,{3}*SIGN(ROW(A$2:A$1976)),FALSE)))</f>
        <v/>
      </c>
      <c r="G1367" s="18"/>
    </row>
    <row r="1368" spans="2:7">
      <c r="B1368" s="52" t="str">
        <f>IF(ISBLANK(A1368),"",IF(ROW(A1368:A3367)=1,"Impossible",VLOOKUP(A$2:A$1976,items!$A$2:$J$2019,{2}*SIGN(ROW(A$2:A$1976)),FALSE)))</f>
        <v/>
      </c>
      <c r="C1368" s="52" t="str">
        <f>IF(ISBLANK(A1368),"",IF(ROW(A$2:A$1976)=1,"Impossible",VLOOKUP(A$2:A$1976,items!$A$2:$J$2019,{3}*SIGN(ROW(A$2:A$1976)),FALSE)))</f>
        <v/>
      </c>
      <c r="G1368" s="18"/>
    </row>
    <row r="1369" spans="2:7">
      <c r="B1369" s="52" t="str">
        <f>IF(ISBLANK(A1369),"",IF(ROW(A1369:A3368)=1,"Impossible",VLOOKUP(A$2:A$1976,items!$A$2:$J$2019,{2}*SIGN(ROW(A$2:A$1976)),FALSE)))</f>
        <v/>
      </c>
      <c r="C1369" s="52" t="str">
        <f>IF(ISBLANK(A1369),"",IF(ROW(A$2:A$1976)=1,"Impossible",VLOOKUP(A$2:A$1976,items!$A$2:$J$2019,{3}*SIGN(ROW(A$2:A$1976)),FALSE)))</f>
        <v/>
      </c>
      <c r="G1369" s="18"/>
    </row>
    <row r="1370" spans="2:7">
      <c r="B1370" s="52" t="str">
        <f>IF(ISBLANK(A1370),"",IF(ROW(A1370:A3369)=1,"Impossible",VLOOKUP(A$2:A$1976,items!$A$2:$J$2019,{2}*SIGN(ROW(A$2:A$1976)),FALSE)))</f>
        <v/>
      </c>
      <c r="C1370" s="52" t="str">
        <f>IF(ISBLANK(A1370),"",IF(ROW(A$2:A$1976)=1,"Impossible",VLOOKUP(A$2:A$1976,items!$A$2:$J$2019,{3}*SIGN(ROW(A$2:A$1976)),FALSE)))</f>
        <v/>
      </c>
      <c r="G1370" s="18"/>
    </row>
    <row r="1371" spans="2:7">
      <c r="B1371" s="52" t="str">
        <f>IF(ISBLANK(A1371),"",IF(ROW(A1371:A3370)=1,"Impossible",VLOOKUP(A$2:A$1976,items!$A$2:$J$2019,{2}*SIGN(ROW(A$2:A$1976)),FALSE)))</f>
        <v/>
      </c>
      <c r="C1371" s="52" t="str">
        <f>IF(ISBLANK(A1371),"",IF(ROW(A$2:A$1976)=1,"Impossible",VLOOKUP(A$2:A$1976,items!$A$2:$J$2019,{3}*SIGN(ROW(A$2:A$1976)),FALSE)))</f>
        <v/>
      </c>
      <c r="G1371" s="18"/>
    </row>
    <row r="1372" spans="2:7">
      <c r="B1372" s="52" t="str">
        <f>IF(ISBLANK(A1372),"",IF(ROW(A1372:A3371)=1,"Impossible",VLOOKUP(A$2:A$1976,items!$A$2:$J$2019,{2}*SIGN(ROW(A$2:A$1976)),FALSE)))</f>
        <v/>
      </c>
      <c r="C1372" s="52" t="str">
        <f>IF(ISBLANK(A1372),"",IF(ROW(A$2:A$1976)=1,"Impossible",VLOOKUP(A$2:A$1976,items!$A$2:$J$2019,{3}*SIGN(ROW(A$2:A$1976)),FALSE)))</f>
        <v/>
      </c>
      <c r="G1372" s="18"/>
    </row>
    <row r="1373" spans="2:7">
      <c r="B1373" s="52" t="str">
        <f>IF(ISBLANK(A1373),"",IF(ROW(A1373:A3372)=1,"Impossible",VLOOKUP(A$2:A$1976,items!$A$2:$J$2019,{2}*SIGN(ROW(A$2:A$1976)),FALSE)))</f>
        <v/>
      </c>
      <c r="C1373" s="52" t="str">
        <f>IF(ISBLANK(A1373),"",IF(ROW(A$2:A$1976)=1,"Impossible",VLOOKUP(A$2:A$1976,items!$A$2:$J$2019,{3}*SIGN(ROW(A$2:A$1976)),FALSE)))</f>
        <v/>
      </c>
      <c r="G1373" s="18"/>
    </row>
    <row r="1374" spans="2:7">
      <c r="B1374" s="52" t="str">
        <f>IF(ISBLANK(A1374),"",IF(ROW(A1374:A3373)=1,"Impossible",VLOOKUP(A$2:A$1976,items!$A$2:$J$2019,{2}*SIGN(ROW(A$2:A$1976)),FALSE)))</f>
        <v/>
      </c>
      <c r="C1374" s="52" t="str">
        <f>IF(ISBLANK(A1374),"",IF(ROW(A$2:A$1976)=1,"Impossible",VLOOKUP(A$2:A$1976,items!$A$2:$J$2019,{3}*SIGN(ROW(A$2:A$1976)),FALSE)))</f>
        <v/>
      </c>
      <c r="G1374" s="18"/>
    </row>
    <row r="1375" spans="2:7">
      <c r="B1375" s="52" t="str">
        <f>IF(ISBLANK(A1375),"",IF(ROW(A1375:A3374)=1,"Impossible",VLOOKUP(A$2:A$1976,items!$A$2:$J$2019,{2}*SIGN(ROW(A$2:A$1976)),FALSE)))</f>
        <v/>
      </c>
      <c r="C1375" s="52" t="str">
        <f>IF(ISBLANK(A1375),"",IF(ROW(A$2:A$1976)=1,"Impossible",VLOOKUP(A$2:A$1976,items!$A$2:$J$2019,{3}*SIGN(ROW(A$2:A$1976)),FALSE)))</f>
        <v/>
      </c>
      <c r="G1375" s="18"/>
    </row>
    <row r="1376" spans="2:7">
      <c r="B1376" s="52" t="str">
        <f>IF(ISBLANK(A1376),"",IF(ROW(A1376:A3375)=1,"Impossible",VLOOKUP(A$2:A$1976,items!$A$2:$J$2019,{2}*SIGN(ROW(A$2:A$1976)),FALSE)))</f>
        <v/>
      </c>
      <c r="C1376" s="52" t="str">
        <f>IF(ISBLANK(A1376),"",IF(ROW(A$2:A$1976)=1,"Impossible",VLOOKUP(A$2:A$1976,items!$A$2:$J$2019,{3}*SIGN(ROW(A$2:A$1976)),FALSE)))</f>
        <v/>
      </c>
      <c r="G1376" s="18"/>
    </row>
    <row r="1377" spans="2:7">
      <c r="B1377" s="52" t="str">
        <f>IF(ISBLANK(A1377),"",IF(ROW(A1377:A3376)=1,"Impossible",VLOOKUP(A$2:A$1976,items!$A$2:$J$2019,{2}*SIGN(ROW(A$2:A$1976)),FALSE)))</f>
        <v/>
      </c>
      <c r="C1377" s="52" t="str">
        <f>IF(ISBLANK(A1377),"",IF(ROW(A$2:A$1976)=1,"Impossible",VLOOKUP(A$2:A$1976,items!$A$2:$J$2019,{3}*SIGN(ROW(A$2:A$1976)),FALSE)))</f>
        <v/>
      </c>
      <c r="G1377" s="18"/>
    </row>
    <row r="1378" spans="2:7">
      <c r="B1378" s="52" t="str">
        <f>IF(ISBLANK(A1378),"",IF(ROW(A1378:A3377)=1,"Impossible",VLOOKUP(A$2:A$1976,items!$A$2:$J$2019,{2}*SIGN(ROW(A$2:A$1976)),FALSE)))</f>
        <v/>
      </c>
      <c r="C1378" s="52" t="str">
        <f>IF(ISBLANK(A1378),"",IF(ROW(A$2:A$1976)=1,"Impossible",VLOOKUP(A$2:A$1976,items!$A$2:$J$2019,{3}*SIGN(ROW(A$2:A$1976)),FALSE)))</f>
        <v/>
      </c>
      <c r="G1378" s="18"/>
    </row>
    <row r="1379" spans="2:7">
      <c r="B1379" s="52" t="str">
        <f>IF(ISBLANK(A1379),"",IF(ROW(A1379:A3378)=1,"Impossible",VLOOKUP(A$2:A$1976,items!$A$2:$J$2019,{2}*SIGN(ROW(A$2:A$1976)),FALSE)))</f>
        <v/>
      </c>
      <c r="C1379" s="52" t="str">
        <f>IF(ISBLANK(A1379),"",IF(ROW(A$2:A$1976)=1,"Impossible",VLOOKUP(A$2:A$1976,items!$A$2:$J$2019,{3}*SIGN(ROW(A$2:A$1976)),FALSE)))</f>
        <v/>
      </c>
      <c r="G1379" s="18"/>
    </row>
    <row r="1380" spans="2:7">
      <c r="B1380" s="52" t="str">
        <f>IF(ISBLANK(A1380),"",IF(ROW(A1380:A3379)=1,"Impossible",VLOOKUP(A$2:A$1976,items!$A$2:$J$2019,{2}*SIGN(ROW(A$2:A$1976)),FALSE)))</f>
        <v/>
      </c>
      <c r="C1380" s="52" t="str">
        <f>IF(ISBLANK(A1380),"",IF(ROW(A$2:A$1976)=1,"Impossible",VLOOKUP(A$2:A$1976,items!$A$2:$J$2019,{3}*SIGN(ROW(A$2:A$1976)),FALSE)))</f>
        <v/>
      </c>
      <c r="G1380" s="18"/>
    </row>
    <row r="1381" spans="2:7">
      <c r="B1381" s="52" t="str">
        <f>IF(ISBLANK(A1381),"",IF(ROW(A1381:A3380)=1,"Impossible",VLOOKUP(A$2:A$1976,items!$A$2:$J$2019,{2}*SIGN(ROW(A$2:A$1976)),FALSE)))</f>
        <v/>
      </c>
      <c r="C1381" s="52" t="str">
        <f>IF(ISBLANK(A1381),"",IF(ROW(A$2:A$1976)=1,"Impossible",VLOOKUP(A$2:A$1976,items!$A$2:$J$2019,{3}*SIGN(ROW(A$2:A$1976)),FALSE)))</f>
        <v/>
      </c>
      <c r="G1381" s="18"/>
    </row>
    <row r="1382" spans="2:7">
      <c r="B1382" s="52" t="str">
        <f>IF(ISBLANK(A1382),"",IF(ROW(A1382:A3381)=1,"Impossible",VLOOKUP(A$2:A$1976,items!$A$2:$J$2019,{2}*SIGN(ROW(A$2:A$1976)),FALSE)))</f>
        <v/>
      </c>
      <c r="C1382" s="52" t="str">
        <f>IF(ISBLANK(A1382),"",IF(ROW(A$2:A$1976)=1,"Impossible",VLOOKUP(A$2:A$1976,items!$A$2:$J$2019,{3}*SIGN(ROW(A$2:A$1976)),FALSE)))</f>
        <v/>
      </c>
      <c r="G1382" s="18"/>
    </row>
    <row r="1383" spans="2:7">
      <c r="B1383" s="52" t="str">
        <f>IF(ISBLANK(A1383),"",IF(ROW(A1383:A3382)=1,"Impossible",VLOOKUP(A$2:A$1976,items!$A$2:$J$2019,{2}*SIGN(ROW(A$2:A$1976)),FALSE)))</f>
        <v/>
      </c>
      <c r="C1383" s="52" t="str">
        <f>IF(ISBLANK(A1383),"",IF(ROW(A$2:A$1976)=1,"Impossible",VLOOKUP(A$2:A$1976,items!$A$2:$J$2019,{3}*SIGN(ROW(A$2:A$1976)),FALSE)))</f>
        <v/>
      </c>
      <c r="G1383" s="18"/>
    </row>
    <row r="1384" spans="2:7">
      <c r="B1384" s="52" t="str">
        <f>IF(ISBLANK(A1384),"",IF(ROW(A1384:A3383)=1,"Impossible",VLOOKUP(A$2:A$1976,items!$A$2:$J$2019,{2}*SIGN(ROW(A$2:A$1976)),FALSE)))</f>
        <v/>
      </c>
      <c r="C1384" s="52" t="str">
        <f>IF(ISBLANK(A1384),"",IF(ROW(A$2:A$1976)=1,"Impossible",VLOOKUP(A$2:A$1976,items!$A$2:$J$2019,{3}*SIGN(ROW(A$2:A$1976)),FALSE)))</f>
        <v/>
      </c>
      <c r="G1384" s="18"/>
    </row>
    <row r="1385" spans="2:7">
      <c r="B1385" s="52" t="str">
        <f>IF(ISBLANK(A1385),"",IF(ROW(A1385:A3384)=1,"Impossible",VLOOKUP(A$2:A$1976,items!$A$2:$J$2019,{2}*SIGN(ROW(A$2:A$1976)),FALSE)))</f>
        <v/>
      </c>
      <c r="C1385" s="52" t="str">
        <f>IF(ISBLANK(A1385),"",IF(ROW(A$2:A$1976)=1,"Impossible",VLOOKUP(A$2:A$1976,items!$A$2:$J$2019,{3}*SIGN(ROW(A$2:A$1976)),FALSE)))</f>
        <v/>
      </c>
      <c r="G1385" s="18"/>
    </row>
    <row r="1386" spans="2:7">
      <c r="B1386" s="52" t="str">
        <f>IF(ISBLANK(A1386),"",IF(ROW(A1386:A3385)=1,"Impossible",VLOOKUP(A$2:A$1976,items!$A$2:$J$2019,{2}*SIGN(ROW(A$2:A$1976)),FALSE)))</f>
        <v/>
      </c>
      <c r="C1386" s="52" t="str">
        <f>IF(ISBLANK(A1386),"",IF(ROW(A$2:A$1976)=1,"Impossible",VLOOKUP(A$2:A$1976,items!$A$2:$J$2019,{3}*SIGN(ROW(A$2:A$1976)),FALSE)))</f>
        <v/>
      </c>
      <c r="G1386" s="18"/>
    </row>
    <row r="1387" spans="2:7">
      <c r="B1387" s="52" t="str">
        <f>IF(ISBLANK(A1387),"",IF(ROW(A1387:A3386)=1,"Impossible",VLOOKUP(A$2:A$1976,items!$A$2:$J$2019,{2}*SIGN(ROW(A$2:A$1976)),FALSE)))</f>
        <v/>
      </c>
      <c r="C1387" s="52" t="str">
        <f>IF(ISBLANK(A1387),"",IF(ROW(A$2:A$1976)=1,"Impossible",VLOOKUP(A$2:A$1976,items!$A$2:$J$2019,{3}*SIGN(ROW(A$2:A$1976)),FALSE)))</f>
        <v/>
      </c>
      <c r="G1387" s="18"/>
    </row>
    <row r="1388" spans="2:7">
      <c r="B1388" s="52" t="str">
        <f>IF(ISBLANK(A1388),"",IF(ROW(A1388:A3387)=1,"Impossible",VLOOKUP(A$2:A$1976,items!$A$2:$J$2019,{2}*SIGN(ROW(A$2:A$1976)),FALSE)))</f>
        <v/>
      </c>
      <c r="C1388" s="52" t="str">
        <f>IF(ISBLANK(A1388),"",IF(ROW(A$2:A$1976)=1,"Impossible",VLOOKUP(A$2:A$1976,items!$A$2:$J$2019,{3}*SIGN(ROW(A$2:A$1976)),FALSE)))</f>
        <v/>
      </c>
      <c r="G1388" s="18"/>
    </row>
    <row r="1389" spans="2:7">
      <c r="B1389" s="52" t="str">
        <f>IF(ISBLANK(A1389),"",IF(ROW(A1389:A3388)=1,"Impossible",VLOOKUP(A$2:A$1976,items!$A$2:$J$2019,{2}*SIGN(ROW(A$2:A$1976)),FALSE)))</f>
        <v/>
      </c>
      <c r="C1389" s="52" t="str">
        <f>IF(ISBLANK(A1389),"",IF(ROW(A$2:A$1976)=1,"Impossible",VLOOKUP(A$2:A$1976,items!$A$2:$J$2019,{3}*SIGN(ROW(A$2:A$1976)),FALSE)))</f>
        <v/>
      </c>
      <c r="G1389" s="18"/>
    </row>
    <row r="1390" spans="2:7">
      <c r="B1390" s="52" t="str">
        <f>IF(ISBLANK(A1390),"",IF(ROW(A1390:A3389)=1,"Impossible",VLOOKUP(A$2:A$1976,items!$A$2:$J$2019,{2}*SIGN(ROW(A$2:A$1976)),FALSE)))</f>
        <v/>
      </c>
      <c r="C1390" s="52" t="str">
        <f>IF(ISBLANK(A1390),"",IF(ROW(A$2:A$1976)=1,"Impossible",VLOOKUP(A$2:A$1976,items!$A$2:$J$2019,{3}*SIGN(ROW(A$2:A$1976)),FALSE)))</f>
        <v/>
      </c>
      <c r="G1390" s="18"/>
    </row>
    <row r="1391" spans="2:7">
      <c r="B1391" s="52" t="str">
        <f>IF(ISBLANK(A1391),"",IF(ROW(A1391:A3390)=1,"Impossible",VLOOKUP(A$2:A$1976,items!$A$2:$J$2019,{2}*SIGN(ROW(A$2:A$1976)),FALSE)))</f>
        <v/>
      </c>
      <c r="C1391" s="52" t="str">
        <f>IF(ISBLANK(A1391),"",IF(ROW(A$2:A$1976)=1,"Impossible",VLOOKUP(A$2:A$1976,items!$A$2:$J$2019,{3}*SIGN(ROW(A$2:A$1976)),FALSE)))</f>
        <v/>
      </c>
      <c r="G1391" s="18"/>
    </row>
    <row r="1392" spans="2:7">
      <c r="B1392" s="52" t="str">
        <f>IF(ISBLANK(A1392),"",IF(ROW(A1392:A3391)=1,"Impossible",VLOOKUP(A$2:A$1976,items!$A$2:$J$2019,{2}*SIGN(ROW(A$2:A$1976)),FALSE)))</f>
        <v/>
      </c>
      <c r="C1392" s="52" t="str">
        <f>IF(ISBLANK(A1392),"",IF(ROW(A$2:A$1976)=1,"Impossible",VLOOKUP(A$2:A$1976,items!$A$2:$J$2019,{3}*SIGN(ROW(A$2:A$1976)),FALSE)))</f>
        <v/>
      </c>
      <c r="G1392" s="18"/>
    </row>
    <row r="1393" spans="2:7">
      <c r="B1393" s="52" t="str">
        <f>IF(ISBLANK(A1393),"",IF(ROW(A1393:A3392)=1,"Impossible",VLOOKUP(A$2:A$1976,items!$A$2:$J$2019,{2}*SIGN(ROW(A$2:A$1976)),FALSE)))</f>
        <v/>
      </c>
      <c r="C1393" s="52" t="str">
        <f>IF(ISBLANK(A1393),"",IF(ROW(A$2:A$1976)=1,"Impossible",VLOOKUP(A$2:A$1976,items!$A$2:$J$2019,{3}*SIGN(ROW(A$2:A$1976)),FALSE)))</f>
        <v/>
      </c>
      <c r="G1393" s="18"/>
    </row>
    <row r="1394" spans="2:7">
      <c r="B1394" s="52" t="str">
        <f>IF(ISBLANK(A1394),"",IF(ROW(A1394:A3393)=1,"Impossible",VLOOKUP(A$2:A$1976,items!$A$2:$J$2019,{2}*SIGN(ROW(A$2:A$1976)),FALSE)))</f>
        <v/>
      </c>
      <c r="C1394" s="52" t="str">
        <f>IF(ISBLANK(A1394),"",IF(ROW(A$2:A$1976)=1,"Impossible",VLOOKUP(A$2:A$1976,items!$A$2:$J$2019,{3}*SIGN(ROW(A$2:A$1976)),FALSE)))</f>
        <v/>
      </c>
      <c r="G1394" s="18"/>
    </row>
    <row r="1395" spans="2:7">
      <c r="B1395" s="52" t="str">
        <f>IF(ISBLANK(A1395),"",IF(ROW(A1395:A3394)=1,"Impossible",VLOOKUP(A$2:A$1976,items!$A$2:$J$2019,{2}*SIGN(ROW(A$2:A$1976)),FALSE)))</f>
        <v/>
      </c>
      <c r="C1395" s="52" t="str">
        <f>IF(ISBLANK(A1395),"",IF(ROW(A$2:A$1976)=1,"Impossible",VLOOKUP(A$2:A$1976,items!$A$2:$J$2019,{3}*SIGN(ROW(A$2:A$1976)),FALSE)))</f>
        <v/>
      </c>
      <c r="G1395" s="18"/>
    </row>
    <row r="1396" spans="2:7">
      <c r="B1396" s="52" t="str">
        <f>IF(ISBLANK(A1396),"",IF(ROW(A1396:A3395)=1,"Impossible",VLOOKUP(A$2:A$1976,items!$A$2:$J$2019,{2}*SIGN(ROW(A$2:A$1976)),FALSE)))</f>
        <v/>
      </c>
      <c r="C1396" s="52" t="str">
        <f>IF(ISBLANK(A1396),"",IF(ROW(A$2:A$1976)=1,"Impossible",VLOOKUP(A$2:A$1976,items!$A$2:$J$2019,{3}*SIGN(ROW(A$2:A$1976)),FALSE)))</f>
        <v/>
      </c>
      <c r="G1396" s="18"/>
    </row>
    <row r="1397" spans="2:7">
      <c r="B1397" s="52" t="str">
        <f>IF(ISBLANK(A1397),"",IF(ROW(A1397:A3396)=1,"Impossible",VLOOKUP(A$2:A$1976,items!$A$2:$J$2019,{2}*SIGN(ROW(A$2:A$1976)),FALSE)))</f>
        <v/>
      </c>
      <c r="C1397" s="52" t="str">
        <f>IF(ISBLANK(A1397),"",IF(ROW(A$2:A$1976)=1,"Impossible",VLOOKUP(A$2:A$1976,items!$A$2:$J$2019,{3}*SIGN(ROW(A$2:A$1976)),FALSE)))</f>
        <v/>
      </c>
      <c r="G1397" s="18"/>
    </row>
    <row r="1398" spans="2:7">
      <c r="B1398" s="52" t="str">
        <f>IF(ISBLANK(A1398),"",IF(ROW(A1398:A3397)=1,"Impossible",VLOOKUP(A$2:A$1976,items!$A$2:$J$2019,{2}*SIGN(ROW(A$2:A$1976)),FALSE)))</f>
        <v/>
      </c>
      <c r="C1398" s="52" t="str">
        <f>IF(ISBLANK(A1398),"",IF(ROW(A$2:A$1976)=1,"Impossible",VLOOKUP(A$2:A$1976,items!$A$2:$J$2019,{3}*SIGN(ROW(A$2:A$1976)),FALSE)))</f>
        <v/>
      </c>
      <c r="G1398" s="18"/>
    </row>
    <row r="1399" spans="2:7">
      <c r="B1399" s="52" t="str">
        <f>IF(ISBLANK(A1399),"",IF(ROW(A1399:A3398)=1,"Impossible",VLOOKUP(A$2:A$1976,items!$A$2:$J$2019,{2}*SIGN(ROW(A$2:A$1976)),FALSE)))</f>
        <v/>
      </c>
      <c r="C1399" s="52" t="str">
        <f>IF(ISBLANK(A1399),"",IF(ROW(A$2:A$1976)=1,"Impossible",VLOOKUP(A$2:A$1976,items!$A$2:$J$2019,{3}*SIGN(ROW(A$2:A$1976)),FALSE)))</f>
        <v/>
      </c>
      <c r="G1399" s="18"/>
    </row>
    <row r="1400" spans="2:7">
      <c r="B1400" s="52" t="str">
        <f>IF(ISBLANK(A1400),"",IF(ROW(A1400:A3399)=1,"Impossible",VLOOKUP(A$2:A$1976,items!$A$2:$J$2019,{2}*SIGN(ROW(A$2:A$1976)),FALSE)))</f>
        <v/>
      </c>
      <c r="C1400" s="52" t="str">
        <f>IF(ISBLANK(A1400),"",IF(ROW(A$2:A$1976)=1,"Impossible",VLOOKUP(A$2:A$1976,items!$A$2:$J$2019,{3}*SIGN(ROW(A$2:A$1976)),FALSE)))</f>
        <v/>
      </c>
      <c r="G1400" s="18"/>
    </row>
    <row r="1401" spans="2:7">
      <c r="B1401" s="52" t="str">
        <f>IF(ISBLANK(A1401),"",IF(ROW(A1401:A3400)=1,"Impossible",VLOOKUP(A$2:A$1976,items!$A$2:$J$2019,{2}*SIGN(ROW(A$2:A$1976)),FALSE)))</f>
        <v/>
      </c>
      <c r="C1401" s="52" t="str">
        <f>IF(ISBLANK(A1401),"",IF(ROW(A$2:A$1976)=1,"Impossible",VLOOKUP(A$2:A$1976,items!$A$2:$J$2019,{3}*SIGN(ROW(A$2:A$1976)),FALSE)))</f>
        <v/>
      </c>
      <c r="G1401" s="18"/>
    </row>
    <row r="1402" spans="2:7">
      <c r="B1402" s="52" t="str">
        <f>IF(ISBLANK(A1402),"",IF(ROW(A1402:A3401)=1,"Impossible",VLOOKUP(A$2:A$1976,items!$A$2:$J$2019,{2}*SIGN(ROW(A$2:A$1976)),FALSE)))</f>
        <v/>
      </c>
      <c r="C1402" s="52" t="str">
        <f>IF(ISBLANK(A1402),"",IF(ROW(A$2:A$1976)=1,"Impossible",VLOOKUP(A$2:A$1976,items!$A$2:$J$2019,{3}*SIGN(ROW(A$2:A$1976)),FALSE)))</f>
        <v/>
      </c>
      <c r="G1402" s="18"/>
    </row>
    <row r="1403" spans="2:7">
      <c r="B1403" s="52" t="str">
        <f>IF(ISBLANK(A1403),"",IF(ROW(A1403:A3402)=1,"Impossible",VLOOKUP(A$2:A$1976,items!$A$2:$J$2019,{2}*SIGN(ROW(A$2:A$1976)),FALSE)))</f>
        <v/>
      </c>
      <c r="C1403" s="52" t="str">
        <f>IF(ISBLANK(A1403),"",IF(ROW(A$2:A$1976)=1,"Impossible",VLOOKUP(A$2:A$1976,items!$A$2:$J$2019,{3}*SIGN(ROW(A$2:A$1976)),FALSE)))</f>
        <v/>
      </c>
      <c r="G1403" s="18"/>
    </row>
    <row r="1404" spans="2:7">
      <c r="B1404" s="52" t="str">
        <f>IF(ISBLANK(A1404),"",IF(ROW(A1404:A3403)=1,"Impossible",VLOOKUP(A$2:A$1976,items!$A$2:$J$2019,{2}*SIGN(ROW(A$2:A$1976)),FALSE)))</f>
        <v/>
      </c>
      <c r="C1404" s="52" t="str">
        <f>IF(ISBLANK(A1404),"",IF(ROW(A$2:A$1976)=1,"Impossible",VLOOKUP(A$2:A$1976,items!$A$2:$J$2019,{3}*SIGN(ROW(A$2:A$1976)),FALSE)))</f>
        <v/>
      </c>
      <c r="G1404" s="18"/>
    </row>
    <row r="1405" spans="2:7">
      <c r="B1405" s="52" t="str">
        <f>IF(ISBLANK(A1405),"",IF(ROW(A1405:A3404)=1,"Impossible",VLOOKUP(A$2:A$1976,items!$A$2:$J$2019,{2}*SIGN(ROW(A$2:A$1976)),FALSE)))</f>
        <v/>
      </c>
      <c r="C1405" s="52" t="str">
        <f>IF(ISBLANK(A1405),"",IF(ROW(A$2:A$1976)=1,"Impossible",VLOOKUP(A$2:A$1976,items!$A$2:$J$2019,{3}*SIGN(ROW(A$2:A$1976)),FALSE)))</f>
        <v/>
      </c>
      <c r="G1405" s="18"/>
    </row>
    <row r="1406" spans="2:7">
      <c r="B1406" s="52" t="str">
        <f>IF(ISBLANK(A1406),"",IF(ROW(A1406:A3405)=1,"Impossible",VLOOKUP(A$2:A$1976,items!$A$2:$J$2019,{2}*SIGN(ROW(A$2:A$1976)),FALSE)))</f>
        <v/>
      </c>
      <c r="C1406" s="52" t="str">
        <f>IF(ISBLANK(A1406),"",IF(ROW(A$2:A$1976)=1,"Impossible",VLOOKUP(A$2:A$1976,items!$A$2:$J$2019,{3}*SIGN(ROW(A$2:A$1976)),FALSE)))</f>
        <v/>
      </c>
      <c r="G1406" s="18"/>
    </row>
    <row r="1407" spans="2:7">
      <c r="B1407" s="52" t="str">
        <f>IF(ISBLANK(A1407),"",IF(ROW(A1407:A3406)=1,"Impossible",VLOOKUP(A$2:A$1976,items!$A$2:$J$2019,{2}*SIGN(ROW(A$2:A$1976)),FALSE)))</f>
        <v/>
      </c>
      <c r="C1407" s="52" t="str">
        <f>IF(ISBLANK(A1407),"",IF(ROW(A$2:A$1976)=1,"Impossible",VLOOKUP(A$2:A$1976,items!$A$2:$J$2019,{3}*SIGN(ROW(A$2:A$1976)),FALSE)))</f>
        <v/>
      </c>
      <c r="G1407" s="18"/>
    </row>
    <row r="1408" spans="2:7">
      <c r="B1408" s="52" t="str">
        <f>IF(ISBLANK(A1408),"",IF(ROW(A1408:A3407)=1,"Impossible",VLOOKUP(A$2:A$1976,items!$A$2:$J$2019,{2}*SIGN(ROW(A$2:A$1976)),FALSE)))</f>
        <v/>
      </c>
      <c r="C1408" s="52" t="str">
        <f>IF(ISBLANK(A1408),"",IF(ROW(A$2:A$1976)=1,"Impossible",VLOOKUP(A$2:A$1976,items!$A$2:$J$2019,{3}*SIGN(ROW(A$2:A$1976)),FALSE)))</f>
        <v/>
      </c>
      <c r="G1408" s="18"/>
    </row>
    <row r="1409" spans="2:7">
      <c r="B1409" s="52" t="str">
        <f>IF(ISBLANK(A1409),"",IF(ROW(A1409:A3408)=1,"Impossible",VLOOKUP(A$2:A$1976,items!$A$2:$J$2019,{2}*SIGN(ROW(A$2:A$1976)),FALSE)))</f>
        <v/>
      </c>
      <c r="C1409" s="52" t="str">
        <f>IF(ISBLANK(A1409),"",IF(ROW(A$2:A$1976)=1,"Impossible",VLOOKUP(A$2:A$1976,items!$A$2:$J$2019,{3}*SIGN(ROW(A$2:A$1976)),FALSE)))</f>
        <v/>
      </c>
      <c r="G1409" s="18"/>
    </row>
    <row r="1410" spans="2:7">
      <c r="B1410" s="52" t="str">
        <f>IF(ISBLANK(A1410),"",IF(ROW(A1410:A3409)=1,"Impossible",VLOOKUP(A$2:A$1976,items!$A$2:$J$2019,{2}*SIGN(ROW(A$2:A$1976)),FALSE)))</f>
        <v/>
      </c>
      <c r="C1410" s="52" t="str">
        <f>IF(ISBLANK(A1410),"",IF(ROW(A$2:A$1976)=1,"Impossible",VLOOKUP(A$2:A$1976,items!$A$2:$J$2019,{3}*SIGN(ROW(A$2:A$1976)),FALSE)))</f>
        <v/>
      </c>
      <c r="G1410" s="18"/>
    </row>
    <row r="1411" spans="2:7">
      <c r="B1411" s="52" t="str">
        <f>IF(ISBLANK(A1411),"",IF(ROW(A1411:A3410)=1,"Impossible",VLOOKUP(A$2:A$1976,items!$A$2:$J$2019,{2}*SIGN(ROW(A$2:A$1976)),FALSE)))</f>
        <v/>
      </c>
      <c r="C1411" s="52" t="str">
        <f>IF(ISBLANK(A1411),"",IF(ROW(A$2:A$1976)=1,"Impossible",VLOOKUP(A$2:A$1976,items!$A$2:$J$2019,{3}*SIGN(ROW(A$2:A$1976)),FALSE)))</f>
        <v/>
      </c>
      <c r="G1411" s="18"/>
    </row>
    <row r="1412" spans="2:7">
      <c r="B1412" s="52" t="str">
        <f>IF(ISBLANK(A1412),"",IF(ROW(A1412:A3411)=1,"Impossible",VLOOKUP(A$2:A$1976,items!$A$2:$J$2019,{2}*SIGN(ROW(A$2:A$1976)),FALSE)))</f>
        <v/>
      </c>
      <c r="C1412" s="52" t="str">
        <f>IF(ISBLANK(A1412),"",IF(ROW(A$2:A$1976)=1,"Impossible",VLOOKUP(A$2:A$1976,items!$A$2:$J$2019,{3}*SIGN(ROW(A$2:A$1976)),FALSE)))</f>
        <v/>
      </c>
      <c r="G1412" s="18"/>
    </row>
    <row r="1413" spans="2:7">
      <c r="B1413" s="52" t="str">
        <f>IF(ISBLANK(A1413),"",IF(ROW(A1413:A3412)=1,"Impossible",VLOOKUP(A$2:A$1976,items!$A$2:$J$2019,{2}*SIGN(ROW(A$2:A$1976)),FALSE)))</f>
        <v/>
      </c>
      <c r="C1413" s="52" t="str">
        <f>IF(ISBLANK(A1413),"",IF(ROW(A$2:A$1976)=1,"Impossible",VLOOKUP(A$2:A$1976,items!$A$2:$J$2019,{3}*SIGN(ROW(A$2:A$1976)),FALSE)))</f>
        <v/>
      </c>
      <c r="G1413" s="18"/>
    </row>
    <row r="1414" spans="2:7">
      <c r="B1414" s="52" t="str">
        <f>IF(ISBLANK(A1414),"",IF(ROW(A1414:A3413)=1,"Impossible",VLOOKUP(A$2:A$1976,items!$A$2:$J$2019,{2}*SIGN(ROW(A$2:A$1976)),FALSE)))</f>
        <v/>
      </c>
      <c r="C1414" s="52" t="str">
        <f>IF(ISBLANK(A1414),"",IF(ROW(A$2:A$1976)=1,"Impossible",VLOOKUP(A$2:A$1976,items!$A$2:$J$2019,{3}*SIGN(ROW(A$2:A$1976)),FALSE)))</f>
        <v/>
      </c>
      <c r="G1414" s="18"/>
    </row>
    <row r="1415" spans="2:7">
      <c r="B1415" s="52" t="str">
        <f>IF(ISBLANK(A1415),"",IF(ROW(A1415:A3414)=1,"Impossible",VLOOKUP(A$2:A$1976,items!$A$2:$J$2019,{2}*SIGN(ROW(A$2:A$1976)),FALSE)))</f>
        <v/>
      </c>
      <c r="C1415" s="52" t="str">
        <f>IF(ISBLANK(A1415),"",IF(ROW(A$2:A$1976)=1,"Impossible",VLOOKUP(A$2:A$1976,items!$A$2:$J$2019,{3}*SIGN(ROW(A$2:A$1976)),FALSE)))</f>
        <v/>
      </c>
      <c r="G1415" s="18"/>
    </row>
    <row r="1416" spans="2:7">
      <c r="B1416" s="52" t="str">
        <f>IF(ISBLANK(A1416),"",IF(ROW(A1416:A3415)=1,"Impossible",VLOOKUP(A$2:A$1976,items!$A$2:$J$2019,{2}*SIGN(ROW(A$2:A$1976)),FALSE)))</f>
        <v/>
      </c>
      <c r="C1416" s="52" t="str">
        <f>IF(ISBLANK(A1416),"",IF(ROW(A$2:A$1976)=1,"Impossible",VLOOKUP(A$2:A$1976,items!$A$2:$J$2019,{3}*SIGN(ROW(A$2:A$1976)),FALSE)))</f>
        <v/>
      </c>
      <c r="G1416" s="18"/>
    </row>
    <row r="1417" spans="2:7">
      <c r="B1417" s="52" t="str">
        <f>IF(ISBLANK(A1417),"",IF(ROW(A1417:A3416)=1,"Impossible",VLOOKUP(A$2:A$1976,items!$A$2:$J$2019,{2}*SIGN(ROW(A$2:A$1976)),FALSE)))</f>
        <v/>
      </c>
      <c r="C1417" s="52" t="str">
        <f>IF(ISBLANK(A1417),"",IF(ROW(A$2:A$1976)=1,"Impossible",VLOOKUP(A$2:A$1976,items!$A$2:$J$2019,{3}*SIGN(ROW(A$2:A$1976)),FALSE)))</f>
        <v/>
      </c>
      <c r="G1417" s="18"/>
    </row>
    <row r="1418" spans="2:7">
      <c r="B1418" s="52" t="str">
        <f>IF(ISBLANK(A1418),"",IF(ROW(A1418:A3417)=1,"Impossible",VLOOKUP(A$2:A$1976,items!$A$2:$J$2019,{2}*SIGN(ROW(A$2:A$1976)),FALSE)))</f>
        <v/>
      </c>
      <c r="C1418" s="52" t="str">
        <f>IF(ISBLANK(A1418),"",IF(ROW(A$2:A$1976)=1,"Impossible",VLOOKUP(A$2:A$1976,items!$A$2:$J$2019,{3}*SIGN(ROW(A$2:A$1976)),FALSE)))</f>
        <v/>
      </c>
      <c r="G1418" s="18"/>
    </row>
    <row r="1419" spans="2:7">
      <c r="B1419" s="52" t="str">
        <f>IF(ISBLANK(A1419),"",IF(ROW(A1419:A3418)=1,"Impossible",VLOOKUP(A$2:A$1976,items!$A$2:$J$2019,{2}*SIGN(ROW(A$2:A$1976)),FALSE)))</f>
        <v/>
      </c>
      <c r="C1419" s="52" t="str">
        <f>IF(ISBLANK(A1419),"",IF(ROW(A$2:A$1976)=1,"Impossible",VLOOKUP(A$2:A$1976,items!$A$2:$J$2019,{3}*SIGN(ROW(A$2:A$1976)),FALSE)))</f>
        <v/>
      </c>
      <c r="G1419" s="18"/>
    </row>
    <row r="1420" spans="2:7">
      <c r="B1420" s="52" t="str">
        <f>IF(ISBLANK(A1420),"",IF(ROW(A1420:A3419)=1,"Impossible",VLOOKUP(A$2:A$1976,items!$A$2:$J$2019,{2}*SIGN(ROW(A$2:A$1976)),FALSE)))</f>
        <v/>
      </c>
      <c r="C1420" s="52" t="str">
        <f>IF(ISBLANK(A1420),"",IF(ROW(A$2:A$1976)=1,"Impossible",VLOOKUP(A$2:A$1976,items!$A$2:$J$2019,{3}*SIGN(ROW(A$2:A$1976)),FALSE)))</f>
        <v/>
      </c>
      <c r="G1420" s="18"/>
    </row>
    <row r="1421" spans="2:7">
      <c r="B1421" s="52" t="str">
        <f>IF(ISBLANK(A1421),"",IF(ROW(A1421:A3420)=1,"Impossible",VLOOKUP(A$2:A$1976,items!$A$2:$J$2019,{2}*SIGN(ROW(A$2:A$1976)),FALSE)))</f>
        <v/>
      </c>
      <c r="C1421" s="52" t="str">
        <f>IF(ISBLANK(A1421),"",IF(ROW(A$2:A$1976)=1,"Impossible",VLOOKUP(A$2:A$1976,items!$A$2:$J$2019,{3}*SIGN(ROW(A$2:A$1976)),FALSE)))</f>
        <v/>
      </c>
      <c r="G1421" s="18"/>
    </row>
    <row r="1422" spans="2:7">
      <c r="B1422" s="52" t="str">
        <f>IF(ISBLANK(A1422),"",IF(ROW(A1422:A3421)=1,"Impossible",VLOOKUP(A$2:A$1976,items!$A$2:$J$2019,{2}*SIGN(ROW(A$2:A$1976)),FALSE)))</f>
        <v/>
      </c>
      <c r="C1422" s="52" t="str">
        <f>IF(ISBLANK(A1422),"",IF(ROW(A$2:A$1976)=1,"Impossible",VLOOKUP(A$2:A$1976,items!$A$2:$J$2019,{3}*SIGN(ROW(A$2:A$1976)),FALSE)))</f>
        <v/>
      </c>
      <c r="G1422" s="18"/>
    </row>
    <row r="1423" spans="2:7">
      <c r="B1423" s="52" t="str">
        <f>IF(ISBLANK(A1423),"",IF(ROW(A1423:A3422)=1,"Impossible",VLOOKUP(A$2:A$1976,items!$A$2:$J$2019,{2}*SIGN(ROW(A$2:A$1976)),FALSE)))</f>
        <v/>
      </c>
      <c r="C1423" s="52" t="str">
        <f>IF(ISBLANK(A1423),"",IF(ROW(A$2:A$1976)=1,"Impossible",VLOOKUP(A$2:A$1976,items!$A$2:$J$2019,{3}*SIGN(ROW(A$2:A$1976)),FALSE)))</f>
        <v/>
      </c>
      <c r="G1423" s="18"/>
    </row>
    <row r="1424" spans="2:7">
      <c r="B1424" s="52" t="str">
        <f>IF(ISBLANK(A1424),"",IF(ROW(A1424:A3423)=1,"Impossible",VLOOKUP(A$2:A$1976,items!$A$2:$J$2019,{2}*SIGN(ROW(A$2:A$1976)),FALSE)))</f>
        <v/>
      </c>
      <c r="C1424" s="52" t="str">
        <f>IF(ISBLANK(A1424),"",IF(ROW(A$2:A$1976)=1,"Impossible",VLOOKUP(A$2:A$1976,items!$A$2:$J$2019,{3}*SIGN(ROW(A$2:A$1976)),FALSE)))</f>
        <v/>
      </c>
      <c r="G1424" s="18"/>
    </row>
    <row r="1425" spans="2:7">
      <c r="B1425" s="52" t="str">
        <f>IF(ISBLANK(A1425),"",IF(ROW(A1425:A3424)=1,"Impossible",VLOOKUP(A$2:A$1976,items!$A$2:$J$2019,{2}*SIGN(ROW(A$2:A$1976)),FALSE)))</f>
        <v/>
      </c>
      <c r="C1425" s="52" t="str">
        <f>IF(ISBLANK(A1425),"",IF(ROW(A$2:A$1976)=1,"Impossible",VLOOKUP(A$2:A$1976,items!$A$2:$J$2019,{3}*SIGN(ROW(A$2:A$1976)),FALSE)))</f>
        <v/>
      </c>
      <c r="G1425" s="18"/>
    </row>
    <row r="1426" spans="2:7">
      <c r="B1426" s="52" t="str">
        <f>IF(ISBLANK(A1426),"",IF(ROW(A1426:A3425)=1,"Impossible",VLOOKUP(A$2:A$1976,items!$A$2:$J$2019,{2}*SIGN(ROW(A$2:A$1976)),FALSE)))</f>
        <v/>
      </c>
      <c r="C1426" s="52" t="str">
        <f>IF(ISBLANK(A1426),"",IF(ROW(A$2:A$1976)=1,"Impossible",VLOOKUP(A$2:A$1976,items!$A$2:$J$2019,{3}*SIGN(ROW(A$2:A$1976)),FALSE)))</f>
        <v/>
      </c>
      <c r="G1426" s="18"/>
    </row>
    <row r="1427" spans="2:7">
      <c r="B1427" s="52" t="str">
        <f>IF(ISBLANK(A1427),"",IF(ROW(A1427:A3426)=1,"Impossible",VLOOKUP(A$2:A$1976,items!$A$2:$J$2019,{2}*SIGN(ROW(A$2:A$1976)),FALSE)))</f>
        <v/>
      </c>
      <c r="C1427" s="52" t="str">
        <f>IF(ISBLANK(A1427),"",IF(ROW(A$2:A$1976)=1,"Impossible",VLOOKUP(A$2:A$1976,items!$A$2:$J$2019,{3}*SIGN(ROW(A$2:A$1976)),FALSE)))</f>
        <v/>
      </c>
      <c r="G1427" s="18"/>
    </row>
    <row r="1428" spans="2:7">
      <c r="B1428" s="52" t="str">
        <f>IF(ISBLANK(A1428),"",IF(ROW(A1428:A3427)=1,"Impossible",VLOOKUP(A$2:A$1976,items!$A$2:$J$2019,{2}*SIGN(ROW(A$2:A$1976)),FALSE)))</f>
        <v/>
      </c>
      <c r="C1428" s="52" t="str">
        <f>IF(ISBLANK(A1428),"",IF(ROW(A$2:A$1976)=1,"Impossible",VLOOKUP(A$2:A$1976,items!$A$2:$J$2019,{3}*SIGN(ROW(A$2:A$1976)),FALSE)))</f>
        <v/>
      </c>
      <c r="G1428" s="18"/>
    </row>
    <row r="1429" spans="2:7">
      <c r="B1429" s="52" t="str">
        <f>IF(ISBLANK(A1429),"",IF(ROW(A1429:A3428)=1,"Impossible",VLOOKUP(A$2:A$1976,items!$A$2:$J$2019,{2}*SIGN(ROW(A$2:A$1976)),FALSE)))</f>
        <v/>
      </c>
      <c r="C1429" s="52" t="str">
        <f>IF(ISBLANK(A1429),"",IF(ROW(A$2:A$1976)=1,"Impossible",VLOOKUP(A$2:A$1976,items!$A$2:$J$2019,{3}*SIGN(ROW(A$2:A$1976)),FALSE)))</f>
        <v/>
      </c>
      <c r="G1429" s="18"/>
    </row>
    <row r="1430" spans="2:7">
      <c r="B1430" s="52" t="str">
        <f>IF(ISBLANK(A1430),"",IF(ROW(A1430:A3429)=1,"Impossible",VLOOKUP(A$2:A$1976,items!$A$2:$J$2019,{2}*SIGN(ROW(A$2:A$1976)),FALSE)))</f>
        <v/>
      </c>
      <c r="C1430" s="52" t="str">
        <f>IF(ISBLANK(A1430),"",IF(ROW(A$2:A$1976)=1,"Impossible",VLOOKUP(A$2:A$1976,items!$A$2:$J$2019,{3}*SIGN(ROW(A$2:A$1976)),FALSE)))</f>
        <v/>
      </c>
      <c r="G1430" s="18"/>
    </row>
    <row r="1431" spans="2:7">
      <c r="B1431" s="52" t="str">
        <f>IF(ISBLANK(A1431),"",IF(ROW(A1431:A3430)=1,"Impossible",VLOOKUP(A$2:A$1976,items!$A$2:$J$2019,{2}*SIGN(ROW(A$2:A$1976)),FALSE)))</f>
        <v/>
      </c>
      <c r="C1431" s="52" t="str">
        <f>IF(ISBLANK(A1431),"",IF(ROW(A$2:A$1976)=1,"Impossible",VLOOKUP(A$2:A$1976,items!$A$2:$J$2019,{3}*SIGN(ROW(A$2:A$1976)),FALSE)))</f>
        <v/>
      </c>
      <c r="G1431" s="18"/>
    </row>
    <row r="1432" spans="2:7">
      <c r="B1432" s="52" t="str">
        <f>IF(ISBLANK(A1432),"",IF(ROW(A1432:A3431)=1,"Impossible",VLOOKUP(A$2:A$1976,items!$A$2:$J$2019,{2}*SIGN(ROW(A$2:A$1976)),FALSE)))</f>
        <v/>
      </c>
      <c r="C1432" s="52" t="str">
        <f>IF(ISBLANK(A1432),"",IF(ROW(A$2:A$1976)=1,"Impossible",VLOOKUP(A$2:A$1976,items!$A$2:$J$2019,{3}*SIGN(ROW(A$2:A$1976)),FALSE)))</f>
        <v/>
      </c>
      <c r="G1432" s="18"/>
    </row>
    <row r="1433" spans="2:7">
      <c r="B1433" s="52" t="str">
        <f>IF(ISBLANK(A1433),"",IF(ROW(A1433:A3432)=1,"Impossible",VLOOKUP(A$2:A$1976,items!$A$2:$J$2019,{2}*SIGN(ROW(A$2:A$1976)),FALSE)))</f>
        <v/>
      </c>
      <c r="C1433" s="52" t="str">
        <f>IF(ISBLANK(A1433),"",IF(ROW(A$2:A$1976)=1,"Impossible",VLOOKUP(A$2:A$1976,items!$A$2:$J$2019,{3}*SIGN(ROW(A$2:A$1976)),FALSE)))</f>
        <v/>
      </c>
      <c r="G1433" s="18"/>
    </row>
    <row r="1434" spans="2:7">
      <c r="B1434" s="52" t="str">
        <f>IF(ISBLANK(A1434),"",IF(ROW(A1434:A3433)=1,"Impossible",VLOOKUP(A$2:A$1976,items!$A$2:$J$2019,{2}*SIGN(ROW(A$2:A$1976)),FALSE)))</f>
        <v/>
      </c>
      <c r="C1434" s="52" t="str">
        <f>IF(ISBLANK(A1434),"",IF(ROW(A$2:A$1976)=1,"Impossible",VLOOKUP(A$2:A$1976,items!$A$2:$J$2019,{3}*SIGN(ROW(A$2:A$1976)),FALSE)))</f>
        <v/>
      </c>
      <c r="G1434" s="18"/>
    </row>
    <row r="1435" spans="2:7">
      <c r="B1435" s="52" t="str">
        <f>IF(ISBLANK(A1435),"",IF(ROW(A1435:A3434)=1,"Impossible",VLOOKUP(A$2:A$1976,items!$A$2:$J$2019,{2}*SIGN(ROW(A$2:A$1976)),FALSE)))</f>
        <v/>
      </c>
      <c r="C1435" s="52" t="str">
        <f>IF(ISBLANK(A1435),"",IF(ROW(A$2:A$1976)=1,"Impossible",VLOOKUP(A$2:A$1976,items!$A$2:$J$2019,{3}*SIGN(ROW(A$2:A$1976)),FALSE)))</f>
        <v/>
      </c>
      <c r="G1435" s="18"/>
    </row>
    <row r="1436" spans="2:7">
      <c r="B1436" s="52" t="str">
        <f>IF(ISBLANK(A1436),"",IF(ROW(A1436:A3435)=1,"Impossible",VLOOKUP(A$2:A$1976,items!$A$2:$J$2019,{2}*SIGN(ROW(A$2:A$1976)),FALSE)))</f>
        <v/>
      </c>
      <c r="C1436" s="52" t="str">
        <f>IF(ISBLANK(A1436),"",IF(ROW(A$2:A$1976)=1,"Impossible",VLOOKUP(A$2:A$1976,items!$A$2:$J$2019,{3}*SIGN(ROW(A$2:A$1976)),FALSE)))</f>
        <v/>
      </c>
      <c r="G1436" s="18"/>
    </row>
    <row r="1437" spans="2:7">
      <c r="B1437" s="52" t="str">
        <f>IF(ISBLANK(A1437),"",IF(ROW(A1437:A3436)=1,"Impossible",VLOOKUP(A$2:A$1976,items!$A$2:$J$2019,{2}*SIGN(ROW(A$2:A$1976)),FALSE)))</f>
        <v/>
      </c>
      <c r="C1437" s="52" t="str">
        <f>IF(ISBLANK(A1437),"",IF(ROW(A$2:A$1976)=1,"Impossible",VLOOKUP(A$2:A$1976,items!$A$2:$J$2019,{3}*SIGN(ROW(A$2:A$1976)),FALSE)))</f>
        <v/>
      </c>
      <c r="G1437" s="18"/>
    </row>
    <row r="1438" spans="2:7">
      <c r="B1438" s="52" t="str">
        <f>IF(ISBLANK(A1438),"",IF(ROW(A1438:A3437)=1,"Impossible",VLOOKUP(A$2:A$1976,items!$A$2:$J$2019,{2}*SIGN(ROW(A$2:A$1976)),FALSE)))</f>
        <v/>
      </c>
      <c r="C1438" s="52" t="str">
        <f>IF(ISBLANK(A1438),"",IF(ROW(A$2:A$1976)=1,"Impossible",VLOOKUP(A$2:A$1976,items!$A$2:$J$2019,{3}*SIGN(ROW(A$2:A$1976)),FALSE)))</f>
        <v/>
      </c>
      <c r="G1438" s="18"/>
    </row>
    <row r="1439" spans="2:7">
      <c r="B1439" s="52" t="str">
        <f>IF(ISBLANK(A1439),"",IF(ROW(A1439:A3438)=1,"Impossible",VLOOKUP(A$2:A$1976,items!$A$2:$J$2019,{2}*SIGN(ROW(A$2:A$1976)),FALSE)))</f>
        <v/>
      </c>
      <c r="C1439" s="52" t="str">
        <f>IF(ISBLANK(A1439),"",IF(ROW(A$2:A$1976)=1,"Impossible",VLOOKUP(A$2:A$1976,items!$A$2:$J$2019,{3}*SIGN(ROW(A$2:A$1976)),FALSE)))</f>
        <v/>
      </c>
      <c r="G1439" s="18"/>
    </row>
    <row r="1440" spans="2:7">
      <c r="B1440" s="52" t="str">
        <f>IF(ISBLANK(A1440),"",IF(ROW(A1440:A3439)=1,"Impossible",VLOOKUP(A$2:A$1976,items!$A$2:$J$2019,{2}*SIGN(ROW(A$2:A$1976)),FALSE)))</f>
        <v/>
      </c>
      <c r="C1440" s="52" t="str">
        <f>IF(ISBLANK(A1440),"",IF(ROW(A$2:A$1976)=1,"Impossible",VLOOKUP(A$2:A$1976,items!$A$2:$J$2019,{3}*SIGN(ROW(A$2:A$1976)),FALSE)))</f>
        <v/>
      </c>
      <c r="G1440" s="18"/>
    </row>
    <row r="1441" spans="2:7">
      <c r="B1441" s="52" t="str">
        <f>IF(ISBLANK(A1441),"",IF(ROW(A1441:A3440)=1,"Impossible",VLOOKUP(A$2:A$1976,items!$A$2:$J$2019,{2}*SIGN(ROW(A$2:A$1976)),FALSE)))</f>
        <v/>
      </c>
      <c r="C1441" s="52" t="str">
        <f>IF(ISBLANK(A1441),"",IF(ROW(A$2:A$1976)=1,"Impossible",VLOOKUP(A$2:A$1976,items!$A$2:$J$2019,{3}*SIGN(ROW(A$2:A$1976)),FALSE)))</f>
        <v/>
      </c>
      <c r="G1441" s="18"/>
    </row>
    <row r="1442" spans="2:7">
      <c r="B1442" s="52" t="str">
        <f>IF(ISBLANK(A1442),"",IF(ROW(A1442:A3441)=1,"Impossible",VLOOKUP(A$2:A$1976,items!$A$2:$J$2019,{2}*SIGN(ROW(A$2:A$1976)),FALSE)))</f>
        <v/>
      </c>
      <c r="C1442" s="52" t="str">
        <f>IF(ISBLANK(A1442),"",IF(ROW(A$2:A$1976)=1,"Impossible",VLOOKUP(A$2:A$1976,items!$A$2:$J$2019,{3}*SIGN(ROW(A$2:A$1976)),FALSE)))</f>
        <v/>
      </c>
      <c r="G1442" s="18"/>
    </row>
    <row r="1443" spans="2:7">
      <c r="B1443" s="52" t="str">
        <f>IF(ISBLANK(A1443),"",IF(ROW(A1443:A3442)=1,"Impossible",VLOOKUP(A$2:A$1976,items!$A$2:$J$2019,{2}*SIGN(ROW(A$2:A$1976)),FALSE)))</f>
        <v/>
      </c>
      <c r="C1443" s="52" t="str">
        <f>IF(ISBLANK(A1443),"",IF(ROW(A$2:A$1976)=1,"Impossible",VLOOKUP(A$2:A$1976,items!$A$2:$J$2019,{3}*SIGN(ROW(A$2:A$1976)),FALSE)))</f>
        <v/>
      </c>
      <c r="G1443" s="18"/>
    </row>
    <row r="1444" spans="2:7">
      <c r="B1444" s="52" t="str">
        <f>IF(ISBLANK(A1444),"",IF(ROW(A1444:A3443)=1,"Impossible",VLOOKUP(A$2:A$1976,items!$A$2:$J$2019,{2}*SIGN(ROW(A$2:A$1976)),FALSE)))</f>
        <v/>
      </c>
      <c r="C1444" s="52" t="str">
        <f>IF(ISBLANK(A1444),"",IF(ROW(A$2:A$1976)=1,"Impossible",VLOOKUP(A$2:A$1976,items!$A$2:$J$2019,{3}*SIGN(ROW(A$2:A$1976)),FALSE)))</f>
        <v/>
      </c>
      <c r="G1444" s="18"/>
    </row>
    <row r="1445" spans="2:7">
      <c r="B1445" s="52" t="str">
        <f>IF(ISBLANK(A1445),"",IF(ROW(A1445:A3444)=1,"Impossible",VLOOKUP(A$2:A$1976,items!$A$2:$J$2019,{2}*SIGN(ROW(A$2:A$1976)),FALSE)))</f>
        <v/>
      </c>
      <c r="C1445" s="52" t="str">
        <f>IF(ISBLANK(A1445),"",IF(ROW(A$2:A$1976)=1,"Impossible",VLOOKUP(A$2:A$1976,items!$A$2:$J$2019,{3}*SIGN(ROW(A$2:A$1976)),FALSE)))</f>
        <v/>
      </c>
      <c r="G1445" s="18"/>
    </row>
    <row r="1446" spans="2:7">
      <c r="B1446" s="52" t="str">
        <f>IF(ISBLANK(A1446),"",IF(ROW(A1446:A3445)=1,"Impossible",VLOOKUP(A$2:A$1976,items!$A$2:$J$2019,{2}*SIGN(ROW(A$2:A$1976)),FALSE)))</f>
        <v/>
      </c>
      <c r="C1446" s="52" t="str">
        <f>IF(ISBLANK(A1446),"",IF(ROW(A$2:A$1976)=1,"Impossible",VLOOKUP(A$2:A$1976,items!$A$2:$J$2019,{3}*SIGN(ROW(A$2:A$1976)),FALSE)))</f>
        <v/>
      </c>
      <c r="G1446" s="18"/>
    </row>
    <row r="1447" spans="2:7">
      <c r="B1447" s="52" t="str">
        <f>IF(ISBLANK(A1447),"",IF(ROW(A1447:A3446)=1,"Impossible",VLOOKUP(A$2:A$1976,items!$A$2:$J$2019,{2}*SIGN(ROW(A$2:A$1976)),FALSE)))</f>
        <v/>
      </c>
      <c r="C1447" s="52" t="str">
        <f>IF(ISBLANK(A1447),"",IF(ROW(A$2:A$1976)=1,"Impossible",VLOOKUP(A$2:A$1976,items!$A$2:$J$2019,{3}*SIGN(ROW(A$2:A$1976)),FALSE)))</f>
        <v/>
      </c>
      <c r="G1447" s="18"/>
    </row>
    <row r="1448" spans="2:7">
      <c r="B1448" s="52" t="str">
        <f>IF(ISBLANK(A1448),"",IF(ROW(A1448:A3447)=1,"Impossible",VLOOKUP(A$2:A$1976,items!$A$2:$J$2019,{2}*SIGN(ROW(A$2:A$1976)),FALSE)))</f>
        <v/>
      </c>
      <c r="C1448" s="52" t="str">
        <f>IF(ISBLANK(A1448),"",IF(ROW(A$2:A$1976)=1,"Impossible",VLOOKUP(A$2:A$1976,items!$A$2:$J$2019,{3}*SIGN(ROW(A$2:A$1976)),FALSE)))</f>
        <v/>
      </c>
      <c r="G1448" s="18"/>
    </row>
    <row r="1449" spans="2:7">
      <c r="B1449" s="52" t="str">
        <f>IF(ISBLANK(A1449),"",IF(ROW(A1449:A3448)=1,"Impossible",VLOOKUP(A$2:A$1976,items!$A$2:$J$2019,{2}*SIGN(ROW(A$2:A$1976)),FALSE)))</f>
        <v/>
      </c>
      <c r="C1449" s="52" t="str">
        <f>IF(ISBLANK(A1449),"",IF(ROW(A$2:A$1976)=1,"Impossible",VLOOKUP(A$2:A$1976,items!$A$2:$J$2019,{3}*SIGN(ROW(A$2:A$1976)),FALSE)))</f>
        <v/>
      </c>
      <c r="G1449" s="18"/>
    </row>
    <row r="1450" spans="2:7">
      <c r="B1450" s="52" t="str">
        <f>IF(ISBLANK(A1450),"",IF(ROW(A1450:A3449)=1,"Impossible",VLOOKUP(A$2:A$1976,items!$A$2:$J$2019,{2}*SIGN(ROW(A$2:A$1976)),FALSE)))</f>
        <v/>
      </c>
      <c r="C1450" s="52" t="str">
        <f>IF(ISBLANK(A1450),"",IF(ROW(A$2:A$1976)=1,"Impossible",VLOOKUP(A$2:A$1976,items!$A$2:$J$2019,{3}*SIGN(ROW(A$2:A$1976)),FALSE)))</f>
        <v/>
      </c>
      <c r="G1450" s="18"/>
    </row>
    <row r="1451" spans="2:7">
      <c r="B1451" s="52" t="str">
        <f>IF(ISBLANK(A1451),"",IF(ROW(A1451:A3450)=1,"Impossible",VLOOKUP(A$2:A$1976,items!$A$2:$J$2019,{2}*SIGN(ROW(A$2:A$1976)),FALSE)))</f>
        <v/>
      </c>
      <c r="C1451" s="52" t="str">
        <f>IF(ISBLANK(A1451),"",IF(ROW(A$2:A$1976)=1,"Impossible",VLOOKUP(A$2:A$1976,items!$A$2:$J$2019,{3}*SIGN(ROW(A$2:A$1976)),FALSE)))</f>
        <v/>
      </c>
      <c r="G1451" s="18"/>
    </row>
    <row r="1452" spans="2:7">
      <c r="B1452" s="52" t="str">
        <f>IF(ISBLANK(A1452),"",IF(ROW(A1452:A3451)=1,"Impossible",VLOOKUP(A$2:A$1976,items!$A$2:$J$2019,{2}*SIGN(ROW(A$2:A$1976)),FALSE)))</f>
        <v/>
      </c>
      <c r="C1452" s="52" t="str">
        <f>IF(ISBLANK(A1452),"",IF(ROW(A$2:A$1976)=1,"Impossible",VLOOKUP(A$2:A$1976,items!$A$2:$J$2019,{3}*SIGN(ROW(A$2:A$1976)),FALSE)))</f>
        <v/>
      </c>
      <c r="G1452" s="18"/>
    </row>
    <row r="1453" spans="2:7">
      <c r="B1453" s="52" t="str">
        <f>IF(ISBLANK(A1453),"",IF(ROW(A1453:A3452)=1,"Impossible",VLOOKUP(A$2:A$1976,items!$A$2:$J$2019,{2}*SIGN(ROW(A$2:A$1976)),FALSE)))</f>
        <v/>
      </c>
      <c r="C1453" s="52" t="str">
        <f>IF(ISBLANK(A1453),"",IF(ROW(A$2:A$1976)=1,"Impossible",VLOOKUP(A$2:A$1976,items!$A$2:$J$2019,{3}*SIGN(ROW(A$2:A$1976)),FALSE)))</f>
        <v/>
      </c>
      <c r="G1453" s="18"/>
    </row>
    <row r="1454" spans="2:7">
      <c r="B1454" s="52" t="str">
        <f>IF(ISBLANK(A1454),"",IF(ROW(A1454:A3453)=1,"Impossible",VLOOKUP(A$2:A$1976,items!$A$2:$J$2019,{2}*SIGN(ROW(A$2:A$1976)),FALSE)))</f>
        <v/>
      </c>
      <c r="C1454" s="52" t="str">
        <f>IF(ISBLANK(A1454),"",IF(ROW(A$2:A$1976)=1,"Impossible",VLOOKUP(A$2:A$1976,items!$A$2:$J$2019,{3}*SIGN(ROW(A$2:A$1976)),FALSE)))</f>
        <v/>
      </c>
      <c r="G1454" s="18"/>
    </row>
    <row r="1455" spans="2:7">
      <c r="B1455" s="52" t="str">
        <f>IF(ISBLANK(A1455),"",IF(ROW(A1455:A3454)=1,"Impossible",VLOOKUP(A$2:A$1976,items!$A$2:$J$2019,{2}*SIGN(ROW(A$2:A$1976)),FALSE)))</f>
        <v/>
      </c>
      <c r="C1455" s="52" t="str">
        <f>IF(ISBLANK(A1455),"",IF(ROW(A$2:A$1976)=1,"Impossible",VLOOKUP(A$2:A$1976,items!$A$2:$J$2019,{3}*SIGN(ROW(A$2:A$1976)),FALSE)))</f>
        <v/>
      </c>
      <c r="G1455" s="18"/>
    </row>
    <row r="1456" spans="2:7">
      <c r="B1456" s="52" t="str">
        <f>IF(ISBLANK(A1456),"",IF(ROW(A1456:A3455)=1,"Impossible",VLOOKUP(A$2:A$1976,items!$A$2:$J$2019,{2}*SIGN(ROW(A$2:A$1976)),FALSE)))</f>
        <v/>
      </c>
      <c r="C1456" s="52" t="str">
        <f>IF(ISBLANK(A1456),"",IF(ROW(A$2:A$1976)=1,"Impossible",VLOOKUP(A$2:A$1976,items!$A$2:$J$2019,{3}*SIGN(ROW(A$2:A$1976)),FALSE)))</f>
        <v/>
      </c>
      <c r="G1456" s="18"/>
    </row>
    <row r="1457" spans="2:7">
      <c r="B1457" s="52" t="str">
        <f>IF(ISBLANK(A1457),"",IF(ROW(A1457:A3456)=1,"Impossible",VLOOKUP(A$2:A$1976,items!$A$2:$J$2019,{2}*SIGN(ROW(A$2:A$1976)),FALSE)))</f>
        <v/>
      </c>
      <c r="C1457" s="52" t="str">
        <f>IF(ISBLANK(A1457),"",IF(ROW(A$2:A$1976)=1,"Impossible",VLOOKUP(A$2:A$1976,items!$A$2:$J$2019,{3}*SIGN(ROW(A$2:A$1976)),FALSE)))</f>
        <v/>
      </c>
      <c r="G1457" s="18"/>
    </row>
    <row r="1458" spans="2:7">
      <c r="B1458" s="52" t="str">
        <f>IF(ISBLANK(A1458),"",IF(ROW(A1458:A3457)=1,"Impossible",VLOOKUP(A$2:A$1976,items!$A$2:$J$2019,{2}*SIGN(ROW(A$2:A$1976)),FALSE)))</f>
        <v/>
      </c>
      <c r="C1458" s="52" t="str">
        <f>IF(ISBLANK(A1458),"",IF(ROW(A$2:A$1976)=1,"Impossible",VLOOKUP(A$2:A$1976,items!$A$2:$J$2019,{3}*SIGN(ROW(A$2:A$1976)),FALSE)))</f>
        <v/>
      </c>
      <c r="G1458" s="18"/>
    </row>
    <row r="1459" spans="2:7">
      <c r="B1459" s="52" t="str">
        <f>IF(ISBLANK(A1459),"",IF(ROW(A1459:A3458)=1,"Impossible",VLOOKUP(A$2:A$1976,items!$A$2:$J$2019,{2}*SIGN(ROW(A$2:A$1976)),FALSE)))</f>
        <v/>
      </c>
      <c r="C1459" s="52" t="str">
        <f>IF(ISBLANK(A1459),"",IF(ROW(A$2:A$1976)=1,"Impossible",VLOOKUP(A$2:A$1976,items!$A$2:$J$2019,{3}*SIGN(ROW(A$2:A$1976)),FALSE)))</f>
        <v/>
      </c>
      <c r="G1459" s="18"/>
    </row>
    <row r="1460" spans="2:7">
      <c r="B1460" s="52" t="str">
        <f>IF(ISBLANK(A1460),"",IF(ROW(A1460:A3459)=1,"Impossible",VLOOKUP(A$2:A$1976,items!$A$2:$J$2019,{2}*SIGN(ROW(A$2:A$1976)),FALSE)))</f>
        <v/>
      </c>
      <c r="C1460" s="52" t="str">
        <f>IF(ISBLANK(A1460),"",IF(ROW(A$2:A$1976)=1,"Impossible",VLOOKUP(A$2:A$1976,items!$A$2:$J$2019,{3}*SIGN(ROW(A$2:A$1976)),FALSE)))</f>
        <v/>
      </c>
      <c r="G1460" s="18"/>
    </row>
    <row r="1461" spans="2:7">
      <c r="B1461" s="52" t="str">
        <f>IF(ISBLANK(A1461),"",IF(ROW(A1461:A3460)=1,"Impossible",VLOOKUP(A$2:A$1976,items!$A$2:$J$2019,{2}*SIGN(ROW(A$2:A$1976)),FALSE)))</f>
        <v/>
      </c>
      <c r="C1461" s="52" t="str">
        <f>IF(ISBLANK(A1461),"",IF(ROW(A$2:A$1976)=1,"Impossible",VLOOKUP(A$2:A$1976,items!$A$2:$J$2019,{3}*SIGN(ROW(A$2:A$1976)),FALSE)))</f>
        <v/>
      </c>
      <c r="G1461" s="18"/>
    </row>
    <row r="1462" spans="2:7">
      <c r="B1462" s="52" t="str">
        <f>IF(ISBLANK(A1462),"",IF(ROW(A1462:A3461)=1,"Impossible",VLOOKUP(A$2:A$1976,items!$A$2:$J$2019,{2}*SIGN(ROW(A$2:A$1976)),FALSE)))</f>
        <v/>
      </c>
      <c r="C1462" s="52" t="str">
        <f>IF(ISBLANK(A1462),"",IF(ROW(A$2:A$1976)=1,"Impossible",VLOOKUP(A$2:A$1976,items!$A$2:$J$2019,{3}*SIGN(ROW(A$2:A$1976)),FALSE)))</f>
        <v/>
      </c>
      <c r="G1462" s="18"/>
    </row>
    <row r="1463" spans="2:7">
      <c r="B1463" s="52" t="str">
        <f>IF(ISBLANK(A1463),"",IF(ROW(A1463:A3462)=1,"Impossible",VLOOKUP(A$2:A$1976,items!$A$2:$J$2019,{2}*SIGN(ROW(A$2:A$1976)),FALSE)))</f>
        <v/>
      </c>
      <c r="C1463" s="52" t="str">
        <f>IF(ISBLANK(A1463),"",IF(ROW(A$2:A$1976)=1,"Impossible",VLOOKUP(A$2:A$1976,items!$A$2:$J$2019,{3}*SIGN(ROW(A$2:A$1976)),FALSE)))</f>
        <v/>
      </c>
      <c r="G1463" s="18"/>
    </row>
    <row r="1464" spans="2:7">
      <c r="B1464" s="52" t="str">
        <f>IF(ISBLANK(A1464),"",IF(ROW(A1464:A3463)=1,"Impossible",VLOOKUP(A$2:A$1976,items!$A$2:$J$2019,{2}*SIGN(ROW(A$2:A$1976)),FALSE)))</f>
        <v/>
      </c>
      <c r="C1464" s="52" t="str">
        <f>IF(ISBLANK(A1464),"",IF(ROW(A$2:A$1976)=1,"Impossible",VLOOKUP(A$2:A$1976,items!$A$2:$J$2019,{3}*SIGN(ROW(A$2:A$1976)),FALSE)))</f>
        <v/>
      </c>
      <c r="G1464" s="18"/>
    </row>
    <row r="1465" spans="2:7">
      <c r="B1465" s="52" t="str">
        <f>IF(ISBLANK(A1465),"",IF(ROW(A1465:A3464)=1,"Impossible",VLOOKUP(A$2:A$1976,items!$A$2:$J$2019,{2}*SIGN(ROW(A$2:A$1976)),FALSE)))</f>
        <v/>
      </c>
      <c r="C1465" s="52" t="str">
        <f>IF(ISBLANK(A1465),"",IF(ROW(A$2:A$1976)=1,"Impossible",VLOOKUP(A$2:A$1976,items!$A$2:$J$2019,{3}*SIGN(ROW(A$2:A$1976)),FALSE)))</f>
        <v/>
      </c>
      <c r="G1465" s="18"/>
    </row>
    <row r="1466" spans="2:7">
      <c r="B1466" s="52" t="str">
        <f>IF(ISBLANK(A1466),"",IF(ROW(A1466:A3465)=1,"Impossible",VLOOKUP(A$2:A$1976,items!$A$2:$J$2019,{2}*SIGN(ROW(A$2:A$1976)),FALSE)))</f>
        <v/>
      </c>
      <c r="C1466" s="52" t="str">
        <f>IF(ISBLANK(A1466),"",IF(ROW(A$2:A$1976)=1,"Impossible",VLOOKUP(A$2:A$1976,items!$A$2:$J$2019,{3}*SIGN(ROW(A$2:A$1976)),FALSE)))</f>
        <v/>
      </c>
      <c r="G1466" s="18"/>
    </row>
    <row r="1467" spans="2:7">
      <c r="B1467" s="52" t="str">
        <f>IF(ISBLANK(A1467),"",IF(ROW(A1467:A3466)=1,"Impossible",VLOOKUP(A$2:A$1976,items!$A$2:$J$2019,{2}*SIGN(ROW(A$2:A$1976)),FALSE)))</f>
        <v/>
      </c>
      <c r="C1467" s="52" t="str">
        <f>IF(ISBLANK(A1467),"",IF(ROW(A$2:A$1976)=1,"Impossible",VLOOKUP(A$2:A$1976,items!$A$2:$J$2019,{3}*SIGN(ROW(A$2:A$1976)),FALSE)))</f>
        <v/>
      </c>
      <c r="G1467" s="18"/>
    </row>
    <row r="1468" spans="2:7">
      <c r="B1468" s="52" t="str">
        <f>IF(ISBLANK(A1468),"",IF(ROW(A1468:A3467)=1,"Impossible",VLOOKUP(A$2:A$1976,items!$A$2:$J$2019,{2}*SIGN(ROW(A$2:A$1976)),FALSE)))</f>
        <v/>
      </c>
      <c r="C1468" s="52" t="str">
        <f>IF(ISBLANK(A1468),"",IF(ROW(A$2:A$1976)=1,"Impossible",VLOOKUP(A$2:A$1976,items!$A$2:$J$2019,{3}*SIGN(ROW(A$2:A$1976)),FALSE)))</f>
        <v/>
      </c>
      <c r="G1468" s="18"/>
    </row>
    <row r="1469" spans="2:7">
      <c r="B1469" s="52" t="str">
        <f>IF(ISBLANK(A1469),"",IF(ROW(A1469:A3468)=1,"Impossible",VLOOKUP(A$2:A$1976,items!$A$2:$J$2019,{2}*SIGN(ROW(A$2:A$1976)),FALSE)))</f>
        <v/>
      </c>
      <c r="C1469" s="52" t="str">
        <f>IF(ISBLANK(A1469),"",IF(ROW(A$2:A$1976)=1,"Impossible",VLOOKUP(A$2:A$1976,items!$A$2:$J$2019,{3}*SIGN(ROW(A$2:A$1976)),FALSE)))</f>
        <v/>
      </c>
      <c r="G1469" s="18"/>
    </row>
    <row r="1470" spans="2:7">
      <c r="B1470" s="52" t="str">
        <f>IF(ISBLANK(A1470),"",IF(ROW(A1470:A3469)=1,"Impossible",VLOOKUP(A$2:A$1976,items!$A$2:$J$2019,{2}*SIGN(ROW(A$2:A$1976)),FALSE)))</f>
        <v/>
      </c>
      <c r="C1470" s="52" t="str">
        <f>IF(ISBLANK(A1470),"",IF(ROW(A$2:A$1976)=1,"Impossible",VLOOKUP(A$2:A$1976,items!$A$2:$J$2019,{3}*SIGN(ROW(A$2:A$1976)),FALSE)))</f>
        <v/>
      </c>
      <c r="G1470" s="18"/>
    </row>
    <row r="1471" spans="2:7">
      <c r="B1471" s="52" t="str">
        <f>IF(ISBLANK(A1471),"",IF(ROW(A1471:A3470)=1,"Impossible",VLOOKUP(A$2:A$1976,items!$A$2:$J$2019,{2}*SIGN(ROW(A$2:A$1976)),FALSE)))</f>
        <v/>
      </c>
      <c r="C1471" s="52" t="str">
        <f>IF(ISBLANK(A1471),"",IF(ROW(A$2:A$1976)=1,"Impossible",VLOOKUP(A$2:A$1976,items!$A$2:$J$2019,{3}*SIGN(ROW(A$2:A$1976)),FALSE)))</f>
        <v/>
      </c>
      <c r="G1471" s="18"/>
    </row>
    <row r="1472" spans="2:7">
      <c r="B1472" s="52" t="str">
        <f>IF(ISBLANK(A1472),"",IF(ROW(A1472:A3471)=1,"Impossible",VLOOKUP(A$2:A$1976,items!$A$2:$J$2019,{2}*SIGN(ROW(A$2:A$1976)),FALSE)))</f>
        <v/>
      </c>
      <c r="C1472" s="52" t="str">
        <f>IF(ISBLANK(A1472),"",IF(ROW(A$2:A$1976)=1,"Impossible",VLOOKUP(A$2:A$1976,items!$A$2:$J$2019,{3}*SIGN(ROW(A$2:A$1976)),FALSE)))</f>
        <v/>
      </c>
      <c r="G1472" s="18"/>
    </row>
    <row r="1473" spans="2:7">
      <c r="B1473" s="52" t="str">
        <f>IF(ISBLANK(A1473),"",IF(ROW(A1473:A3472)=1,"Impossible",VLOOKUP(A$2:A$1976,items!$A$2:$J$2019,{2}*SIGN(ROW(A$2:A$1976)),FALSE)))</f>
        <v/>
      </c>
      <c r="C1473" s="52" t="str">
        <f>IF(ISBLANK(A1473),"",IF(ROW(A$2:A$1976)=1,"Impossible",VLOOKUP(A$2:A$1976,items!$A$2:$J$2019,{3}*SIGN(ROW(A$2:A$1976)),FALSE)))</f>
        <v/>
      </c>
      <c r="G1473" s="18"/>
    </row>
    <row r="1474" spans="2:7">
      <c r="B1474" s="52" t="str">
        <f>IF(ISBLANK(A1474),"",IF(ROW(A1474:A3473)=1,"Impossible",VLOOKUP(A$2:A$1976,items!$A$2:$J$2019,{2}*SIGN(ROW(A$2:A$1976)),FALSE)))</f>
        <v/>
      </c>
      <c r="C1474" s="52" t="str">
        <f>IF(ISBLANK(A1474),"",IF(ROW(A$2:A$1976)=1,"Impossible",VLOOKUP(A$2:A$1976,items!$A$2:$J$2019,{3}*SIGN(ROW(A$2:A$1976)),FALSE)))</f>
        <v/>
      </c>
      <c r="G1474" s="18"/>
    </row>
    <row r="1475" spans="2:7">
      <c r="B1475" s="52" t="str">
        <f>IF(ISBLANK(A1475),"",IF(ROW(A1475:A3474)=1,"Impossible",VLOOKUP(A$2:A$1976,items!$A$2:$J$2019,{2}*SIGN(ROW(A$2:A$1976)),FALSE)))</f>
        <v/>
      </c>
      <c r="C1475" s="52" t="str">
        <f>IF(ISBLANK(A1475),"",IF(ROW(A$2:A$1976)=1,"Impossible",VLOOKUP(A$2:A$1976,items!$A$2:$J$2019,{3}*SIGN(ROW(A$2:A$1976)),FALSE)))</f>
        <v/>
      </c>
      <c r="G1475" s="18"/>
    </row>
    <row r="1476" spans="2:7">
      <c r="B1476" s="52" t="str">
        <f>IF(ISBLANK(A1476),"",IF(ROW(A1476:A3475)=1,"Impossible",VLOOKUP(A$2:A$1976,items!$A$2:$J$2019,{2}*SIGN(ROW(A$2:A$1976)),FALSE)))</f>
        <v/>
      </c>
      <c r="C1476" s="52" t="str">
        <f>IF(ISBLANK(A1476),"",IF(ROW(A$2:A$1976)=1,"Impossible",VLOOKUP(A$2:A$1976,items!$A$2:$J$2019,{3}*SIGN(ROW(A$2:A$1976)),FALSE)))</f>
        <v/>
      </c>
      <c r="G1476" s="18"/>
    </row>
    <row r="1477" spans="2:7">
      <c r="B1477" s="52" t="str">
        <f>IF(ISBLANK(A1477),"",IF(ROW(A1477:A3476)=1,"Impossible",VLOOKUP(A$2:A$1976,items!$A$2:$J$2019,{2}*SIGN(ROW(A$2:A$1976)),FALSE)))</f>
        <v/>
      </c>
      <c r="C1477" s="52" t="str">
        <f>IF(ISBLANK(A1477),"",IF(ROW(A$2:A$1976)=1,"Impossible",VLOOKUP(A$2:A$1976,items!$A$2:$J$2019,{3}*SIGN(ROW(A$2:A$1976)),FALSE)))</f>
        <v/>
      </c>
      <c r="G1477" s="18"/>
    </row>
    <row r="1478" spans="2:7">
      <c r="B1478" s="52" t="str">
        <f>IF(ISBLANK(A1478),"",IF(ROW(A1478:A3477)=1,"Impossible",VLOOKUP(A$2:A$1976,items!$A$2:$J$2019,{2}*SIGN(ROW(A$2:A$1976)),FALSE)))</f>
        <v/>
      </c>
      <c r="C1478" s="52" t="str">
        <f>IF(ISBLANK(A1478),"",IF(ROW(A$2:A$1976)=1,"Impossible",VLOOKUP(A$2:A$1976,items!$A$2:$J$2019,{3}*SIGN(ROW(A$2:A$1976)),FALSE)))</f>
        <v/>
      </c>
      <c r="G1478" s="18"/>
    </row>
    <row r="1479" spans="2:7">
      <c r="B1479" s="52" t="str">
        <f>IF(ISBLANK(A1479),"",IF(ROW(A1479:A3478)=1,"Impossible",VLOOKUP(A$2:A$1976,items!$A$2:$J$2019,{2}*SIGN(ROW(A$2:A$1976)),FALSE)))</f>
        <v/>
      </c>
      <c r="C1479" s="52" t="str">
        <f>IF(ISBLANK(A1479),"",IF(ROW(A$2:A$1976)=1,"Impossible",VLOOKUP(A$2:A$1976,items!$A$2:$J$2019,{3}*SIGN(ROW(A$2:A$1976)),FALSE)))</f>
        <v/>
      </c>
      <c r="G1479" s="18"/>
    </row>
    <row r="1480" spans="2:7">
      <c r="B1480" s="52" t="str">
        <f>IF(ISBLANK(A1480),"",IF(ROW(A1480:A3479)=1,"Impossible",VLOOKUP(A$2:A$1976,items!$A$2:$J$2019,{2}*SIGN(ROW(A$2:A$1976)),FALSE)))</f>
        <v/>
      </c>
      <c r="C1480" s="52" t="str">
        <f>IF(ISBLANK(A1480),"",IF(ROW(A$2:A$1976)=1,"Impossible",VLOOKUP(A$2:A$1976,items!$A$2:$J$2019,{3}*SIGN(ROW(A$2:A$1976)),FALSE)))</f>
        <v/>
      </c>
      <c r="G1480" s="18"/>
    </row>
    <row r="1481" spans="2:7">
      <c r="B1481" s="52" t="str">
        <f>IF(ISBLANK(A1481),"",IF(ROW(A1481:A3480)=1,"Impossible",VLOOKUP(A$2:A$1976,items!$A$2:$J$2019,{2}*SIGN(ROW(A$2:A$1976)),FALSE)))</f>
        <v/>
      </c>
      <c r="C1481" s="52" t="str">
        <f>IF(ISBLANK(A1481),"",IF(ROW(A$2:A$1976)=1,"Impossible",VLOOKUP(A$2:A$1976,items!$A$2:$J$2019,{3}*SIGN(ROW(A$2:A$1976)),FALSE)))</f>
        <v/>
      </c>
      <c r="G1481" s="18"/>
    </row>
    <row r="1482" spans="2:7">
      <c r="B1482" s="52" t="str">
        <f>IF(ISBLANK(A1482),"",IF(ROW(A1482:A3481)=1,"Impossible",VLOOKUP(A$2:A$1976,items!$A$2:$J$2019,{2}*SIGN(ROW(A$2:A$1976)),FALSE)))</f>
        <v/>
      </c>
      <c r="C1482" s="52" t="str">
        <f>IF(ISBLANK(A1482),"",IF(ROW(A$2:A$1976)=1,"Impossible",VLOOKUP(A$2:A$1976,items!$A$2:$J$2019,{3}*SIGN(ROW(A$2:A$1976)),FALSE)))</f>
        <v/>
      </c>
      <c r="G1482" s="18"/>
    </row>
    <row r="1483" spans="2:7">
      <c r="B1483" s="52" t="str">
        <f>IF(ISBLANK(A1483),"",IF(ROW(A1483:A3482)=1,"Impossible",VLOOKUP(A$2:A$1976,items!$A$2:$J$2019,{2}*SIGN(ROW(A$2:A$1976)),FALSE)))</f>
        <v/>
      </c>
      <c r="C1483" s="52" t="str">
        <f>IF(ISBLANK(A1483),"",IF(ROW(A$2:A$1976)=1,"Impossible",VLOOKUP(A$2:A$1976,items!$A$2:$J$2019,{3}*SIGN(ROW(A$2:A$1976)),FALSE)))</f>
        <v/>
      </c>
      <c r="G1483" s="18"/>
    </row>
    <row r="1484" spans="2:7">
      <c r="B1484" s="52" t="str">
        <f>IF(ISBLANK(A1484),"",IF(ROW(A1484:A3483)=1,"Impossible",VLOOKUP(A$2:A$1976,items!$A$2:$J$2019,{2}*SIGN(ROW(A$2:A$1976)),FALSE)))</f>
        <v/>
      </c>
      <c r="C1484" s="52" t="str">
        <f>IF(ISBLANK(A1484),"",IF(ROW(A$2:A$1976)=1,"Impossible",VLOOKUP(A$2:A$1976,items!$A$2:$J$2019,{3}*SIGN(ROW(A$2:A$1976)),FALSE)))</f>
        <v/>
      </c>
      <c r="G1484" s="18"/>
    </row>
    <row r="1485" spans="2:7">
      <c r="B1485" s="52" t="str">
        <f>IF(ISBLANK(A1485),"",IF(ROW(A1485:A3484)=1,"Impossible",VLOOKUP(A$2:A$1976,items!$A$2:$J$2019,{2}*SIGN(ROW(A$2:A$1976)),FALSE)))</f>
        <v/>
      </c>
      <c r="C1485" s="52" t="str">
        <f>IF(ISBLANK(A1485),"",IF(ROW(A$2:A$1976)=1,"Impossible",VLOOKUP(A$2:A$1976,items!$A$2:$J$2019,{3}*SIGN(ROW(A$2:A$1976)),FALSE)))</f>
        <v/>
      </c>
      <c r="G1485" s="18"/>
    </row>
    <row r="1486" spans="2:7">
      <c r="B1486" s="52" t="str">
        <f>IF(ISBLANK(A1486),"",IF(ROW(A1486:A3485)=1,"Impossible",VLOOKUP(A$2:A$1976,items!$A$2:$J$2019,{2}*SIGN(ROW(A$2:A$1976)),FALSE)))</f>
        <v/>
      </c>
      <c r="C1486" s="52" t="str">
        <f>IF(ISBLANK(A1486),"",IF(ROW(A$2:A$1976)=1,"Impossible",VLOOKUP(A$2:A$1976,items!$A$2:$J$2019,{3}*SIGN(ROW(A$2:A$1976)),FALSE)))</f>
        <v/>
      </c>
      <c r="G1486" s="18"/>
    </row>
    <row r="1487" spans="2:7">
      <c r="B1487" s="52" t="str">
        <f>IF(ISBLANK(A1487),"",IF(ROW(A1487:A3486)=1,"Impossible",VLOOKUP(A$2:A$1976,items!$A$2:$J$2019,{2}*SIGN(ROW(A$2:A$1976)),FALSE)))</f>
        <v/>
      </c>
      <c r="C1487" s="52" t="str">
        <f>IF(ISBLANK(A1487),"",IF(ROW(A$2:A$1976)=1,"Impossible",VLOOKUP(A$2:A$1976,items!$A$2:$J$2019,{3}*SIGN(ROW(A$2:A$1976)),FALSE)))</f>
        <v/>
      </c>
      <c r="G1487" s="18"/>
    </row>
    <row r="1488" spans="2:7">
      <c r="B1488" s="52" t="str">
        <f>IF(ISBLANK(A1488),"",IF(ROW(A1488:A3487)=1,"Impossible",VLOOKUP(A$2:A$1976,items!$A$2:$J$2019,{2}*SIGN(ROW(A$2:A$1976)),FALSE)))</f>
        <v/>
      </c>
      <c r="C1488" s="52" t="str">
        <f>IF(ISBLANK(A1488),"",IF(ROW(A$2:A$1976)=1,"Impossible",VLOOKUP(A$2:A$1976,items!$A$2:$J$2019,{3}*SIGN(ROW(A$2:A$1976)),FALSE)))</f>
        <v/>
      </c>
      <c r="G1488" s="18"/>
    </row>
    <row r="1489" spans="2:7">
      <c r="B1489" s="52" t="str">
        <f>IF(ISBLANK(A1489),"",IF(ROW(A1489:A3488)=1,"Impossible",VLOOKUP(A$2:A$1976,items!$A$2:$J$2019,{2}*SIGN(ROW(A$2:A$1976)),FALSE)))</f>
        <v/>
      </c>
      <c r="C1489" s="52" t="str">
        <f>IF(ISBLANK(A1489),"",IF(ROW(A$2:A$1976)=1,"Impossible",VLOOKUP(A$2:A$1976,items!$A$2:$J$2019,{3}*SIGN(ROW(A$2:A$1976)),FALSE)))</f>
        <v/>
      </c>
      <c r="G1489" s="18"/>
    </row>
    <row r="1490" spans="2:7">
      <c r="B1490" s="52" t="str">
        <f>IF(ISBLANK(A1490),"",IF(ROW(A1490:A3489)=1,"Impossible",VLOOKUP(A$2:A$1976,items!$A$2:$J$2019,{2}*SIGN(ROW(A$2:A$1976)),FALSE)))</f>
        <v/>
      </c>
      <c r="C1490" s="52" t="str">
        <f>IF(ISBLANK(A1490),"",IF(ROW(A$2:A$1976)=1,"Impossible",VLOOKUP(A$2:A$1976,items!$A$2:$J$2019,{3}*SIGN(ROW(A$2:A$1976)),FALSE)))</f>
        <v/>
      </c>
      <c r="G1490" s="18"/>
    </row>
    <row r="1491" spans="2:7">
      <c r="B1491" s="52" t="str">
        <f>IF(ISBLANK(A1491),"",IF(ROW(A1491:A3490)=1,"Impossible",VLOOKUP(A$2:A$1976,items!$A$2:$J$2019,{2}*SIGN(ROW(A$2:A$1976)),FALSE)))</f>
        <v/>
      </c>
      <c r="C1491" s="52" t="str">
        <f>IF(ISBLANK(A1491),"",IF(ROW(A$2:A$1976)=1,"Impossible",VLOOKUP(A$2:A$1976,items!$A$2:$J$2019,{3}*SIGN(ROW(A$2:A$1976)),FALSE)))</f>
        <v/>
      </c>
      <c r="G1491" s="18"/>
    </row>
    <row r="1492" spans="2:7">
      <c r="B1492" s="52" t="str">
        <f>IF(ISBLANK(A1492),"",IF(ROW(A1492:A3491)=1,"Impossible",VLOOKUP(A$2:A$1976,items!$A$2:$J$2019,{2}*SIGN(ROW(A$2:A$1976)),FALSE)))</f>
        <v/>
      </c>
      <c r="C1492" s="52" t="str">
        <f>IF(ISBLANK(A1492),"",IF(ROW(A$2:A$1976)=1,"Impossible",VLOOKUP(A$2:A$1976,items!$A$2:$J$2019,{3}*SIGN(ROW(A$2:A$1976)),FALSE)))</f>
        <v/>
      </c>
      <c r="G1492" s="18"/>
    </row>
    <row r="1493" spans="2:7">
      <c r="B1493" s="52" t="str">
        <f>IF(ISBLANK(A1493),"",IF(ROW(A1493:A3492)=1,"Impossible",VLOOKUP(A$2:A$1976,items!$A$2:$J$2019,{2}*SIGN(ROW(A$2:A$1976)),FALSE)))</f>
        <v/>
      </c>
      <c r="C1493" s="52" t="str">
        <f>IF(ISBLANK(A1493),"",IF(ROW(A$2:A$1976)=1,"Impossible",VLOOKUP(A$2:A$1976,items!$A$2:$J$2019,{3}*SIGN(ROW(A$2:A$1976)),FALSE)))</f>
        <v/>
      </c>
      <c r="G1493" s="18"/>
    </row>
    <row r="1494" spans="2:7">
      <c r="B1494" s="52" t="str">
        <f>IF(ISBLANK(A1494),"",IF(ROW(A1494:A3493)=1,"Impossible",VLOOKUP(A$2:A$1976,items!$A$2:$J$2019,{2}*SIGN(ROW(A$2:A$1976)),FALSE)))</f>
        <v/>
      </c>
      <c r="C1494" s="52" t="str">
        <f>IF(ISBLANK(A1494),"",IF(ROW(A$2:A$1976)=1,"Impossible",VLOOKUP(A$2:A$1976,items!$A$2:$J$2019,{3}*SIGN(ROW(A$2:A$1976)),FALSE)))</f>
        <v/>
      </c>
      <c r="G1494" s="18"/>
    </row>
    <row r="1495" spans="2:7">
      <c r="B1495" s="52" t="str">
        <f>IF(ISBLANK(A1495),"",IF(ROW(A1495:A3494)=1,"Impossible",VLOOKUP(A$2:A$1976,items!$A$2:$J$2019,{2}*SIGN(ROW(A$2:A$1976)),FALSE)))</f>
        <v/>
      </c>
      <c r="C1495" s="52" t="str">
        <f>IF(ISBLANK(A1495),"",IF(ROW(A$2:A$1976)=1,"Impossible",VLOOKUP(A$2:A$1976,items!$A$2:$J$2019,{3}*SIGN(ROW(A$2:A$1976)),FALSE)))</f>
        <v/>
      </c>
      <c r="G1495" s="18"/>
    </row>
    <row r="1496" spans="2:7">
      <c r="B1496" s="52" t="str">
        <f>IF(ISBLANK(A1496),"",IF(ROW(A1496:A3495)=1,"Impossible",VLOOKUP(A$2:A$1976,items!$A$2:$J$2019,{2}*SIGN(ROW(A$2:A$1976)),FALSE)))</f>
        <v/>
      </c>
      <c r="C1496" s="52" t="str">
        <f>IF(ISBLANK(A1496),"",IF(ROW(A$2:A$1976)=1,"Impossible",VLOOKUP(A$2:A$1976,items!$A$2:$J$2019,{3}*SIGN(ROW(A$2:A$1976)),FALSE)))</f>
        <v/>
      </c>
      <c r="G1496" s="18"/>
    </row>
    <row r="1497" spans="2:7">
      <c r="B1497" s="52" t="str">
        <f>IF(ISBLANK(A1497),"",IF(ROW(A1497:A3496)=1,"Impossible",VLOOKUP(A$2:A$1976,items!$A$2:$J$2019,{2}*SIGN(ROW(A$2:A$1976)),FALSE)))</f>
        <v/>
      </c>
      <c r="C1497" s="52" t="str">
        <f>IF(ISBLANK(A1497),"",IF(ROW(A$2:A$1976)=1,"Impossible",VLOOKUP(A$2:A$1976,items!$A$2:$J$2019,{3}*SIGN(ROW(A$2:A$1976)),FALSE)))</f>
        <v/>
      </c>
      <c r="G1497" s="18"/>
    </row>
    <row r="1498" spans="2:7">
      <c r="B1498" s="52" t="str">
        <f>IF(ISBLANK(A1498),"",IF(ROW(A1498:A3497)=1,"Impossible",VLOOKUP(A$2:A$1976,items!$A$2:$J$2019,{2}*SIGN(ROW(A$2:A$1976)),FALSE)))</f>
        <v/>
      </c>
      <c r="C1498" s="52" t="str">
        <f>IF(ISBLANK(A1498),"",IF(ROW(A$2:A$1976)=1,"Impossible",VLOOKUP(A$2:A$1976,items!$A$2:$J$2019,{3}*SIGN(ROW(A$2:A$1976)),FALSE)))</f>
        <v/>
      </c>
      <c r="G1498" s="18"/>
    </row>
    <row r="1499" spans="2:7">
      <c r="B1499" s="52" t="str">
        <f>IF(ISBLANK(A1499),"",IF(ROW(A1499:A3498)=1,"Impossible",VLOOKUP(A$2:A$1976,items!$A$2:$J$2019,{2}*SIGN(ROW(A$2:A$1976)),FALSE)))</f>
        <v/>
      </c>
      <c r="C1499" s="52" t="str">
        <f>IF(ISBLANK(A1499),"",IF(ROW(A$2:A$1976)=1,"Impossible",VLOOKUP(A$2:A$1976,items!$A$2:$J$2019,{3}*SIGN(ROW(A$2:A$1976)),FALSE)))</f>
        <v/>
      </c>
      <c r="G1499" s="18"/>
    </row>
    <row r="1500" spans="2:7">
      <c r="B1500" s="52" t="str">
        <f>IF(ISBLANK(A1500),"",IF(ROW(A1500:A3499)=1,"Impossible",VLOOKUP(A$2:A$1976,items!$A$2:$J$2019,{2}*SIGN(ROW(A$2:A$1976)),FALSE)))</f>
        <v/>
      </c>
      <c r="C1500" s="52" t="str">
        <f>IF(ISBLANK(A1500),"",IF(ROW(A$2:A$1976)=1,"Impossible",VLOOKUP(A$2:A$1976,items!$A$2:$J$2019,{3}*SIGN(ROW(A$2:A$1976)),FALSE)))</f>
        <v/>
      </c>
      <c r="G1500" s="18"/>
    </row>
    <row r="1501" spans="2:7">
      <c r="B1501" s="52" t="str">
        <f>IF(ISBLANK(A1501),"",IF(ROW(A1501:A3500)=1,"Impossible",VLOOKUP(A$2:A$1976,items!$A$2:$J$2019,{2}*SIGN(ROW(A$2:A$1976)),FALSE)))</f>
        <v/>
      </c>
      <c r="C1501" s="52" t="str">
        <f>IF(ISBLANK(A1501),"",IF(ROW(A$2:A$1976)=1,"Impossible",VLOOKUP(A$2:A$1976,items!$A$2:$J$2019,{3}*SIGN(ROW(A$2:A$1976)),FALSE)))</f>
        <v/>
      </c>
      <c r="G1501" s="18"/>
    </row>
    <row r="1502" spans="2:7">
      <c r="B1502" s="52" t="str">
        <f>IF(ISBLANK(A1502),"",IF(ROW(A1502:A3501)=1,"Impossible",VLOOKUP(A$2:A$1976,items!$A$2:$J$2019,{2}*SIGN(ROW(A$2:A$1976)),FALSE)))</f>
        <v/>
      </c>
      <c r="C1502" s="52" t="str">
        <f>IF(ISBLANK(A1502),"",IF(ROW(A$2:A$1976)=1,"Impossible",VLOOKUP(A$2:A$1976,items!$A$2:$J$2019,{3}*SIGN(ROW(A$2:A$1976)),FALSE)))</f>
        <v/>
      </c>
      <c r="G1502" s="18"/>
    </row>
    <row r="1503" spans="2:7">
      <c r="B1503" s="52" t="str">
        <f>IF(ISBLANK(A1503),"",IF(ROW(A1503:A3502)=1,"Impossible",VLOOKUP(A$2:A$1976,items!$A$2:$J$2019,{2}*SIGN(ROW(A$2:A$1976)),FALSE)))</f>
        <v/>
      </c>
      <c r="C1503" s="52" t="str">
        <f>IF(ISBLANK(A1503),"",IF(ROW(A$2:A$1976)=1,"Impossible",VLOOKUP(A$2:A$1976,items!$A$2:$J$2019,{3}*SIGN(ROW(A$2:A$1976)),FALSE)))</f>
        <v/>
      </c>
      <c r="G1503" s="18"/>
    </row>
    <row r="1504" spans="2:7">
      <c r="B1504" s="52" t="str">
        <f>IF(ISBLANK(A1504),"",IF(ROW(A1504:A3503)=1,"Impossible",VLOOKUP(A$2:A$1976,items!$A$2:$J$2019,{2}*SIGN(ROW(A$2:A$1976)),FALSE)))</f>
        <v/>
      </c>
      <c r="C1504" s="52" t="str">
        <f>IF(ISBLANK(A1504),"",IF(ROW(A$2:A$1976)=1,"Impossible",VLOOKUP(A$2:A$1976,items!$A$2:$J$2019,{3}*SIGN(ROW(A$2:A$1976)),FALSE)))</f>
        <v/>
      </c>
      <c r="G1504" s="18"/>
    </row>
    <row r="1505" spans="2:7">
      <c r="B1505" s="52" t="str">
        <f>IF(ISBLANK(A1505),"",IF(ROW(A1505:A3504)=1,"Impossible",VLOOKUP(A$2:A$1976,items!$A$2:$J$2019,{2}*SIGN(ROW(A$2:A$1976)),FALSE)))</f>
        <v/>
      </c>
      <c r="C1505" s="52" t="str">
        <f>IF(ISBLANK(A1505),"",IF(ROW(A$2:A$1976)=1,"Impossible",VLOOKUP(A$2:A$1976,items!$A$2:$J$2019,{3}*SIGN(ROW(A$2:A$1976)),FALSE)))</f>
        <v/>
      </c>
      <c r="G1505" s="18"/>
    </row>
    <row r="1506" spans="2:7">
      <c r="B1506" s="52" t="str">
        <f>IF(ISBLANK(A1506),"",IF(ROW(A1506:A3505)=1,"Impossible",VLOOKUP(A$2:A$1976,items!$A$2:$J$2019,{2}*SIGN(ROW(A$2:A$1976)),FALSE)))</f>
        <v/>
      </c>
      <c r="C1506" s="52" t="str">
        <f>IF(ISBLANK(A1506),"",IF(ROW(A$2:A$1976)=1,"Impossible",VLOOKUP(A$2:A$1976,items!$A$2:$J$2019,{3}*SIGN(ROW(A$2:A$1976)),FALSE)))</f>
        <v/>
      </c>
      <c r="G1506" s="18"/>
    </row>
    <row r="1507" spans="2:7">
      <c r="B1507" s="52" t="str">
        <f>IF(ISBLANK(A1507),"",IF(ROW(A1507:A3506)=1,"Impossible",VLOOKUP(A$2:A$1976,items!$A$2:$J$2019,{2}*SIGN(ROW(A$2:A$1976)),FALSE)))</f>
        <v/>
      </c>
      <c r="C1507" s="52" t="str">
        <f>IF(ISBLANK(A1507),"",IF(ROW(A$2:A$1976)=1,"Impossible",VLOOKUP(A$2:A$1976,items!$A$2:$J$2019,{3}*SIGN(ROW(A$2:A$1976)),FALSE)))</f>
        <v/>
      </c>
      <c r="G1507" s="18"/>
    </row>
    <row r="1508" spans="2:7">
      <c r="B1508" s="52" t="str">
        <f>IF(ISBLANK(A1508),"",IF(ROW(A1508:A3507)=1,"Impossible",VLOOKUP(A$2:A$1976,items!$A$2:$J$2019,{2}*SIGN(ROW(A$2:A$1976)),FALSE)))</f>
        <v/>
      </c>
      <c r="C1508" s="52" t="str">
        <f>IF(ISBLANK(A1508),"",IF(ROW(A$2:A$1976)=1,"Impossible",VLOOKUP(A$2:A$1976,items!$A$2:$J$2019,{3}*SIGN(ROW(A$2:A$1976)),FALSE)))</f>
        <v/>
      </c>
      <c r="G1508" s="18"/>
    </row>
    <row r="1509" spans="2:7">
      <c r="B1509" s="52" t="str">
        <f>IF(ISBLANK(A1509),"",IF(ROW(A1509:A3508)=1,"Impossible",VLOOKUP(A$2:A$1976,items!$A$2:$J$2019,{2}*SIGN(ROW(A$2:A$1976)),FALSE)))</f>
        <v/>
      </c>
      <c r="C1509" s="52" t="str">
        <f>IF(ISBLANK(A1509),"",IF(ROW(A$2:A$1976)=1,"Impossible",VLOOKUP(A$2:A$1976,items!$A$2:$J$2019,{3}*SIGN(ROW(A$2:A$1976)),FALSE)))</f>
        <v/>
      </c>
      <c r="G1509" s="18"/>
    </row>
    <row r="1510" spans="2:7">
      <c r="B1510" s="52" t="str">
        <f>IF(ISBLANK(A1510),"",IF(ROW(A1510:A3509)=1,"Impossible",VLOOKUP(A$2:A$1976,items!$A$2:$J$2019,{2}*SIGN(ROW(A$2:A$1976)),FALSE)))</f>
        <v/>
      </c>
      <c r="C1510" s="52" t="str">
        <f>IF(ISBLANK(A1510),"",IF(ROW(A$2:A$1976)=1,"Impossible",VLOOKUP(A$2:A$1976,items!$A$2:$J$2019,{3}*SIGN(ROW(A$2:A$1976)),FALSE)))</f>
        <v/>
      </c>
      <c r="G1510" s="18"/>
    </row>
    <row r="1511" spans="2:7">
      <c r="B1511" s="52" t="str">
        <f>IF(ISBLANK(A1511),"",IF(ROW(A1511:A3510)=1,"Impossible",VLOOKUP(A$2:A$1976,items!$A$2:$J$2019,{2}*SIGN(ROW(A$2:A$1976)),FALSE)))</f>
        <v/>
      </c>
      <c r="C1511" s="52" t="str">
        <f>IF(ISBLANK(A1511),"",IF(ROW(A$2:A$1976)=1,"Impossible",VLOOKUP(A$2:A$1976,items!$A$2:$J$2019,{3}*SIGN(ROW(A$2:A$1976)),FALSE)))</f>
        <v/>
      </c>
      <c r="G1511" s="18"/>
    </row>
    <row r="1512" spans="2:7">
      <c r="B1512" s="52" t="str">
        <f>IF(ISBLANK(A1512),"",IF(ROW(A1512:A3511)=1,"Impossible",VLOOKUP(A$2:A$1976,items!$A$2:$J$2019,{2}*SIGN(ROW(A$2:A$1976)),FALSE)))</f>
        <v/>
      </c>
      <c r="C1512" s="52" t="str">
        <f>IF(ISBLANK(A1512),"",IF(ROW(A$2:A$1976)=1,"Impossible",VLOOKUP(A$2:A$1976,items!$A$2:$J$2019,{3}*SIGN(ROW(A$2:A$1976)),FALSE)))</f>
        <v/>
      </c>
      <c r="G1512" s="18"/>
    </row>
    <row r="1513" spans="2:7">
      <c r="B1513" s="52" t="str">
        <f>IF(ISBLANK(A1513),"",IF(ROW(A1513:A3512)=1,"Impossible",VLOOKUP(A$2:A$1976,items!$A$2:$J$2019,{2}*SIGN(ROW(A$2:A$1976)),FALSE)))</f>
        <v/>
      </c>
      <c r="C1513" s="52" t="str">
        <f>IF(ISBLANK(A1513),"",IF(ROW(A$2:A$1976)=1,"Impossible",VLOOKUP(A$2:A$1976,items!$A$2:$J$2019,{3}*SIGN(ROW(A$2:A$1976)),FALSE)))</f>
        <v/>
      </c>
      <c r="G1513" s="18"/>
    </row>
    <row r="1514" spans="2:7">
      <c r="B1514" s="52" t="str">
        <f>IF(ISBLANK(A1514),"",IF(ROW(A1514:A3513)=1,"Impossible",VLOOKUP(A$2:A$1976,items!$A$2:$J$2019,{2}*SIGN(ROW(A$2:A$1976)),FALSE)))</f>
        <v/>
      </c>
      <c r="C1514" s="52" t="str">
        <f>IF(ISBLANK(A1514),"",IF(ROW(A$2:A$1976)=1,"Impossible",VLOOKUP(A$2:A$1976,items!$A$2:$J$2019,{3}*SIGN(ROW(A$2:A$1976)),FALSE)))</f>
        <v/>
      </c>
      <c r="G1514" s="18"/>
    </row>
    <row r="1515" spans="2:7">
      <c r="B1515" s="52" t="str">
        <f>IF(ISBLANK(A1515),"",IF(ROW(A1515:A3514)=1,"Impossible",VLOOKUP(A$2:A$1976,items!$A$2:$J$2019,{2}*SIGN(ROW(A$2:A$1976)),FALSE)))</f>
        <v/>
      </c>
      <c r="C1515" s="52" t="str">
        <f>IF(ISBLANK(A1515),"",IF(ROW(A$2:A$1976)=1,"Impossible",VLOOKUP(A$2:A$1976,items!$A$2:$J$2019,{3}*SIGN(ROW(A$2:A$1976)),FALSE)))</f>
        <v/>
      </c>
      <c r="G1515" s="18"/>
    </row>
    <row r="1516" spans="2:7">
      <c r="B1516" s="52" t="str">
        <f>IF(ISBLANK(A1516),"",IF(ROW(A1516:A3515)=1,"Impossible",VLOOKUP(A$2:A$1976,items!$A$2:$J$2019,{2}*SIGN(ROW(A$2:A$1976)),FALSE)))</f>
        <v/>
      </c>
      <c r="C1516" s="52" t="str">
        <f>IF(ISBLANK(A1516),"",IF(ROW(A$2:A$1976)=1,"Impossible",VLOOKUP(A$2:A$1976,items!$A$2:$J$2019,{3}*SIGN(ROW(A$2:A$1976)),FALSE)))</f>
        <v/>
      </c>
      <c r="G1516" s="18"/>
    </row>
    <row r="1517" spans="2:7">
      <c r="B1517" s="52" t="str">
        <f>IF(ISBLANK(A1517),"",IF(ROW(A1517:A3516)=1,"Impossible",VLOOKUP(A$2:A$1976,items!$A$2:$J$2019,{2}*SIGN(ROW(A$2:A$1976)),FALSE)))</f>
        <v/>
      </c>
      <c r="C1517" s="52" t="str">
        <f>IF(ISBLANK(A1517),"",IF(ROW(A$2:A$1976)=1,"Impossible",VLOOKUP(A$2:A$1976,items!$A$2:$J$2019,{3}*SIGN(ROW(A$2:A$1976)),FALSE)))</f>
        <v/>
      </c>
      <c r="G1517" s="18"/>
    </row>
    <row r="1518" spans="2:7">
      <c r="B1518" s="52" t="str">
        <f>IF(ISBLANK(A1518),"",IF(ROW(A1518:A3517)=1,"Impossible",VLOOKUP(A$2:A$1976,items!$A$2:$J$2019,{2}*SIGN(ROW(A$2:A$1976)),FALSE)))</f>
        <v/>
      </c>
      <c r="C1518" s="52" t="str">
        <f>IF(ISBLANK(A1518),"",IF(ROW(A$2:A$1976)=1,"Impossible",VLOOKUP(A$2:A$1976,items!$A$2:$J$2019,{3}*SIGN(ROW(A$2:A$1976)),FALSE)))</f>
        <v/>
      </c>
      <c r="G1518" s="18"/>
    </row>
    <row r="1519" spans="2:7">
      <c r="B1519" s="52" t="str">
        <f>IF(ISBLANK(A1519),"",IF(ROW(A1519:A3518)=1,"Impossible",VLOOKUP(A$2:A$1976,items!$A$2:$J$2019,{2}*SIGN(ROW(A$2:A$1976)),FALSE)))</f>
        <v/>
      </c>
      <c r="C1519" s="52" t="str">
        <f>IF(ISBLANK(A1519),"",IF(ROW(A$2:A$1976)=1,"Impossible",VLOOKUP(A$2:A$1976,items!$A$2:$J$2019,{3}*SIGN(ROW(A$2:A$1976)),FALSE)))</f>
        <v/>
      </c>
      <c r="G1519" s="18"/>
    </row>
    <row r="1520" spans="2:7">
      <c r="B1520" s="52" t="str">
        <f>IF(ISBLANK(A1520),"",IF(ROW(A1520:A3519)=1,"Impossible",VLOOKUP(A$2:A$1976,items!$A$2:$J$2019,{2}*SIGN(ROW(A$2:A$1976)),FALSE)))</f>
        <v/>
      </c>
      <c r="C1520" s="52" t="str">
        <f>IF(ISBLANK(A1520),"",IF(ROW(A$2:A$1976)=1,"Impossible",VLOOKUP(A$2:A$1976,items!$A$2:$J$2019,{3}*SIGN(ROW(A$2:A$1976)),FALSE)))</f>
        <v/>
      </c>
      <c r="G1520" s="18"/>
    </row>
    <row r="1521" spans="2:7">
      <c r="B1521" s="52" t="str">
        <f>IF(ISBLANK(A1521),"",IF(ROW(A1521:A3520)=1,"Impossible",VLOOKUP(A$2:A$1976,items!$A$2:$J$2019,{2}*SIGN(ROW(A$2:A$1976)),FALSE)))</f>
        <v/>
      </c>
      <c r="C1521" s="52" t="str">
        <f>IF(ISBLANK(A1521),"",IF(ROW(A$2:A$1976)=1,"Impossible",VLOOKUP(A$2:A$1976,items!$A$2:$J$2019,{3}*SIGN(ROW(A$2:A$1976)),FALSE)))</f>
        <v/>
      </c>
      <c r="G1521" s="18"/>
    </row>
    <row r="1522" spans="2:7">
      <c r="B1522" s="52" t="str">
        <f>IF(ISBLANK(A1522),"",IF(ROW(A1522:A3521)=1,"Impossible",VLOOKUP(A$2:A$1976,items!$A$2:$J$2019,{2}*SIGN(ROW(A$2:A$1976)),FALSE)))</f>
        <v/>
      </c>
      <c r="C1522" s="52" t="str">
        <f>IF(ISBLANK(A1522),"",IF(ROW(A$2:A$1976)=1,"Impossible",VLOOKUP(A$2:A$1976,items!$A$2:$J$2019,{3}*SIGN(ROW(A$2:A$1976)),FALSE)))</f>
        <v/>
      </c>
      <c r="G1522" s="18"/>
    </row>
    <row r="1523" spans="2:7">
      <c r="B1523" s="52" t="str">
        <f>IF(ISBLANK(A1523),"",IF(ROW(A1523:A3522)=1,"Impossible",VLOOKUP(A$2:A$1976,items!$A$2:$J$2019,{2}*SIGN(ROW(A$2:A$1976)),FALSE)))</f>
        <v/>
      </c>
      <c r="C1523" s="52" t="str">
        <f>IF(ISBLANK(A1523),"",IF(ROW(A$2:A$1976)=1,"Impossible",VLOOKUP(A$2:A$1976,items!$A$2:$J$2019,{3}*SIGN(ROW(A$2:A$1976)),FALSE)))</f>
        <v/>
      </c>
      <c r="G1523" s="18"/>
    </row>
    <row r="1524" spans="2:7">
      <c r="B1524" s="52" t="str">
        <f>IF(ISBLANK(A1524),"",IF(ROW(A1524:A3523)=1,"Impossible",VLOOKUP(A$2:A$1976,items!$A$2:$J$2019,{2}*SIGN(ROW(A$2:A$1976)),FALSE)))</f>
        <v/>
      </c>
      <c r="C1524" s="52" t="str">
        <f>IF(ISBLANK(A1524),"",IF(ROW(A$2:A$1976)=1,"Impossible",VLOOKUP(A$2:A$1976,items!$A$2:$J$2019,{3}*SIGN(ROW(A$2:A$1976)),FALSE)))</f>
        <v/>
      </c>
      <c r="G1524" s="18"/>
    </row>
    <row r="1525" spans="2:7">
      <c r="B1525" s="52" t="str">
        <f>IF(ISBLANK(A1525),"",IF(ROW(A1525:A3524)=1,"Impossible",VLOOKUP(A$2:A$1976,items!$A$2:$J$2019,{2}*SIGN(ROW(A$2:A$1976)),FALSE)))</f>
        <v/>
      </c>
      <c r="C1525" s="52" t="str">
        <f>IF(ISBLANK(A1525),"",IF(ROW(A$2:A$1976)=1,"Impossible",VLOOKUP(A$2:A$1976,items!$A$2:$J$2019,{3}*SIGN(ROW(A$2:A$1976)),FALSE)))</f>
        <v/>
      </c>
      <c r="G1525" s="18"/>
    </row>
    <row r="1526" spans="2:7">
      <c r="B1526" s="52" t="str">
        <f>IF(ISBLANK(A1526),"",IF(ROW(A1526:A3525)=1,"Impossible",VLOOKUP(A$2:A$1976,items!$A$2:$J$2019,{2}*SIGN(ROW(A$2:A$1976)),FALSE)))</f>
        <v/>
      </c>
      <c r="C1526" s="52" t="str">
        <f>IF(ISBLANK(A1526),"",IF(ROW(A$2:A$1976)=1,"Impossible",VLOOKUP(A$2:A$1976,items!$A$2:$J$2019,{3}*SIGN(ROW(A$2:A$1976)),FALSE)))</f>
        <v/>
      </c>
      <c r="G1526" s="18"/>
    </row>
    <row r="1527" spans="2:7">
      <c r="B1527" s="52" t="str">
        <f>IF(ISBLANK(A1527),"",IF(ROW(A1527:A3526)=1,"Impossible",VLOOKUP(A$2:A$1976,items!$A$2:$J$2019,{2}*SIGN(ROW(A$2:A$1976)),FALSE)))</f>
        <v/>
      </c>
      <c r="C1527" s="52" t="str">
        <f>IF(ISBLANK(A1527),"",IF(ROW(A$2:A$1976)=1,"Impossible",VLOOKUP(A$2:A$1976,items!$A$2:$J$2019,{3}*SIGN(ROW(A$2:A$1976)),FALSE)))</f>
        <v/>
      </c>
      <c r="G1527" s="18"/>
    </row>
    <row r="1528" spans="2:7">
      <c r="B1528" s="52" t="str">
        <f>IF(ISBLANK(A1528),"",IF(ROW(A1528:A3527)=1,"Impossible",VLOOKUP(A$2:A$1976,items!$A$2:$J$2019,{2}*SIGN(ROW(A$2:A$1976)),FALSE)))</f>
        <v/>
      </c>
      <c r="C1528" s="52" t="str">
        <f>IF(ISBLANK(A1528),"",IF(ROW(A$2:A$1976)=1,"Impossible",VLOOKUP(A$2:A$1976,items!$A$2:$J$2019,{3}*SIGN(ROW(A$2:A$1976)),FALSE)))</f>
        <v/>
      </c>
      <c r="G1528" s="18"/>
    </row>
    <row r="1529" spans="2:7">
      <c r="B1529" s="52" t="str">
        <f>IF(ISBLANK(A1529),"",IF(ROW(A1529:A3528)=1,"Impossible",VLOOKUP(A$2:A$1976,items!$A$2:$J$2019,{2}*SIGN(ROW(A$2:A$1976)),FALSE)))</f>
        <v/>
      </c>
      <c r="C1529" s="52" t="str">
        <f>IF(ISBLANK(A1529),"",IF(ROW(A$2:A$1976)=1,"Impossible",VLOOKUP(A$2:A$1976,items!$A$2:$J$2019,{3}*SIGN(ROW(A$2:A$1976)),FALSE)))</f>
        <v/>
      </c>
      <c r="G1529" s="18"/>
    </row>
    <row r="1530" spans="2:7">
      <c r="B1530" s="52" t="str">
        <f>IF(ISBLANK(A1530),"",IF(ROW(A1530:A3529)=1,"Impossible",VLOOKUP(A$2:A$1976,items!$A$2:$J$2019,{2}*SIGN(ROW(A$2:A$1976)),FALSE)))</f>
        <v/>
      </c>
      <c r="C1530" s="52" t="str">
        <f>IF(ISBLANK(A1530),"",IF(ROW(A$2:A$1976)=1,"Impossible",VLOOKUP(A$2:A$1976,items!$A$2:$J$2019,{3}*SIGN(ROW(A$2:A$1976)),FALSE)))</f>
        <v/>
      </c>
      <c r="G1530" s="18"/>
    </row>
    <row r="1531" spans="2:7">
      <c r="B1531" s="52" t="str">
        <f>IF(ISBLANK(A1531),"",IF(ROW(A1531:A3530)=1,"Impossible",VLOOKUP(A$2:A$1976,items!$A$2:$J$2019,{2}*SIGN(ROW(A$2:A$1976)),FALSE)))</f>
        <v/>
      </c>
      <c r="C1531" s="52" t="str">
        <f>IF(ISBLANK(A1531),"",IF(ROW(A$2:A$1976)=1,"Impossible",VLOOKUP(A$2:A$1976,items!$A$2:$J$2019,{3}*SIGN(ROW(A$2:A$1976)),FALSE)))</f>
        <v/>
      </c>
      <c r="G1531" s="18"/>
    </row>
    <row r="1532" spans="2:7">
      <c r="B1532" s="52" t="str">
        <f>IF(ISBLANK(A1532),"",IF(ROW(A1532:A3531)=1,"Impossible",VLOOKUP(A$2:A$1976,items!$A$2:$J$2019,{2}*SIGN(ROW(A$2:A$1976)),FALSE)))</f>
        <v/>
      </c>
      <c r="C1532" s="52" t="str">
        <f>IF(ISBLANK(A1532),"",IF(ROW(A$2:A$1976)=1,"Impossible",VLOOKUP(A$2:A$1976,items!$A$2:$J$2019,{3}*SIGN(ROW(A$2:A$1976)),FALSE)))</f>
        <v/>
      </c>
      <c r="G1532" s="18"/>
    </row>
    <row r="1533" spans="2:7">
      <c r="B1533" s="52" t="str">
        <f>IF(ISBLANK(A1533),"",IF(ROW(A1533:A3532)=1,"Impossible",VLOOKUP(A$2:A$1976,items!$A$2:$J$2019,{2}*SIGN(ROW(A$2:A$1976)),FALSE)))</f>
        <v/>
      </c>
      <c r="C1533" s="52" t="str">
        <f>IF(ISBLANK(A1533),"",IF(ROW(A$2:A$1976)=1,"Impossible",VLOOKUP(A$2:A$1976,items!$A$2:$J$2019,{3}*SIGN(ROW(A$2:A$1976)),FALSE)))</f>
        <v/>
      </c>
      <c r="G1533" s="18"/>
    </row>
    <row r="1534" spans="2:7">
      <c r="B1534" s="52" t="str">
        <f>IF(ISBLANK(A1534),"",IF(ROW(A1534:A3533)=1,"Impossible",VLOOKUP(A$2:A$1976,items!$A$2:$J$2019,{2}*SIGN(ROW(A$2:A$1976)),FALSE)))</f>
        <v/>
      </c>
      <c r="C1534" s="52" t="str">
        <f>IF(ISBLANK(A1534),"",IF(ROW(A$2:A$1976)=1,"Impossible",VLOOKUP(A$2:A$1976,items!$A$2:$J$2019,{3}*SIGN(ROW(A$2:A$1976)),FALSE)))</f>
        <v/>
      </c>
      <c r="G1534" s="18"/>
    </row>
    <row r="1535" spans="2:7">
      <c r="B1535" s="52" t="str">
        <f>IF(ISBLANK(A1535),"",IF(ROW(A1535:A3534)=1,"Impossible",VLOOKUP(A$2:A$1976,items!$A$2:$J$2019,{2}*SIGN(ROW(A$2:A$1976)),FALSE)))</f>
        <v/>
      </c>
      <c r="C1535" s="52" t="str">
        <f>IF(ISBLANK(A1535),"",IF(ROW(A$2:A$1976)=1,"Impossible",VLOOKUP(A$2:A$1976,items!$A$2:$J$2019,{3}*SIGN(ROW(A$2:A$1976)),FALSE)))</f>
        <v/>
      </c>
      <c r="G1535" s="18"/>
    </row>
    <row r="1536" spans="2:7">
      <c r="B1536" s="52" t="str">
        <f>IF(ISBLANK(A1536),"",IF(ROW(A1536:A3535)=1,"Impossible",VLOOKUP(A$2:A$1976,items!$A$2:$J$2019,{2}*SIGN(ROW(A$2:A$1976)),FALSE)))</f>
        <v/>
      </c>
      <c r="C1536" s="52" t="str">
        <f>IF(ISBLANK(A1536),"",IF(ROW(A$2:A$1976)=1,"Impossible",VLOOKUP(A$2:A$1976,items!$A$2:$J$2019,{3}*SIGN(ROW(A$2:A$1976)),FALSE)))</f>
        <v/>
      </c>
      <c r="G1536" s="18"/>
    </row>
    <row r="1537" spans="2:7">
      <c r="B1537" s="52" t="str">
        <f>IF(ISBLANK(A1537),"",IF(ROW(A1537:A3536)=1,"Impossible",VLOOKUP(A$2:A$1976,items!$A$2:$J$2019,{2}*SIGN(ROW(A$2:A$1976)),FALSE)))</f>
        <v/>
      </c>
      <c r="C1537" s="52" t="str">
        <f>IF(ISBLANK(A1537),"",IF(ROW(A$2:A$1976)=1,"Impossible",VLOOKUP(A$2:A$1976,items!$A$2:$J$2019,{3}*SIGN(ROW(A$2:A$1976)),FALSE)))</f>
        <v/>
      </c>
      <c r="G1537" s="18"/>
    </row>
    <row r="1538" spans="2:7">
      <c r="B1538" s="52" t="str">
        <f>IF(ISBLANK(A1538),"",IF(ROW(A1538:A3537)=1,"Impossible",VLOOKUP(A$2:A$1976,items!$A$2:$J$2019,{2}*SIGN(ROW(A$2:A$1976)),FALSE)))</f>
        <v/>
      </c>
      <c r="C1538" s="52" t="str">
        <f>IF(ISBLANK(A1538),"",IF(ROW(A$2:A$1976)=1,"Impossible",VLOOKUP(A$2:A$1976,items!$A$2:$J$2019,{3}*SIGN(ROW(A$2:A$1976)),FALSE)))</f>
        <v/>
      </c>
      <c r="G1538" s="18"/>
    </row>
    <row r="1539" spans="2:7">
      <c r="B1539" s="52" t="str">
        <f>IF(ISBLANK(A1539),"",IF(ROW(A1539:A3538)=1,"Impossible",VLOOKUP(A$2:A$1976,items!$A$2:$J$2019,{2}*SIGN(ROW(A$2:A$1976)),FALSE)))</f>
        <v/>
      </c>
      <c r="C1539" s="52" t="str">
        <f>IF(ISBLANK(A1539),"",IF(ROW(A$2:A$1976)=1,"Impossible",VLOOKUP(A$2:A$1976,items!$A$2:$J$2019,{3}*SIGN(ROW(A$2:A$1976)),FALSE)))</f>
        <v/>
      </c>
      <c r="G1539" s="18"/>
    </row>
    <row r="1540" spans="2:7">
      <c r="B1540" s="52" t="str">
        <f>IF(ISBLANK(A1540),"",IF(ROW(A1540:A3539)=1,"Impossible",VLOOKUP(A$2:A$1976,items!$A$2:$J$2019,{2}*SIGN(ROW(A$2:A$1976)),FALSE)))</f>
        <v/>
      </c>
      <c r="C1540" s="52" t="str">
        <f>IF(ISBLANK(A1540),"",IF(ROW(A$2:A$1976)=1,"Impossible",VLOOKUP(A$2:A$1976,items!$A$2:$J$2019,{3}*SIGN(ROW(A$2:A$1976)),FALSE)))</f>
        <v/>
      </c>
      <c r="G1540" s="18"/>
    </row>
    <row r="1541" spans="2:7">
      <c r="B1541" s="52" t="str">
        <f>IF(ISBLANK(A1541),"",IF(ROW(A1541:A3540)=1,"Impossible",VLOOKUP(A$2:A$1976,items!$A$2:$J$2019,{2}*SIGN(ROW(A$2:A$1976)),FALSE)))</f>
        <v/>
      </c>
      <c r="C1541" s="52" t="str">
        <f>IF(ISBLANK(A1541),"",IF(ROW(A$2:A$1976)=1,"Impossible",VLOOKUP(A$2:A$1976,items!$A$2:$J$2019,{3}*SIGN(ROW(A$2:A$1976)),FALSE)))</f>
        <v/>
      </c>
      <c r="G1541" s="18"/>
    </row>
    <row r="1542" spans="2:7">
      <c r="B1542" s="52" t="str">
        <f>IF(ISBLANK(A1542),"",IF(ROW(A1542:A3541)=1,"Impossible",VLOOKUP(A$2:A$1976,items!$A$2:$J$2019,{2}*SIGN(ROW(A$2:A$1976)),FALSE)))</f>
        <v/>
      </c>
      <c r="C1542" s="52" t="str">
        <f>IF(ISBLANK(A1542),"",IF(ROW(A$2:A$1976)=1,"Impossible",VLOOKUP(A$2:A$1976,items!$A$2:$J$2019,{3}*SIGN(ROW(A$2:A$1976)),FALSE)))</f>
        <v/>
      </c>
      <c r="G1542" s="18"/>
    </row>
    <row r="1543" spans="2:7">
      <c r="B1543" s="52" t="str">
        <f>IF(ISBLANK(A1543),"",IF(ROW(A1543:A3542)=1,"Impossible",VLOOKUP(A$2:A$1976,items!$A$2:$J$2019,{2}*SIGN(ROW(A$2:A$1976)),FALSE)))</f>
        <v/>
      </c>
      <c r="C1543" s="52" t="str">
        <f>IF(ISBLANK(A1543),"",IF(ROW(A$2:A$1976)=1,"Impossible",VLOOKUP(A$2:A$1976,items!$A$2:$J$2019,{3}*SIGN(ROW(A$2:A$1976)),FALSE)))</f>
        <v/>
      </c>
      <c r="G1543" s="18"/>
    </row>
    <row r="1544" spans="2:7">
      <c r="B1544" s="52" t="str">
        <f>IF(ISBLANK(A1544),"",IF(ROW(A1544:A3543)=1,"Impossible",VLOOKUP(A$2:A$1976,items!$A$2:$J$2019,{2}*SIGN(ROW(A$2:A$1976)),FALSE)))</f>
        <v/>
      </c>
      <c r="C1544" s="52" t="str">
        <f>IF(ISBLANK(A1544),"",IF(ROW(A$2:A$1976)=1,"Impossible",VLOOKUP(A$2:A$1976,items!$A$2:$J$2019,{3}*SIGN(ROW(A$2:A$1976)),FALSE)))</f>
        <v/>
      </c>
      <c r="G1544" s="18"/>
    </row>
    <row r="1545" spans="2:7">
      <c r="B1545" s="52" t="str">
        <f>IF(ISBLANK(A1545),"",IF(ROW(A1545:A3544)=1,"Impossible",VLOOKUP(A$2:A$1976,items!$A$2:$J$2019,{2}*SIGN(ROW(A$2:A$1976)),FALSE)))</f>
        <v/>
      </c>
      <c r="C1545" s="52" t="str">
        <f>IF(ISBLANK(A1545),"",IF(ROW(A$2:A$1976)=1,"Impossible",VLOOKUP(A$2:A$1976,items!$A$2:$J$2019,{3}*SIGN(ROW(A$2:A$1976)),FALSE)))</f>
        <v/>
      </c>
      <c r="G1545" s="18"/>
    </row>
    <row r="1546" spans="2:7">
      <c r="B1546" s="52" t="str">
        <f>IF(ISBLANK(A1546),"",IF(ROW(A1546:A3545)=1,"Impossible",VLOOKUP(A$2:A$1976,items!$A$2:$J$2019,{2}*SIGN(ROW(A$2:A$1976)),FALSE)))</f>
        <v/>
      </c>
      <c r="C1546" s="52" t="str">
        <f>IF(ISBLANK(A1546),"",IF(ROW(A$2:A$1976)=1,"Impossible",VLOOKUP(A$2:A$1976,items!$A$2:$J$2019,{3}*SIGN(ROW(A$2:A$1976)),FALSE)))</f>
        <v/>
      </c>
      <c r="G1546" s="18"/>
    </row>
    <row r="1547" spans="2:7">
      <c r="B1547" s="52" t="str">
        <f>IF(ISBLANK(A1547),"",IF(ROW(A1547:A3546)=1,"Impossible",VLOOKUP(A$2:A$1976,items!$A$2:$J$2019,{2}*SIGN(ROW(A$2:A$1976)),FALSE)))</f>
        <v/>
      </c>
      <c r="C1547" s="52" t="str">
        <f>IF(ISBLANK(A1547),"",IF(ROW(A$2:A$1976)=1,"Impossible",VLOOKUP(A$2:A$1976,items!$A$2:$J$2019,{3}*SIGN(ROW(A$2:A$1976)),FALSE)))</f>
        <v/>
      </c>
      <c r="G1547" s="18"/>
    </row>
    <row r="1548" spans="2:7">
      <c r="B1548" s="52" t="str">
        <f>IF(ISBLANK(A1548),"",IF(ROW(A1548:A3547)=1,"Impossible",VLOOKUP(A$2:A$1976,items!$A$2:$J$2019,{2}*SIGN(ROW(A$2:A$1976)),FALSE)))</f>
        <v/>
      </c>
      <c r="C1548" s="52" t="str">
        <f>IF(ISBLANK(A1548),"",IF(ROW(A$2:A$1976)=1,"Impossible",VLOOKUP(A$2:A$1976,items!$A$2:$J$2019,{3}*SIGN(ROW(A$2:A$1976)),FALSE)))</f>
        <v/>
      </c>
      <c r="G1548" s="18"/>
    </row>
    <row r="1549" spans="2:7">
      <c r="B1549" s="52" t="str">
        <f>IF(ISBLANK(A1549),"",IF(ROW(A1549:A3548)=1,"Impossible",VLOOKUP(A$2:A$1976,items!$A$2:$J$2019,{2}*SIGN(ROW(A$2:A$1976)),FALSE)))</f>
        <v/>
      </c>
      <c r="C1549" s="52" t="str">
        <f>IF(ISBLANK(A1549),"",IF(ROW(A$2:A$1976)=1,"Impossible",VLOOKUP(A$2:A$1976,items!$A$2:$J$2019,{3}*SIGN(ROW(A$2:A$1976)),FALSE)))</f>
        <v/>
      </c>
      <c r="G1549" s="18"/>
    </row>
    <row r="1550" spans="2:7">
      <c r="B1550" s="52" t="str">
        <f>IF(ISBLANK(A1550),"",IF(ROW(A1550:A3549)=1,"Impossible",VLOOKUP(A$2:A$1976,items!$A$2:$J$2019,{2}*SIGN(ROW(A$2:A$1976)),FALSE)))</f>
        <v/>
      </c>
      <c r="C1550" s="52" t="str">
        <f>IF(ISBLANK(A1550),"",IF(ROW(A$2:A$1976)=1,"Impossible",VLOOKUP(A$2:A$1976,items!$A$2:$J$2019,{3}*SIGN(ROW(A$2:A$1976)),FALSE)))</f>
        <v/>
      </c>
      <c r="G1550" s="18"/>
    </row>
    <row r="1551" spans="2:7">
      <c r="B1551" s="52" t="str">
        <f>IF(ISBLANK(A1551),"",IF(ROW(A1551:A3550)=1,"Impossible",VLOOKUP(A$2:A$1976,items!$A$2:$J$2019,{2}*SIGN(ROW(A$2:A$1976)),FALSE)))</f>
        <v/>
      </c>
      <c r="C1551" s="52" t="str">
        <f>IF(ISBLANK(A1551),"",IF(ROW(A$2:A$1976)=1,"Impossible",VLOOKUP(A$2:A$1976,items!$A$2:$J$2019,{3}*SIGN(ROW(A$2:A$1976)),FALSE)))</f>
        <v/>
      </c>
      <c r="G1551" s="18"/>
    </row>
    <row r="1552" spans="2:7">
      <c r="B1552" s="52" t="str">
        <f>IF(ISBLANK(A1552),"",IF(ROW(A1552:A3551)=1,"Impossible",VLOOKUP(A$2:A$1976,items!$A$2:$J$2019,{2}*SIGN(ROW(A$2:A$1976)),FALSE)))</f>
        <v/>
      </c>
      <c r="C1552" s="52" t="str">
        <f>IF(ISBLANK(A1552),"",IF(ROW(A$2:A$1976)=1,"Impossible",VLOOKUP(A$2:A$1976,items!$A$2:$J$2019,{3}*SIGN(ROW(A$2:A$1976)),FALSE)))</f>
        <v/>
      </c>
      <c r="G1552" s="18"/>
    </row>
    <row r="1553" spans="2:7">
      <c r="B1553" s="52" t="str">
        <f>IF(ISBLANK(A1553),"",IF(ROW(A1553:A3552)=1,"Impossible",VLOOKUP(A$2:A$1976,items!$A$2:$J$2019,{2}*SIGN(ROW(A$2:A$1976)),FALSE)))</f>
        <v/>
      </c>
      <c r="C1553" s="52" t="str">
        <f>IF(ISBLANK(A1553),"",IF(ROW(A$2:A$1976)=1,"Impossible",VLOOKUP(A$2:A$1976,items!$A$2:$J$2019,{3}*SIGN(ROW(A$2:A$1976)),FALSE)))</f>
        <v/>
      </c>
      <c r="G1553" s="18"/>
    </row>
    <row r="1554" spans="2:7">
      <c r="B1554" s="52" t="str">
        <f>IF(ISBLANK(A1554),"",IF(ROW(A1554:A3553)=1,"Impossible",VLOOKUP(A$2:A$1976,items!$A$2:$J$2019,{2}*SIGN(ROW(A$2:A$1976)),FALSE)))</f>
        <v/>
      </c>
      <c r="C1554" s="52" t="str">
        <f>IF(ISBLANK(A1554),"",IF(ROW(A$2:A$1976)=1,"Impossible",VLOOKUP(A$2:A$1976,items!$A$2:$J$2019,{3}*SIGN(ROW(A$2:A$1976)),FALSE)))</f>
        <v/>
      </c>
      <c r="G1554" s="18"/>
    </row>
    <row r="1555" spans="2:7">
      <c r="B1555" s="52" t="str">
        <f>IF(ISBLANK(A1555),"",IF(ROW(A1555:A3554)=1,"Impossible",VLOOKUP(A$2:A$1976,items!$A$2:$J$2019,{2}*SIGN(ROW(A$2:A$1976)),FALSE)))</f>
        <v/>
      </c>
      <c r="C1555" s="52" t="str">
        <f>IF(ISBLANK(A1555),"",IF(ROW(A$2:A$1976)=1,"Impossible",VLOOKUP(A$2:A$1976,items!$A$2:$J$2019,{3}*SIGN(ROW(A$2:A$1976)),FALSE)))</f>
        <v/>
      </c>
      <c r="G1555" s="18"/>
    </row>
    <row r="1556" spans="2:7">
      <c r="B1556" s="52" t="str">
        <f>IF(ISBLANK(A1556),"",IF(ROW(A1556:A3555)=1,"Impossible",VLOOKUP(A$2:A$1976,items!$A$2:$J$2019,{2}*SIGN(ROW(A$2:A$1976)),FALSE)))</f>
        <v/>
      </c>
      <c r="C1556" s="52" t="str">
        <f>IF(ISBLANK(A1556),"",IF(ROW(A$2:A$1976)=1,"Impossible",VLOOKUP(A$2:A$1976,items!$A$2:$J$2019,{3}*SIGN(ROW(A$2:A$1976)),FALSE)))</f>
        <v/>
      </c>
      <c r="G1556" s="18"/>
    </row>
    <row r="1557" spans="2:7">
      <c r="B1557" s="52" t="str">
        <f>IF(ISBLANK(A1557),"",IF(ROW(A1557:A3556)=1,"Impossible",VLOOKUP(A$2:A$1976,items!$A$2:$J$2019,{2}*SIGN(ROW(A$2:A$1976)),FALSE)))</f>
        <v/>
      </c>
      <c r="C1557" s="52" t="str">
        <f>IF(ISBLANK(A1557),"",IF(ROW(A$2:A$1976)=1,"Impossible",VLOOKUP(A$2:A$1976,items!$A$2:$J$2019,{3}*SIGN(ROW(A$2:A$1976)),FALSE)))</f>
        <v/>
      </c>
      <c r="G1557" s="18"/>
    </row>
    <row r="1558" spans="2:7">
      <c r="B1558" s="52" t="str">
        <f>IF(ISBLANK(A1558),"",IF(ROW(A1558:A3557)=1,"Impossible",VLOOKUP(A$2:A$1976,items!$A$2:$J$2019,{2}*SIGN(ROW(A$2:A$1976)),FALSE)))</f>
        <v/>
      </c>
      <c r="C1558" s="52" t="str">
        <f>IF(ISBLANK(A1558),"",IF(ROW(A$2:A$1976)=1,"Impossible",VLOOKUP(A$2:A$1976,items!$A$2:$J$2019,{3}*SIGN(ROW(A$2:A$1976)),FALSE)))</f>
        <v/>
      </c>
      <c r="G1558" s="18"/>
    </row>
    <row r="1559" spans="2:7">
      <c r="B1559" s="52" t="str">
        <f>IF(ISBLANK(A1559),"",IF(ROW(A1559:A3558)=1,"Impossible",VLOOKUP(A$2:A$1976,items!$A$2:$J$2019,{2}*SIGN(ROW(A$2:A$1976)),FALSE)))</f>
        <v/>
      </c>
      <c r="C1559" s="52" t="str">
        <f>IF(ISBLANK(A1559),"",IF(ROW(A$2:A$1976)=1,"Impossible",VLOOKUP(A$2:A$1976,items!$A$2:$J$2019,{3}*SIGN(ROW(A$2:A$1976)),FALSE)))</f>
        <v/>
      </c>
      <c r="G1559" s="18"/>
    </row>
    <row r="1560" spans="2:7">
      <c r="B1560" s="52" t="str">
        <f>IF(ISBLANK(A1560),"",IF(ROW(A1560:A3559)=1,"Impossible",VLOOKUP(A$2:A$1976,items!$A$2:$J$2019,{2}*SIGN(ROW(A$2:A$1976)),FALSE)))</f>
        <v/>
      </c>
      <c r="C1560" s="52" t="str">
        <f>IF(ISBLANK(A1560),"",IF(ROW(A$2:A$1976)=1,"Impossible",VLOOKUP(A$2:A$1976,items!$A$2:$J$2019,{3}*SIGN(ROW(A$2:A$1976)),FALSE)))</f>
        <v/>
      </c>
      <c r="G1560" s="18"/>
    </row>
    <row r="1561" spans="2:7">
      <c r="B1561" s="52" t="str">
        <f>IF(ISBLANK(A1561),"",IF(ROW(A1561:A3560)=1,"Impossible",VLOOKUP(A$2:A$1976,items!$A$2:$J$2019,{2}*SIGN(ROW(A$2:A$1976)),FALSE)))</f>
        <v/>
      </c>
      <c r="C1561" s="52" t="str">
        <f>IF(ISBLANK(A1561),"",IF(ROW(A$2:A$1976)=1,"Impossible",VLOOKUP(A$2:A$1976,items!$A$2:$J$2019,{3}*SIGN(ROW(A$2:A$1976)),FALSE)))</f>
        <v/>
      </c>
      <c r="G1561" s="18"/>
    </row>
    <row r="1562" spans="2:7">
      <c r="B1562" s="52" t="str">
        <f>IF(ISBLANK(A1562),"",IF(ROW(A1562:A3561)=1,"Impossible",VLOOKUP(A$2:A$1976,items!$A$2:$J$2019,{2}*SIGN(ROW(A$2:A$1976)),FALSE)))</f>
        <v/>
      </c>
      <c r="C1562" s="52" t="str">
        <f>IF(ISBLANK(A1562),"",IF(ROW(A$2:A$1976)=1,"Impossible",VLOOKUP(A$2:A$1976,items!$A$2:$J$2019,{3}*SIGN(ROW(A$2:A$1976)),FALSE)))</f>
        <v/>
      </c>
      <c r="G1562" s="18"/>
    </row>
    <row r="1563" spans="2:7">
      <c r="B1563" s="52" t="str">
        <f>IF(ISBLANK(A1563),"",IF(ROW(A1563:A3562)=1,"Impossible",VLOOKUP(A$2:A$1976,items!$A$2:$J$2019,{2}*SIGN(ROW(A$2:A$1976)),FALSE)))</f>
        <v/>
      </c>
      <c r="C1563" s="52" t="str">
        <f>IF(ISBLANK(A1563),"",IF(ROW(A$2:A$1976)=1,"Impossible",VLOOKUP(A$2:A$1976,items!$A$2:$J$2019,{3}*SIGN(ROW(A$2:A$1976)),FALSE)))</f>
        <v/>
      </c>
      <c r="G1563" s="18"/>
    </row>
    <row r="1564" spans="2:7">
      <c r="B1564" s="52" t="str">
        <f>IF(ISBLANK(A1564),"",IF(ROW(A1564:A3563)=1,"Impossible",VLOOKUP(A$2:A$1976,items!$A$2:$J$2019,{2}*SIGN(ROW(A$2:A$1976)),FALSE)))</f>
        <v/>
      </c>
      <c r="C1564" s="52" t="str">
        <f>IF(ISBLANK(A1564),"",IF(ROW(A$2:A$1976)=1,"Impossible",VLOOKUP(A$2:A$1976,items!$A$2:$J$2019,{3}*SIGN(ROW(A$2:A$1976)),FALSE)))</f>
        <v/>
      </c>
      <c r="G1564" s="18"/>
    </row>
    <row r="1565" spans="2:7">
      <c r="B1565" s="52" t="str">
        <f>IF(ISBLANK(A1565),"",IF(ROW(A1565:A3564)=1,"Impossible",VLOOKUP(A$2:A$1976,items!$A$2:$J$2019,{2}*SIGN(ROW(A$2:A$1976)),FALSE)))</f>
        <v/>
      </c>
      <c r="C1565" s="52" t="str">
        <f>IF(ISBLANK(A1565),"",IF(ROW(A$2:A$1976)=1,"Impossible",VLOOKUP(A$2:A$1976,items!$A$2:$J$2019,{3}*SIGN(ROW(A$2:A$1976)),FALSE)))</f>
        <v/>
      </c>
      <c r="G1565" s="18"/>
    </row>
    <row r="1566" spans="2:7">
      <c r="B1566" s="52" t="str">
        <f>IF(ISBLANK(A1566),"",IF(ROW(A1566:A3565)=1,"Impossible",VLOOKUP(A$2:A$1976,items!$A$2:$J$2019,{2}*SIGN(ROW(A$2:A$1976)),FALSE)))</f>
        <v/>
      </c>
      <c r="C1566" s="52" t="str">
        <f>IF(ISBLANK(A1566),"",IF(ROW(A$2:A$1976)=1,"Impossible",VLOOKUP(A$2:A$1976,items!$A$2:$J$2019,{3}*SIGN(ROW(A$2:A$1976)),FALSE)))</f>
        <v/>
      </c>
      <c r="G1566" s="18"/>
    </row>
    <row r="1567" spans="2:7">
      <c r="B1567" s="52" t="str">
        <f>IF(ISBLANK(A1567),"",IF(ROW(A1567:A3566)=1,"Impossible",VLOOKUP(A$2:A$1976,items!$A$2:$J$2019,{2}*SIGN(ROW(A$2:A$1976)),FALSE)))</f>
        <v/>
      </c>
      <c r="C1567" s="52" t="str">
        <f>IF(ISBLANK(A1567),"",IF(ROW(A$2:A$1976)=1,"Impossible",VLOOKUP(A$2:A$1976,items!$A$2:$J$2019,{3}*SIGN(ROW(A$2:A$1976)),FALSE)))</f>
        <v/>
      </c>
      <c r="G1567" s="18"/>
    </row>
    <row r="1568" spans="2:7">
      <c r="B1568" s="52" t="str">
        <f>IF(ISBLANK(A1568),"",IF(ROW(A1568:A3567)=1,"Impossible",VLOOKUP(A$2:A$1976,items!$A$2:$J$2019,{2}*SIGN(ROW(A$2:A$1976)),FALSE)))</f>
        <v/>
      </c>
      <c r="C1568" s="52" t="str">
        <f>IF(ISBLANK(A1568),"",IF(ROW(A$2:A$1976)=1,"Impossible",VLOOKUP(A$2:A$1976,items!$A$2:$J$2019,{3}*SIGN(ROW(A$2:A$1976)),FALSE)))</f>
        <v/>
      </c>
      <c r="G1568" s="18"/>
    </row>
    <row r="1569" spans="2:7">
      <c r="B1569" s="52" t="str">
        <f>IF(ISBLANK(A1569),"",IF(ROW(A1569:A3568)=1,"Impossible",VLOOKUP(A$2:A$1976,items!$A$2:$J$2019,{2}*SIGN(ROW(A$2:A$1976)),FALSE)))</f>
        <v/>
      </c>
      <c r="C1569" s="52" t="str">
        <f>IF(ISBLANK(A1569),"",IF(ROW(A$2:A$1976)=1,"Impossible",VLOOKUP(A$2:A$1976,items!$A$2:$J$2019,{3}*SIGN(ROW(A$2:A$1976)),FALSE)))</f>
        <v/>
      </c>
      <c r="G1569" s="18"/>
    </row>
    <row r="1570" spans="2:7">
      <c r="B1570" s="52" t="str">
        <f>IF(ISBLANK(A1570),"",IF(ROW(A1570:A3569)=1,"Impossible",VLOOKUP(A$2:A$1976,items!$A$2:$J$2019,{2}*SIGN(ROW(A$2:A$1976)),FALSE)))</f>
        <v/>
      </c>
      <c r="C1570" s="52" t="str">
        <f>IF(ISBLANK(A1570),"",IF(ROW(A$2:A$1976)=1,"Impossible",VLOOKUP(A$2:A$1976,items!$A$2:$J$2019,{3}*SIGN(ROW(A$2:A$1976)),FALSE)))</f>
        <v/>
      </c>
      <c r="G1570" s="18"/>
    </row>
    <row r="1571" spans="2:7">
      <c r="B1571" s="52" t="str">
        <f>IF(ISBLANK(A1571),"",IF(ROW(A1571:A3570)=1,"Impossible",VLOOKUP(A$2:A$1976,items!$A$2:$J$2019,{2}*SIGN(ROW(A$2:A$1976)),FALSE)))</f>
        <v/>
      </c>
      <c r="C1571" s="52" t="str">
        <f>IF(ISBLANK(A1571),"",IF(ROW(A$2:A$1976)=1,"Impossible",VLOOKUP(A$2:A$1976,items!$A$2:$J$2019,{3}*SIGN(ROW(A$2:A$1976)),FALSE)))</f>
        <v/>
      </c>
      <c r="G1571" s="18"/>
    </row>
    <row r="1572" spans="2:7">
      <c r="B1572" s="52" t="str">
        <f>IF(ISBLANK(A1572),"",IF(ROW(A1572:A3571)=1,"Impossible",VLOOKUP(A$2:A$1976,items!$A$2:$J$2019,{2}*SIGN(ROW(A$2:A$1976)),FALSE)))</f>
        <v/>
      </c>
      <c r="C1572" s="52" t="str">
        <f>IF(ISBLANK(A1572),"",IF(ROW(A$2:A$1976)=1,"Impossible",VLOOKUP(A$2:A$1976,items!$A$2:$J$2019,{3}*SIGN(ROW(A$2:A$1976)),FALSE)))</f>
        <v/>
      </c>
      <c r="G1572" s="18"/>
    </row>
    <row r="1573" spans="2:7">
      <c r="B1573" s="52" t="str">
        <f>IF(ISBLANK(A1573),"",IF(ROW(A1573:A3572)=1,"Impossible",VLOOKUP(A$2:A$1976,items!$A$2:$J$2019,{2}*SIGN(ROW(A$2:A$1976)),FALSE)))</f>
        <v/>
      </c>
      <c r="C1573" s="52" t="str">
        <f>IF(ISBLANK(A1573),"",IF(ROW(A$2:A$1976)=1,"Impossible",VLOOKUP(A$2:A$1976,items!$A$2:$J$2019,{3}*SIGN(ROW(A$2:A$1976)),FALSE)))</f>
        <v/>
      </c>
      <c r="G1573" s="18"/>
    </row>
    <row r="1574" spans="2:7">
      <c r="B1574" s="52" t="str">
        <f>IF(ISBLANK(A1574),"",IF(ROW(A1574:A3573)=1,"Impossible",VLOOKUP(A$2:A$1976,items!$A$2:$J$2019,{2}*SIGN(ROW(A$2:A$1976)),FALSE)))</f>
        <v/>
      </c>
      <c r="C1574" s="52" t="str">
        <f>IF(ISBLANK(A1574),"",IF(ROW(A$2:A$1976)=1,"Impossible",VLOOKUP(A$2:A$1976,items!$A$2:$J$2019,{3}*SIGN(ROW(A$2:A$1976)),FALSE)))</f>
        <v/>
      </c>
      <c r="G1574" s="18"/>
    </row>
    <row r="1575" spans="2:7">
      <c r="B1575" s="52" t="str">
        <f>IF(ISBLANK(A1575),"",IF(ROW(A1575:A3574)=1,"Impossible",VLOOKUP(A$2:A$1976,items!$A$2:$J$2019,{2}*SIGN(ROW(A$2:A$1976)),FALSE)))</f>
        <v/>
      </c>
      <c r="C1575" s="52" t="str">
        <f>IF(ISBLANK(A1575),"",IF(ROW(A$2:A$1976)=1,"Impossible",VLOOKUP(A$2:A$1976,items!$A$2:$J$2019,{3}*SIGN(ROW(A$2:A$1976)),FALSE)))</f>
        <v/>
      </c>
      <c r="G1575" s="18"/>
    </row>
    <row r="1576" spans="2:7">
      <c r="B1576" s="52" t="str">
        <f>IF(ISBLANK(A1576),"",IF(ROW(A1576:A3575)=1,"Impossible",VLOOKUP(A$2:A$1976,items!$A$2:$J$2019,{2}*SIGN(ROW(A$2:A$1976)),FALSE)))</f>
        <v/>
      </c>
      <c r="C1576" s="52" t="str">
        <f>IF(ISBLANK(A1576),"",IF(ROW(A$2:A$1976)=1,"Impossible",VLOOKUP(A$2:A$1976,items!$A$2:$J$2019,{3}*SIGN(ROW(A$2:A$1976)),FALSE)))</f>
        <v/>
      </c>
      <c r="G1576" s="18"/>
    </row>
    <row r="1577" spans="2:7">
      <c r="B1577" s="52" t="str">
        <f>IF(ISBLANK(A1577),"",IF(ROW(A1577:A3576)=1,"Impossible",VLOOKUP(A$2:A$1976,items!$A$2:$J$2019,{2}*SIGN(ROW(A$2:A$1976)),FALSE)))</f>
        <v/>
      </c>
      <c r="C1577" s="52" t="str">
        <f>IF(ISBLANK(A1577),"",IF(ROW(A$2:A$1976)=1,"Impossible",VLOOKUP(A$2:A$1976,items!$A$2:$J$2019,{3}*SIGN(ROW(A$2:A$1976)),FALSE)))</f>
        <v/>
      </c>
      <c r="G1577" s="18"/>
    </row>
    <row r="1578" spans="2:7">
      <c r="B1578" s="52" t="str">
        <f>IF(ISBLANK(A1578),"",IF(ROW(A1578:A3577)=1,"Impossible",VLOOKUP(A$2:A$1976,items!$A$2:$J$2019,{2}*SIGN(ROW(A$2:A$1976)),FALSE)))</f>
        <v/>
      </c>
      <c r="C1578" s="52" t="str">
        <f>IF(ISBLANK(A1578),"",IF(ROW(A$2:A$1976)=1,"Impossible",VLOOKUP(A$2:A$1976,items!$A$2:$J$2019,{3}*SIGN(ROW(A$2:A$1976)),FALSE)))</f>
        <v/>
      </c>
      <c r="G1578" s="18"/>
    </row>
    <row r="1579" spans="2:7">
      <c r="B1579" s="52" t="str">
        <f>IF(ISBLANK(A1579),"",IF(ROW(A1579:A3578)=1,"Impossible",VLOOKUP(A$2:A$1976,items!$A$2:$J$2019,{2}*SIGN(ROW(A$2:A$1976)),FALSE)))</f>
        <v/>
      </c>
      <c r="C1579" s="52" t="str">
        <f>IF(ISBLANK(A1579),"",IF(ROW(A$2:A$1976)=1,"Impossible",VLOOKUP(A$2:A$1976,items!$A$2:$J$2019,{3}*SIGN(ROW(A$2:A$1976)),FALSE)))</f>
        <v/>
      </c>
      <c r="G1579" s="18"/>
    </row>
    <row r="1580" spans="2:7">
      <c r="B1580" s="52" t="str">
        <f>IF(ISBLANK(A1580),"",IF(ROW(A1580:A3579)=1,"Impossible",VLOOKUP(A$2:A$1976,items!$A$2:$J$2019,{2}*SIGN(ROW(A$2:A$1976)),FALSE)))</f>
        <v/>
      </c>
      <c r="C1580" s="52" t="str">
        <f>IF(ISBLANK(A1580),"",IF(ROW(A$2:A$1976)=1,"Impossible",VLOOKUP(A$2:A$1976,items!$A$2:$J$2019,{3}*SIGN(ROW(A$2:A$1976)),FALSE)))</f>
        <v/>
      </c>
      <c r="G1580" s="18"/>
    </row>
    <row r="1581" spans="2:7">
      <c r="B1581" s="52" t="str">
        <f>IF(ISBLANK(A1581),"",IF(ROW(A1581:A3580)=1,"Impossible",VLOOKUP(A$2:A$1976,items!$A$2:$J$2019,{2}*SIGN(ROW(A$2:A$1976)),FALSE)))</f>
        <v/>
      </c>
      <c r="C1581" s="52" t="str">
        <f>IF(ISBLANK(A1581),"",IF(ROW(A$2:A$1976)=1,"Impossible",VLOOKUP(A$2:A$1976,items!$A$2:$J$2019,{3}*SIGN(ROW(A$2:A$1976)),FALSE)))</f>
        <v/>
      </c>
      <c r="G1581" s="18"/>
    </row>
    <row r="1582" spans="2:7">
      <c r="B1582" s="52" t="str">
        <f>IF(ISBLANK(A1582),"",IF(ROW(A1582:A3581)=1,"Impossible",VLOOKUP(A$2:A$1976,items!$A$2:$J$2019,{2}*SIGN(ROW(A$2:A$1976)),FALSE)))</f>
        <v/>
      </c>
      <c r="C1582" s="52" t="str">
        <f>IF(ISBLANK(A1582),"",IF(ROW(A$2:A$1976)=1,"Impossible",VLOOKUP(A$2:A$1976,items!$A$2:$J$2019,{3}*SIGN(ROW(A$2:A$1976)),FALSE)))</f>
        <v/>
      </c>
      <c r="G1582" s="18"/>
    </row>
    <row r="1583" spans="2:7">
      <c r="B1583" s="52" t="str">
        <f>IF(ISBLANK(A1583),"",IF(ROW(A1583:A3582)=1,"Impossible",VLOOKUP(A$2:A$1976,items!$A$2:$J$2019,{2}*SIGN(ROW(A$2:A$1976)),FALSE)))</f>
        <v/>
      </c>
      <c r="C1583" s="52" t="str">
        <f>IF(ISBLANK(A1583),"",IF(ROW(A$2:A$1976)=1,"Impossible",VLOOKUP(A$2:A$1976,items!$A$2:$J$2019,{3}*SIGN(ROW(A$2:A$1976)),FALSE)))</f>
        <v/>
      </c>
      <c r="G1583" s="18"/>
    </row>
    <row r="1584" spans="2:7">
      <c r="B1584" s="52" t="str">
        <f>IF(ISBLANK(A1584),"",IF(ROW(A1584:A3583)=1,"Impossible",VLOOKUP(A$2:A$1976,items!$A$2:$J$2019,{2}*SIGN(ROW(A$2:A$1976)),FALSE)))</f>
        <v/>
      </c>
      <c r="C1584" s="52" t="str">
        <f>IF(ISBLANK(A1584),"",IF(ROW(A$2:A$1976)=1,"Impossible",VLOOKUP(A$2:A$1976,items!$A$2:$J$2019,{3}*SIGN(ROW(A$2:A$1976)),FALSE)))</f>
        <v/>
      </c>
      <c r="G1584" s="18"/>
    </row>
    <row r="1585" spans="2:7">
      <c r="B1585" s="52" t="str">
        <f>IF(ISBLANK(A1585),"",IF(ROW(A1585:A3584)=1,"Impossible",VLOOKUP(A$2:A$1976,items!$A$2:$J$2019,{2}*SIGN(ROW(A$2:A$1976)),FALSE)))</f>
        <v/>
      </c>
      <c r="C1585" s="52" t="str">
        <f>IF(ISBLANK(A1585),"",IF(ROW(A$2:A$1976)=1,"Impossible",VLOOKUP(A$2:A$1976,items!$A$2:$J$2019,{3}*SIGN(ROW(A$2:A$1976)),FALSE)))</f>
        <v/>
      </c>
      <c r="G1585" s="18"/>
    </row>
    <row r="1586" spans="2:7">
      <c r="B1586" s="52" t="str">
        <f>IF(ISBLANK(A1586),"",IF(ROW(A1586:A3585)=1,"Impossible",VLOOKUP(A$2:A$1976,items!$A$2:$J$2019,{2}*SIGN(ROW(A$2:A$1976)),FALSE)))</f>
        <v/>
      </c>
      <c r="C1586" s="52" t="str">
        <f>IF(ISBLANK(A1586),"",IF(ROW(A$2:A$1976)=1,"Impossible",VLOOKUP(A$2:A$1976,items!$A$2:$J$2019,{3}*SIGN(ROW(A$2:A$1976)),FALSE)))</f>
        <v/>
      </c>
      <c r="G1586" s="18"/>
    </row>
    <row r="1587" spans="2:7">
      <c r="B1587" s="52" t="str">
        <f>IF(ISBLANK(A1587),"",IF(ROW(A1587:A3586)=1,"Impossible",VLOOKUP(A$2:A$1976,items!$A$2:$J$2019,{2}*SIGN(ROW(A$2:A$1976)),FALSE)))</f>
        <v/>
      </c>
      <c r="C1587" s="52" t="str">
        <f>IF(ISBLANK(A1587),"",IF(ROW(A$2:A$1976)=1,"Impossible",VLOOKUP(A$2:A$1976,items!$A$2:$J$2019,{3}*SIGN(ROW(A$2:A$1976)),FALSE)))</f>
        <v/>
      </c>
      <c r="G1587" s="18"/>
    </row>
    <row r="1588" spans="2:7">
      <c r="B1588" s="52" t="str">
        <f>IF(ISBLANK(A1588),"",IF(ROW(A1588:A3587)=1,"Impossible",VLOOKUP(A$2:A$1976,items!$A$2:$J$2019,{2}*SIGN(ROW(A$2:A$1976)),FALSE)))</f>
        <v/>
      </c>
      <c r="C1588" s="52" t="str">
        <f>IF(ISBLANK(A1588),"",IF(ROW(A$2:A$1976)=1,"Impossible",VLOOKUP(A$2:A$1976,items!$A$2:$J$2019,{3}*SIGN(ROW(A$2:A$1976)),FALSE)))</f>
        <v/>
      </c>
      <c r="G1588" s="18"/>
    </row>
    <row r="1589" spans="2:7">
      <c r="B1589" s="52" t="str">
        <f>IF(ISBLANK(A1589),"",IF(ROW(A1589:A3588)=1,"Impossible",VLOOKUP(A$2:A$1976,items!$A$2:$J$2019,{2}*SIGN(ROW(A$2:A$1976)),FALSE)))</f>
        <v/>
      </c>
      <c r="C1589" s="52" t="str">
        <f>IF(ISBLANK(A1589),"",IF(ROW(A$2:A$1976)=1,"Impossible",VLOOKUP(A$2:A$1976,items!$A$2:$J$2019,{3}*SIGN(ROW(A$2:A$1976)),FALSE)))</f>
        <v/>
      </c>
      <c r="G1589" s="18"/>
    </row>
    <row r="1590" spans="2:7">
      <c r="B1590" s="52" t="str">
        <f>IF(ISBLANK(A1590),"",IF(ROW(A1590:A3589)=1,"Impossible",VLOOKUP(A$2:A$1976,items!$A$2:$J$2019,{2}*SIGN(ROW(A$2:A$1976)),FALSE)))</f>
        <v/>
      </c>
      <c r="C1590" s="52" t="str">
        <f>IF(ISBLANK(A1590),"",IF(ROW(A$2:A$1976)=1,"Impossible",VLOOKUP(A$2:A$1976,items!$A$2:$J$2019,{3}*SIGN(ROW(A$2:A$1976)),FALSE)))</f>
        <v/>
      </c>
      <c r="G1590" s="18"/>
    </row>
    <row r="1591" spans="2:7">
      <c r="B1591" s="52" t="str">
        <f>IF(ISBLANK(A1591),"",IF(ROW(A1591:A3590)=1,"Impossible",VLOOKUP(A$2:A$1976,items!$A$2:$J$2019,{2}*SIGN(ROW(A$2:A$1976)),FALSE)))</f>
        <v/>
      </c>
      <c r="C1591" s="52" t="str">
        <f>IF(ISBLANK(A1591),"",IF(ROW(A$2:A$1976)=1,"Impossible",VLOOKUP(A$2:A$1976,items!$A$2:$J$2019,{3}*SIGN(ROW(A$2:A$1976)),FALSE)))</f>
        <v/>
      </c>
      <c r="G1591" s="18"/>
    </row>
    <row r="1592" spans="2:7">
      <c r="B1592" s="52" t="str">
        <f>IF(ISBLANK(A1592),"",IF(ROW(A1592:A3591)=1,"Impossible",VLOOKUP(A$2:A$1976,items!$A$2:$J$2019,{2}*SIGN(ROW(A$2:A$1976)),FALSE)))</f>
        <v/>
      </c>
      <c r="C1592" s="52" t="str">
        <f>IF(ISBLANK(A1592),"",IF(ROW(A$2:A$1976)=1,"Impossible",VLOOKUP(A$2:A$1976,items!$A$2:$J$2019,{3}*SIGN(ROW(A$2:A$1976)),FALSE)))</f>
        <v/>
      </c>
      <c r="G1592" s="18"/>
    </row>
    <row r="1593" spans="2:7">
      <c r="B1593" s="52" t="str">
        <f>IF(ISBLANK(A1593),"",IF(ROW(A1593:A3592)=1,"Impossible",VLOOKUP(A$2:A$1976,items!$A$2:$J$2019,{2}*SIGN(ROW(A$2:A$1976)),FALSE)))</f>
        <v/>
      </c>
      <c r="C1593" s="52" t="str">
        <f>IF(ISBLANK(A1593),"",IF(ROW(A$2:A$1976)=1,"Impossible",VLOOKUP(A$2:A$1976,items!$A$2:$J$2019,{3}*SIGN(ROW(A$2:A$1976)),FALSE)))</f>
        <v/>
      </c>
      <c r="G1593" s="18"/>
    </row>
    <row r="1594" spans="2:7">
      <c r="B1594" s="52" t="str">
        <f>IF(ISBLANK(A1594),"",IF(ROW(A1594:A3593)=1,"Impossible",VLOOKUP(A$2:A$1976,items!$A$2:$J$2019,{2}*SIGN(ROW(A$2:A$1976)),FALSE)))</f>
        <v/>
      </c>
      <c r="C1594" s="52" t="str">
        <f>IF(ISBLANK(A1594),"",IF(ROW(A$2:A$1976)=1,"Impossible",VLOOKUP(A$2:A$1976,items!$A$2:$J$2019,{3}*SIGN(ROW(A$2:A$1976)),FALSE)))</f>
        <v/>
      </c>
      <c r="G1594" s="18"/>
    </row>
    <row r="1595" spans="2:7">
      <c r="B1595" s="52" t="str">
        <f>IF(ISBLANK(A1595),"",IF(ROW(A1595:A3594)=1,"Impossible",VLOOKUP(A$2:A$1976,items!$A$2:$J$2019,{2}*SIGN(ROW(A$2:A$1976)),FALSE)))</f>
        <v/>
      </c>
      <c r="C1595" s="52" t="str">
        <f>IF(ISBLANK(A1595),"",IF(ROW(A$2:A$1976)=1,"Impossible",VLOOKUP(A$2:A$1976,items!$A$2:$J$2019,{3}*SIGN(ROW(A$2:A$1976)),FALSE)))</f>
        <v/>
      </c>
      <c r="G1595" s="18"/>
    </row>
    <row r="1596" spans="2:7">
      <c r="B1596" s="52" t="str">
        <f>IF(ISBLANK(A1596),"",IF(ROW(A1596:A3595)=1,"Impossible",VLOOKUP(A$2:A$1976,items!$A$2:$J$2019,{2}*SIGN(ROW(A$2:A$1976)),FALSE)))</f>
        <v/>
      </c>
      <c r="C1596" s="52" t="str">
        <f>IF(ISBLANK(A1596),"",IF(ROW(A$2:A$1976)=1,"Impossible",VLOOKUP(A$2:A$1976,items!$A$2:$J$2019,{3}*SIGN(ROW(A$2:A$1976)),FALSE)))</f>
        <v/>
      </c>
      <c r="G1596" s="18"/>
    </row>
    <row r="1597" spans="2:7">
      <c r="B1597" s="52" t="str">
        <f>IF(ISBLANK(A1597),"",IF(ROW(A1597:A3596)=1,"Impossible",VLOOKUP(A$2:A$1976,items!$A$2:$J$2019,{2}*SIGN(ROW(A$2:A$1976)),FALSE)))</f>
        <v/>
      </c>
      <c r="C1597" s="52" t="str">
        <f>IF(ISBLANK(A1597),"",IF(ROW(A$2:A$1976)=1,"Impossible",VLOOKUP(A$2:A$1976,items!$A$2:$J$2019,{3}*SIGN(ROW(A$2:A$1976)),FALSE)))</f>
        <v/>
      </c>
      <c r="G1597" s="18"/>
    </row>
    <row r="1598" spans="2:7">
      <c r="B1598" s="52" t="str">
        <f>IF(ISBLANK(A1598),"",IF(ROW(A1598:A3597)=1,"Impossible",VLOOKUP(A$2:A$1976,items!$A$2:$J$2019,{2}*SIGN(ROW(A$2:A$1976)),FALSE)))</f>
        <v/>
      </c>
      <c r="C1598" s="52" t="str">
        <f>IF(ISBLANK(A1598),"",IF(ROW(A$2:A$1976)=1,"Impossible",VLOOKUP(A$2:A$1976,items!$A$2:$J$2019,{3}*SIGN(ROW(A$2:A$1976)),FALSE)))</f>
        <v/>
      </c>
      <c r="G1598" s="18"/>
    </row>
    <row r="1599" spans="2:7">
      <c r="B1599" s="52" t="str">
        <f>IF(ISBLANK(A1599),"",IF(ROW(A1599:A3598)=1,"Impossible",VLOOKUP(A$2:A$1976,items!$A$2:$J$2019,{2}*SIGN(ROW(A$2:A$1976)),FALSE)))</f>
        <v/>
      </c>
      <c r="C1599" s="52" t="str">
        <f>IF(ISBLANK(A1599),"",IF(ROW(A$2:A$1976)=1,"Impossible",VLOOKUP(A$2:A$1976,items!$A$2:$J$2019,{3}*SIGN(ROW(A$2:A$1976)),FALSE)))</f>
        <v/>
      </c>
      <c r="G1599" s="18"/>
    </row>
    <row r="1600" spans="2:7">
      <c r="B1600" s="52" t="str">
        <f>IF(ISBLANK(A1600),"",IF(ROW(A1600:A3599)=1,"Impossible",VLOOKUP(A$2:A$1976,items!$A$2:$J$2019,{2}*SIGN(ROW(A$2:A$1976)),FALSE)))</f>
        <v/>
      </c>
      <c r="C1600" s="52" t="str">
        <f>IF(ISBLANK(A1600),"",IF(ROW(A$2:A$1976)=1,"Impossible",VLOOKUP(A$2:A$1976,items!$A$2:$J$2019,{3}*SIGN(ROW(A$2:A$1976)),FALSE)))</f>
        <v/>
      </c>
      <c r="G1600" s="18"/>
    </row>
    <row r="1601" spans="2:7">
      <c r="B1601" s="52" t="str">
        <f>IF(ISBLANK(A1601),"",IF(ROW(A1601:A3600)=1,"Impossible",VLOOKUP(A$2:A$1976,items!$A$2:$J$2019,{2}*SIGN(ROW(A$2:A$1976)),FALSE)))</f>
        <v/>
      </c>
      <c r="C1601" s="52" t="str">
        <f>IF(ISBLANK(A1601),"",IF(ROW(A$2:A$1976)=1,"Impossible",VLOOKUP(A$2:A$1976,items!$A$2:$J$2019,{3}*SIGN(ROW(A$2:A$1976)),FALSE)))</f>
        <v/>
      </c>
      <c r="G1601" s="18"/>
    </row>
    <row r="1602" spans="2:7">
      <c r="B1602" s="52" t="str">
        <f>IF(ISBLANK(A1602),"",IF(ROW(A1602:A3601)=1,"Impossible",VLOOKUP(A$2:A$1976,items!$A$2:$J$2019,{2}*SIGN(ROW(A$2:A$1976)),FALSE)))</f>
        <v/>
      </c>
      <c r="C1602" s="52" t="str">
        <f>IF(ISBLANK(A1602),"",IF(ROW(A$2:A$1976)=1,"Impossible",VLOOKUP(A$2:A$1976,items!$A$2:$J$2019,{3}*SIGN(ROW(A$2:A$1976)),FALSE)))</f>
        <v/>
      </c>
      <c r="G1602" s="18"/>
    </row>
    <row r="1603" spans="2:7">
      <c r="B1603" s="52" t="str">
        <f>IF(ISBLANK(A1603),"",IF(ROW(A1603:A3602)=1,"Impossible",VLOOKUP(A$2:A$1976,items!$A$2:$J$2019,{2}*SIGN(ROW(A$2:A$1976)),FALSE)))</f>
        <v/>
      </c>
      <c r="C1603" s="52" t="str">
        <f>IF(ISBLANK(A1603),"",IF(ROW(A$2:A$1976)=1,"Impossible",VLOOKUP(A$2:A$1976,items!$A$2:$J$2019,{3}*SIGN(ROW(A$2:A$1976)),FALSE)))</f>
        <v/>
      </c>
      <c r="G1603" s="18"/>
    </row>
    <row r="1604" spans="2:7">
      <c r="B1604" s="52" t="str">
        <f>IF(ISBLANK(A1604),"",IF(ROW(A1604:A3603)=1,"Impossible",VLOOKUP(A$2:A$1976,items!$A$2:$J$2019,{2}*SIGN(ROW(A$2:A$1976)),FALSE)))</f>
        <v/>
      </c>
      <c r="C1604" s="52" t="str">
        <f>IF(ISBLANK(A1604),"",IF(ROW(A$2:A$1976)=1,"Impossible",VLOOKUP(A$2:A$1976,items!$A$2:$J$2019,{3}*SIGN(ROW(A$2:A$1976)),FALSE)))</f>
        <v/>
      </c>
      <c r="G1604" s="18"/>
    </row>
    <row r="1605" spans="2:7">
      <c r="B1605" s="52" t="str">
        <f>IF(ISBLANK(A1605),"",IF(ROW(A1605:A3604)=1,"Impossible",VLOOKUP(A$2:A$1976,items!$A$2:$J$2019,{2}*SIGN(ROW(A$2:A$1976)),FALSE)))</f>
        <v/>
      </c>
      <c r="C1605" s="52" t="str">
        <f>IF(ISBLANK(A1605),"",IF(ROW(A$2:A$1976)=1,"Impossible",VLOOKUP(A$2:A$1976,items!$A$2:$J$2019,{3}*SIGN(ROW(A$2:A$1976)),FALSE)))</f>
        <v/>
      </c>
      <c r="G1605" s="18"/>
    </row>
    <row r="1606" spans="2:7">
      <c r="B1606" s="52" t="str">
        <f>IF(ISBLANK(A1606),"",IF(ROW(A1606:A3605)=1,"Impossible",VLOOKUP(A$2:A$1976,items!$A$2:$J$2019,{2}*SIGN(ROW(A$2:A$1976)),FALSE)))</f>
        <v/>
      </c>
      <c r="C1606" s="52" t="str">
        <f>IF(ISBLANK(A1606),"",IF(ROW(A$2:A$1976)=1,"Impossible",VLOOKUP(A$2:A$1976,items!$A$2:$J$2019,{3}*SIGN(ROW(A$2:A$1976)),FALSE)))</f>
        <v/>
      </c>
      <c r="G1606" s="18"/>
    </row>
    <row r="1607" spans="2:7">
      <c r="B1607" s="52" t="str">
        <f>IF(ISBLANK(A1607),"",IF(ROW(A1607:A3606)=1,"Impossible",VLOOKUP(A$2:A$1976,items!$A$2:$J$2019,{2}*SIGN(ROW(A$2:A$1976)),FALSE)))</f>
        <v/>
      </c>
      <c r="C1607" s="52" t="str">
        <f>IF(ISBLANK(A1607),"",IF(ROW(A$2:A$1976)=1,"Impossible",VLOOKUP(A$2:A$1976,items!$A$2:$J$2019,{3}*SIGN(ROW(A$2:A$1976)),FALSE)))</f>
        <v/>
      </c>
      <c r="G1607" s="18"/>
    </row>
    <row r="1608" spans="2:7">
      <c r="B1608" s="52" t="str">
        <f>IF(ISBLANK(A1608),"",IF(ROW(A1608:A3607)=1,"Impossible",VLOOKUP(A$2:A$1976,items!$A$2:$J$2019,{2}*SIGN(ROW(A$2:A$1976)),FALSE)))</f>
        <v/>
      </c>
      <c r="C1608" s="52" t="str">
        <f>IF(ISBLANK(A1608),"",IF(ROW(A$2:A$1976)=1,"Impossible",VLOOKUP(A$2:A$1976,items!$A$2:$J$2019,{3}*SIGN(ROW(A$2:A$1976)),FALSE)))</f>
        <v/>
      </c>
      <c r="G1608" s="18"/>
    </row>
    <row r="1609" spans="2:7">
      <c r="B1609" s="52" t="str">
        <f>IF(ISBLANK(A1609),"",IF(ROW(A1609:A3608)=1,"Impossible",VLOOKUP(A$2:A$1976,items!$A$2:$J$2019,{2}*SIGN(ROW(A$2:A$1976)),FALSE)))</f>
        <v/>
      </c>
      <c r="C1609" s="52" t="str">
        <f>IF(ISBLANK(A1609),"",IF(ROW(A$2:A$1976)=1,"Impossible",VLOOKUP(A$2:A$1976,items!$A$2:$J$2019,{3}*SIGN(ROW(A$2:A$1976)),FALSE)))</f>
        <v/>
      </c>
      <c r="G1609" s="18"/>
    </row>
    <row r="1610" spans="2:7">
      <c r="B1610" s="52" t="str">
        <f>IF(ISBLANK(A1610),"",IF(ROW(A1610:A3609)=1,"Impossible",VLOOKUP(A$2:A$1976,items!$A$2:$J$2019,{2}*SIGN(ROW(A$2:A$1976)),FALSE)))</f>
        <v/>
      </c>
      <c r="C1610" s="52" t="str">
        <f>IF(ISBLANK(A1610),"",IF(ROW(A$2:A$1976)=1,"Impossible",VLOOKUP(A$2:A$1976,items!$A$2:$J$2019,{3}*SIGN(ROW(A$2:A$1976)),FALSE)))</f>
        <v/>
      </c>
      <c r="G1610" s="18"/>
    </row>
    <row r="1611" spans="2:7">
      <c r="B1611" s="52" t="str">
        <f>IF(ISBLANK(A1611),"",IF(ROW(A1611:A3610)=1,"Impossible",VLOOKUP(A$2:A$1976,items!$A$2:$J$2019,{2}*SIGN(ROW(A$2:A$1976)),FALSE)))</f>
        <v/>
      </c>
      <c r="C1611" s="52" t="str">
        <f>IF(ISBLANK(A1611),"",IF(ROW(A$2:A$1976)=1,"Impossible",VLOOKUP(A$2:A$1976,items!$A$2:$J$2019,{3}*SIGN(ROW(A$2:A$1976)),FALSE)))</f>
        <v/>
      </c>
      <c r="G1611" s="18"/>
    </row>
    <row r="1612" spans="2:7">
      <c r="B1612" s="52" t="str">
        <f>IF(ISBLANK(A1612),"",IF(ROW(A1612:A3611)=1,"Impossible",VLOOKUP(A$2:A$1976,items!$A$2:$J$2019,{2}*SIGN(ROW(A$2:A$1976)),FALSE)))</f>
        <v/>
      </c>
      <c r="C1612" s="52" t="str">
        <f>IF(ISBLANK(A1612),"",IF(ROW(A$2:A$1976)=1,"Impossible",VLOOKUP(A$2:A$1976,items!$A$2:$J$2019,{3}*SIGN(ROW(A$2:A$1976)),FALSE)))</f>
        <v/>
      </c>
      <c r="G1612" s="18"/>
    </row>
    <row r="1613" spans="2:7">
      <c r="B1613" s="52" t="str">
        <f>IF(ISBLANK(A1613),"",IF(ROW(A1613:A3612)=1,"Impossible",VLOOKUP(A$2:A$1976,items!$A$2:$J$2019,{2}*SIGN(ROW(A$2:A$1976)),FALSE)))</f>
        <v/>
      </c>
      <c r="C1613" s="52" t="str">
        <f>IF(ISBLANK(A1613),"",IF(ROW(A$2:A$1976)=1,"Impossible",VLOOKUP(A$2:A$1976,items!$A$2:$J$2019,{3}*SIGN(ROW(A$2:A$1976)),FALSE)))</f>
        <v/>
      </c>
      <c r="G1613" s="18"/>
    </row>
    <row r="1614" spans="2:7">
      <c r="B1614" s="52" t="str">
        <f>IF(ISBLANK(A1614),"",IF(ROW(A1614:A3613)=1,"Impossible",VLOOKUP(A$2:A$1976,items!$A$2:$J$2019,{2}*SIGN(ROW(A$2:A$1976)),FALSE)))</f>
        <v/>
      </c>
      <c r="C1614" s="52" t="str">
        <f>IF(ISBLANK(A1614),"",IF(ROW(A$2:A$1976)=1,"Impossible",VLOOKUP(A$2:A$1976,items!$A$2:$J$2019,{3}*SIGN(ROW(A$2:A$1976)),FALSE)))</f>
        <v/>
      </c>
      <c r="G1614" s="18"/>
    </row>
    <row r="1615" spans="2:7">
      <c r="B1615" s="52" t="str">
        <f>IF(ISBLANK(A1615),"",IF(ROW(A1615:A3614)=1,"Impossible",VLOOKUP(A$2:A$1976,items!$A$2:$J$2019,{2}*SIGN(ROW(A$2:A$1976)),FALSE)))</f>
        <v/>
      </c>
      <c r="C1615" s="52" t="str">
        <f>IF(ISBLANK(A1615),"",IF(ROW(A$2:A$1976)=1,"Impossible",VLOOKUP(A$2:A$1976,items!$A$2:$J$2019,{3}*SIGN(ROW(A$2:A$1976)),FALSE)))</f>
        <v/>
      </c>
      <c r="G1615" s="18"/>
    </row>
    <row r="1616" spans="2:7">
      <c r="B1616" s="52" t="str">
        <f>IF(ISBLANK(A1616),"",IF(ROW(A1616:A3615)=1,"Impossible",VLOOKUP(A$2:A$1976,items!$A$2:$J$2019,{2}*SIGN(ROW(A$2:A$1976)),FALSE)))</f>
        <v/>
      </c>
      <c r="C1616" s="52" t="str">
        <f>IF(ISBLANK(A1616),"",IF(ROW(A$2:A$1976)=1,"Impossible",VLOOKUP(A$2:A$1976,items!$A$2:$J$2019,{3}*SIGN(ROW(A$2:A$1976)),FALSE)))</f>
        <v/>
      </c>
      <c r="G1616" s="18"/>
    </row>
    <row r="1617" spans="2:7">
      <c r="B1617" s="52" t="str">
        <f>IF(ISBLANK(A1617),"",IF(ROW(A1617:A3616)=1,"Impossible",VLOOKUP(A$2:A$1976,items!$A$2:$J$2019,{2}*SIGN(ROW(A$2:A$1976)),FALSE)))</f>
        <v/>
      </c>
      <c r="C1617" s="52" t="str">
        <f>IF(ISBLANK(A1617),"",IF(ROW(A$2:A$1976)=1,"Impossible",VLOOKUP(A$2:A$1976,items!$A$2:$J$2019,{3}*SIGN(ROW(A$2:A$1976)),FALSE)))</f>
        <v/>
      </c>
      <c r="G1617" s="18"/>
    </row>
    <row r="1618" spans="2:7">
      <c r="B1618" s="52" t="str">
        <f>IF(ISBLANK(A1618),"",IF(ROW(A1618:A3617)=1,"Impossible",VLOOKUP(A$2:A$1976,items!$A$2:$J$2019,{2}*SIGN(ROW(A$2:A$1976)),FALSE)))</f>
        <v/>
      </c>
      <c r="C1618" s="52" t="str">
        <f>IF(ISBLANK(A1618),"",IF(ROW(A$2:A$1976)=1,"Impossible",VLOOKUP(A$2:A$1976,items!$A$2:$J$2019,{3}*SIGN(ROW(A$2:A$1976)),FALSE)))</f>
        <v/>
      </c>
      <c r="G1618" s="18"/>
    </row>
    <row r="1619" spans="2:7">
      <c r="B1619" s="52" t="str">
        <f>IF(ISBLANK(A1619),"",IF(ROW(A1619:A3618)=1,"Impossible",VLOOKUP(A$2:A$1976,items!$A$2:$J$2019,{2}*SIGN(ROW(A$2:A$1976)),FALSE)))</f>
        <v/>
      </c>
      <c r="C1619" s="52" t="str">
        <f>IF(ISBLANK(A1619),"",IF(ROW(A$2:A$1976)=1,"Impossible",VLOOKUP(A$2:A$1976,items!$A$2:$J$2019,{3}*SIGN(ROW(A$2:A$1976)),FALSE)))</f>
        <v/>
      </c>
      <c r="G1619" s="18"/>
    </row>
    <row r="1620" spans="2:7">
      <c r="B1620" s="52" t="str">
        <f>IF(ISBLANK(A1620),"",IF(ROW(A1620:A3619)=1,"Impossible",VLOOKUP(A$2:A$1976,items!$A$2:$J$2019,{2}*SIGN(ROW(A$2:A$1976)),FALSE)))</f>
        <v/>
      </c>
      <c r="C1620" s="52" t="str">
        <f>IF(ISBLANK(A1620),"",IF(ROW(A$2:A$1976)=1,"Impossible",VLOOKUP(A$2:A$1976,items!$A$2:$J$2019,{3}*SIGN(ROW(A$2:A$1976)),FALSE)))</f>
        <v/>
      </c>
      <c r="G1620" s="18"/>
    </row>
    <row r="1621" spans="2:7">
      <c r="B1621" s="52" t="str">
        <f>IF(ISBLANK(A1621),"",IF(ROW(A1621:A3620)=1,"Impossible",VLOOKUP(A$2:A$1976,items!$A$2:$J$2019,{2}*SIGN(ROW(A$2:A$1976)),FALSE)))</f>
        <v/>
      </c>
      <c r="C1621" s="52" t="str">
        <f>IF(ISBLANK(A1621),"",IF(ROW(A$2:A$1976)=1,"Impossible",VLOOKUP(A$2:A$1976,items!$A$2:$J$2019,{3}*SIGN(ROW(A$2:A$1976)),FALSE)))</f>
        <v/>
      </c>
      <c r="G1621" s="18"/>
    </row>
    <row r="1622" spans="2:7">
      <c r="B1622" s="52" t="str">
        <f>IF(ISBLANK(A1622),"",IF(ROW(A1622:A3621)=1,"Impossible",VLOOKUP(A$2:A$1976,items!$A$2:$J$2019,{2}*SIGN(ROW(A$2:A$1976)),FALSE)))</f>
        <v/>
      </c>
      <c r="C1622" s="52" t="str">
        <f>IF(ISBLANK(A1622),"",IF(ROW(A$2:A$1976)=1,"Impossible",VLOOKUP(A$2:A$1976,items!$A$2:$J$2019,{3}*SIGN(ROW(A$2:A$1976)),FALSE)))</f>
        <v/>
      </c>
      <c r="G1622" s="18"/>
    </row>
    <row r="1623" spans="2:7">
      <c r="B1623" s="52" t="str">
        <f>IF(ISBLANK(A1623),"",IF(ROW(A1623:A3622)=1,"Impossible",VLOOKUP(A$2:A$1976,items!$A$2:$J$2019,{2}*SIGN(ROW(A$2:A$1976)),FALSE)))</f>
        <v/>
      </c>
      <c r="C1623" s="52" t="str">
        <f>IF(ISBLANK(A1623),"",IF(ROW(A$2:A$1976)=1,"Impossible",VLOOKUP(A$2:A$1976,items!$A$2:$J$2019,{3}*SIGN(ROW(A$2:A$1976)),FALSE)))</f>
        <v/>
      </c>
      <c r="G1623" s="18"/>
    </row>
    <row r="1624" spans="2:7">
      <c r="B1624" s="52" t="str">
        <f>IF(ISBLANK(A1624),"",IF(ROW(A1624:A3623)=1,"Impossible",VLOOKUP(A$2:A$1976,items!$A$2:$J$2019,{2}*SIGN(ROW(A$2:A$1976)),FALSE)))</f>
        <v/>
      </c>
      <c r="C1624" s="52" t="str">
        <f>IF(ISBLANK(A1624),"",IF(ROW(A$2:A$1976)=1,"Impossible",VLOOKUP(A$2:A$1976,items!$A$2:$J$2019,{3}*SIGN(ROW(A$2:A$1976)),FALSE)))</f>
        <v/>
      </c>
      <c r="G1624" s="18"/>
    </row>
    <row r="1625" spans="2:7">
      <c r="B1625" s="52" t="str">
        <f>IF(ISBLANK(A1625),"",IF(ROW(A1625:A3624)=1,"Impossible",VLOOKUP(A$2:A$1976,items!$A$2:$J$2019,{2}*SIGN(ROW(A$2:A$1976)),FALSE)))</f>
        <v/>
      </c>
      <c r="C1625" s="52" t="str">
        <f>IF(ISBLANK(A1625),"",IF(ROW(A$2:A$1976)=1,"Impossible",VLOOKUP(A$2:A$1976,items!$A$2:$J$2019,{3}*SIGN(ROW(A$2:A$1976)),FALSE)))</f>
        <v/>
      </c>
      <c r="G1625" s="18"/>
    </row>
    <row r="1626" spans="2:7">
      <c r="B1626" s="52" t="str">
        <f>IF(ISBLANK(A1626),"",IF(ROW(A1626:A3625)=1,"Impossible",VLOOKUP(A$2:A$1976,items!$A$2:$J$2019,{2}*SIGN(ROW(A$2:A$1976)),FALSE)))</f>
        <v/>
      </c>
      <c r="C1626" s="52" t="str">
        <f>IF(ISBLANK(A1626),"",IF(ROW(A$2:A$1976)=1,"Impossible",VLOOKUP(A$2:A$1976,items!$A$2:$J$2019,{3}*SIGN(ROW(A$2:A$1976)),FALSE)))</f>
        <v/>
      </c>
      <c r="G1626" s="18"/>
    </row>
    <row r="1627" spans="2:7">
      <c r="B1627" s="52" t="str">
        <f>IF(ISBLANK(A1627),"",IF(ROW(A1627:A3626)=1,"Impossible",VLOOKUP(A$2:A$1976,items!$A$2:$J$2019,{2}*SIGN(ROW(A$2:A$1976)),FALSE)))</f>
        <v/>
      </c>
      <c r="C1627" s="52" t="str">
        <f>IF(ISBLANK(A1627),"",IF(ROW(A$2:A$1976)=1,"Impossible",VLOOKUP(A$2:A$1976,items!$A$2:$J$2019,{3}*SIGN(ROW(A$2:A$1976)),FALSE)))</f>
        <v/>
      </c>
      <c r="G1627" s="18"/>
    </row>
    <row r="1628" spans="2:7">
      <c r="B1628" s="52" t="str">
        <f>IF(ISBLANK(A1628),"",IF(ROW(A1628:A3627)=1,"Impossible",VLOOKUP(A$2:A$1976,items!$A$2:$J$2019,{2}*SIGN(ROW(A$2:A$1976)),FALSE)))</f>
        <v/>
      </c>
      <c r="C1628" s="52" t="str">
        <f>IF(ISBLANK(A1628),"",IF(ROW(A$2:A$1976)=1,"Impossible",VLOOKUP(A$2:A$1976,items!$A$2:$J$2019,{3}*SIGN(ROW(A$2:A$1976)),FALSE)))</f>
        <v/>
      </c>
      <c r="G1628" s="18"/>
    </row>
    <row r="1629" spans="2:7">
      <c r="B1629" s="52" t="str">
        <f>IF(ISBLANK(A1629),"",IF(ROW(A1629:A3628)=1,"Impossible",VLOOKUP(A$2:A$1976,items!$A$2:$J$2019,{2}*SIGN(ROW(A$2:A$1976)),FALSE)))</f>
        <v/>
      </c>
      <c r="C1629" s="52" t="str">
        <f>IF(ISBLANK(A1629),"",IF(ROW(A$2:A$1976)=1,"Impossible",VLOOKUP(A$2:A$1976,items!$A$2:$J$2019,{3}*SIGN(ROW(A$2:A$1976)),FALSE)))</f>
        <v/>
      </c>
      <c r="G1629" s="18"/>
    </row>
    <row r="1630" spans="2:7">
      <c r="B1630" s="52" t="str">
        <f>IF(ISBLANK(A1630),"",IF(ROW(A1630:A3629)=1,"Impossible",VLOOKUP(A$2:A$1976,items!$A$2:$J$2019,{2}*SIGN(ROW(A$2:A$1976)),FALSE)))</f>
        <v/>
      </c>
      <c r="C1630" s="52" t="str">
        <f>IF(ISBLANK(A1630),"",IF(ROW(A$2:A$1976)=1,"Impossible",VLOOKUP(A$2:A$1976,items!$A$2:$J$2019,{3}*SIGN(ROW(A$2:A$1976)),FALSE)))</f>
        <v/>
      </c>
      <c r="G1630" s="18"/>
    </row>
    <row r="1631" spans="2:7">
      <c r="B1631" s="52" t="str">
        <f>IF(ISBLANK(A1631),"",IF(ROW(A1631:A3630)=1,"Impossible",VLOOKUP(A$2:A$1976,items!$A$2:$J$2019,{2}*SIGN(ROW(A$2:A$1976)),FALSE)))</f>
        <v/>
      </c>
      <c r="C1631" s="52" t="str">
        <f>IF(ISBLANK(A1631),"",IF(ROW(A$2:A$1976)=1,"Impossible",VLOOKUP(A$2:A$1976,items!$A$2:$J$2019,{3}*SIGN(ROW(A$2:A$1976)),FALSE)))</f>
        <v/>
      </c>
      <c r="G1631" s="18"/>
    </row>
    <row r="1632" spans="2:7">
      <c r="B1632" s="52" t="str">
        <f>IF(ISBLANK(A1632),"",IF(ROW(A1632:A3631)=1,"Impossible",VLOOKUP(A$2:A$1976,items!$A$2:$J$2019,{2}*SIGN(ROW(A$2:A$1976)),FALSE)))</f>
        <v/>
      </c>
      <c r="C1632" s="52" t="str">
        <f>IF(ISBLANK(A1632),"",IF(ROW(A$2:A$1976)=1,"Impossible",VLOOKUP(A$2:A$1976,items!$A$2:$J$2019,{3}*SIGN(ROW(A$2:A$1976)),FALSE)))</f>
        <v/>
      </c>
      <c r="G1632" s="18"/>
    </row>
    <row r="1633" spans="2:7">
      <c r="B1633" s="52" t="str">
        <f>IF(ISBLANK(A1633),"",IF(ROW(A1633:A3632)=1,"Impossible",VLOOKUP(A$2:A$1976,items!$A$2:$J$2019,{2}*SIGN(ROW(A$2:A$1976)),FALSE)))</f>
        <v/>
      </c>
      <c r="C1633" s="52" t="str">
        <f>IF(ISBLANK(A1633),"",IF(ROW(A$2:A$1976)=1,"Impossible",VLOOKUP(A$2:A$1976,items!$A$2:$J$2019,{3}*SIGN(ROW(A$2:A$1976)),FALSE)))</f>
        <v/>
      </c>
      <c r="G1633" s="18"/>
    </row>
    <row r="1634" spans="2:7">
      <c r="B1634" s="52" t="str">
        <f>IF(ISBLANK(A1634),"",IF(ROW(A1634:A3633)=1,"Impossible",VLOOKUP(A$2:A$1976,items!$A$2:$J$2019,{2}*SIGN(ROW(A$2:A$1976)),FALSE)))</f>
        <v/>
      </c>
      <c r="C1634" s="52" t="str">
        <f>IF(ISBLANK(A1634),"",IF(ROW(A$2:A$1976)=1,"Impossible",VLOOKUP(A$2:A$1976,items!$A$2:$J$2019,{3}*SIGN(ROW(A$2:A$1976)),FALSE)))</f>
        <v/>
      </c>
      <c r="G1634" s="18"/>
    </row>
    <row r="1635" spans="2:7">
      <c r="B1635" s="52" t="str">
        <f>IF(ISBLANK(A1635),"",IF(ROW(A1635:A3634)=1,"Impossible",VLOOKUP(A$2:A$1976,items!$A$2:$J$2019,{2}*SIGN(ROW(A$2:A$1976)),FALSE)))</f>
        <v/>
      </c>
      <c r="C1635" s="52" t="str">
        <f>IF(ISBLANK(A1635),"",IF(ROW(A$2:A$1976)=1,"Impossible",VLOOKUP(A$2:A$1976,items!$A$2:$J$2019,{3}*SIGN(ROW(A$2:A$1976)),FALSE)))</f>
        <v/>
      </c>
      <c r="G1635" s="18"/>
    </row>
    <row r="1636" spans="2:7">
      <c r="B1636" s="52" t="str">
        <f>IF(ISBLANK(A1636),"",IF(ROW(A1636:A3635)=1,"Impossible",VLOOKUP(A$2:A$1976,items!$A$2:$J$2019,{2}*SIGN(ROW(A$2:A$1976)),FALSE)))</f>
        <v/>
      </c>
      <c r="C1636" s="52" t="str">
        <f>IF(ISBLANK(A1636),"",IF(ROW(A$2:A$1976)=1,"Impossible",VLOOKUP(A$2:A$1976,items!$A$2:$J$2019,{3}*SIGN(ROW(A$2:A$1976)),FALSE)))</f>
        <v/>
      </c>
      <c r="G1636" s="18"/>
    </row>
    <row r="1637" spans="2:7">
      <c r="B1637" s="52" t="str">
        <f>IF(ISBLANK(A1637),"",IF(ROW(A1637:A3636)=1,"Impossible",VLOOKUP(A$2:A$1976,items!$A$2:$J$2019,{2}*SIGN(ROW(A$2:A$1976)),FALSE)))</f>
        <v/>
      </c>
      <c r="C1637" s="52" t="str">
        <f>IF(ISBLANK(A1637),"",IF(ROW(A$2:A$1976)=1,"Impossible",VLOOKUP(A$2:A$1976,items!$A$2:$J$2019,{3}*SIGN(ROW(A$2:A$1976)),FALSE)))</f>
        <v/>
      </c>
      <c r="G1637" s="18"/>
    </row>
    <row r="1638" spans="2:7">
      <c r="B1638" s="52" t="str">
        <f>IF(ISBLANK(A1638),"",IF(ROW(A1638:A3637)=1,"Impossible",VLOOKUP(A$2:A$1976,items!$A$2:$J$2019,{2}*SIGN(ROW(A$2:A$1976)),FALSE)))</f>
        <v/>
      </c>
      <c r="C1638" s="52" t="str">
        <f>IF(ISBLANK(A1638),"",IF(ROW(A$2:A$1976)=1,"Impossible",VLOOKUP(A$2:A$1976,items!$A$2:$J$2019,{3}*SIGN(ROW(A$2:A$1976)),FALSE)))</f>
        <v/>
      </c>
      <c r="G1638" s="18"/>
    </row>
    <row r="1639" spans="2:7">
      <c r="B1639" s="52" t="str">
        <f>IF(ISBLANK(A1639),"",IF(ROW(A1639:A3638)=1,"Impossible",VLOOKUP(A$2:A$1976,items!$A$2:$J$2019,{2}*SIGN(ROW(A$2:A$1976)),FALSE)))</f>
        <v/>
      </c>
      <c r="C1639" s="52" t="str">
        <f>IF(ISBLANK(A1639),"",IF(ROW(A$2:A$1976)=1,"Impossible",VLOOKUP(A$2:A$1976,items!$A$2:$J$2019,{3}*SIGN(ROW(A$2:A$1976)),FALSE)))</f>
        <v/>
      </c>
      <c r="G1639" s="18"/>
    </row>
    <row r="1640" spans="2:7">
      <c r="B1640" s="52" t="str">
        <f>IF(ISBLANK(A1640),"",IF(ROW(A1640:A3639)=1,"Impossible",VLOOKUP(A$2:A$1976,items!$A$2:$J$2019,{2}*SIGN(ROW(A$2:A$1976)),FALSE)))</f>
        <v/>
      </c>
      <c r="C1640" s="52" t="str">
        <f>IF(ISBLANK(A1640),"",IF(ROW(A$2:A$1976)=1,"Impossible",VLOOKUP(A$2:A$1976,items!$A$2:$J$2019,{3}*SIGN(ROW(A$2:A$1976)),FALSE)))</f>
        <v/>
      </c>
      <c r="G1640" s="18"/>
    </row>
    <row r="1641" spans="2:7">
      <c r="B1641" s="52" t="str">
        <f>IF(ISBLANK(A1641),"",IF(ROW(A1641:A3640)=1,"Impossible",VLOOKUP(A$2:A$1976,items!$A$2:$J$2019,{2}*SIGN(ROW(A$2:A$1976)),FALSE)))</f>
        <v/>
      </c>
      <c r="C1641" s="52" t="str">
        <f>IF(ISBLANK(A1641),"",IF(ROW(A$2:A$1976)=1,"Impossible",VLOOKUP(A$2:A$1976,items!$A$2:$J$2019,{3}*SIGN(ROW(A$2:A$1976)),FALSE)))</f>
        <v/>
      </c>
      <c r="G1641" s="18"/>
    </row>
    <row r="1642" spans="2:7">
      <c r="B1642" s="52" t="str">
        <f>IF(ISBLANK(A1642),"",IF(ROW(A1642:A3641)=1,"Impossible",VLOOKUP(A$2:A$1976,items!$A$2:$J$2019,{2}*SIGN(ROW(A$2:A$1976)),FALSE)))</f>
        <v/>
      </c>
      <c r="C1642" s="52" t="str">
        <f>IF(ISBLANK(A1642),"",IF(ROW(A$2:A$1976)=1,"Impossible",VLOOKUP(A$2:A$1976,items!$A$2:$J$2019,{3}*SIGN(ROW(A$2:A$1976)),FALSE)))</f>
        <v/>
      </c>
      <c r="G1642" s="18"/>
    </row>
    <row r="1643" spans="2:7">
      <c r="B1643" s="52" t="str">
        <f>IF(ISBLANK(A1643),"",IF(ROW(A1643:A3642)=1,"Impossible",VLOOKUP(A$2:A$1976,items!$A$2:$J$2019,{2}*SIGN(ROW(A$2:A$1976)),FALSE)))</f>
        <v/>
      </c>
      <c r="C1643" s="52" t="str">
        <f>IF(ISBLANK(A1643),"",IF(ROW(A$2:A$1976)=1,"Impossible",VLOOKUP(A$2:A$1976,items!$A$2:$J$2019,{3}*SIGN(ROW(A$2:A$1976)),FALSE)))</f>
        <v/>
      </c>
      <c r="G1643" s="18"/>
    </row>
    <row r="1644" spans="2:7">
      <c r="B1644" s="52" t="str">
        <f>IF(ISBLANK(A1644),"",IF(ROW(A1644:A3643)=1,"Impossible",VLOOKUP(A$2:A$1976,items!$A$2:$J$2019,{2}*SIGN(ROW(A$2:A$1976)),FALSE)))</f>
        <v/>
      </c>
      <c r="C1644" s="52" t="str">
        <f>IF(ISBLANK(A1644),"",IF(ROW(A$2:A$1976)=1,"Impossible",VLOOKUP(A$2:A$1976,items!$A$2:$J$2019,{3}*SIGN(ROW(A$2:A$1976)),FALSE)))</f>
        <v/>
      </c>
      <c r="G1644" s="18"/>
    </row>
    <row r="1645" spans="2:7">
      <c r="B1645" s="52" t="str">
        <f>IF(ISBLANK(A1645),"",IF(ROW(A1645:A3644)=1,"Impossible",VLOOKUP(A$2:A$1976,items!$A$2:$J$2019,{2}*SIGN(ROW(A$2:A$1976)),FALSE)))</f>
        <v/>
      </c>
      <c r="C1645" s="52" t="str">
        <f>IF(ISBLANK(A1645),"",IF(ROW(A$2:A$1976)=1,"Impossible",VLOOKUP(A$2:A$1976,items!$A$2:$J$2019,{3}*SIGN(ROW(A$2:A$1976)),FALSE)))</f>
        <v/>
      </c>
      <c r="G1645" s="18"/>
    </row>
    <row r="1646" spans="2:7">
      <c r="B1646" s="52" t="str">
        <f>IF(ISBLANK(A1646),"",IF(ROW(A1646:A3645)=1,"Impossible",VLOOKUP(A$2:A$1976,items!$A$2:$J$2019,{2}*SIGN(ROW(A$2:A$1976)),FALSE)))</f>
        <v/>
      </c>
      <c r="C1646" s="52" t="str">
        <f>IF(ISBLANK(A1646),"",IF(ROW(A$2:A$1976)=1,"Impossible",VLOOKUP(A$2:A$1976,items!$A$2:$J$2019,{3}*SIGN(ROW(A$2:A$1976)),FALSE)))</f>
        <v/>
      </c>
      <c r="G1646" s="18"/>
    </row>
    <row r="1647" spans="2:7">
      <c r="B1647" s="52" t="str">
        <f>IF(ISBLANK(A1647),"",IF(ROW(A1647:A3646)=1,"Impossible",VLOOKUP(A$2:A$1976,items!$A$2:$J$2019,{2}*SIGN(ROW(A$2:A$1976)),FALSE)))</f>
        <v/>
      </c>
      <c r="C1647" s="52" t="str">
        <f>IF(ISBLANK(A1647),"",IF(ROW(A$2:A$1976)=1,"Impossible",VLOOKUP(A$2:A$1976,items!$A$2:$J$2019,{3}*SIGN(ROW(A$2:A$1976)),FALSE)))</f>
        <v/>
      </c>
      <c r="G1647" s="18"/>
    </row>
    <row r="1648" spans="2:7">
      <c r="B1648" s="52" t="str">
        <f>IF(ISBLANK(A1648),"",IF(ROW(A1648:A3647)=1,"Impossible",VLOOKUP(A$2:A$1976,items!$A$2:$J$2019,{2}*SIGN(ROW(A$2:A$1976)),FALSE)))</f>
        <v/>
      </c>
      <c r="C1648" s="52" t="str">
        <f>IF(ISBLANK(A1648),"",IF(ROW(A$2:A$1976)=1,"Impossible",VLOOKUP(A$2:A$1976,items!$A$2:$J$2019,{3}*SIGN(ROW(A$2:A$1976)),FALSE)))</f>
        <v/>
      </c>
      <c r="G1648" s="18"/>
    </row>
    <row r="1649" spans="2:7">
      <c r="B1649" s="52" t="str">
        <f>IF(ISBLANK(A1649),"",IF(ROW(A1649:A3648)=1,"Impossible",VLOOKUP(A$2:A$1976,items!$A$2:$J$2019,{2}*SIGN(ROW(A$2:A$1976)),FALSE)))</f>
        <v/>
      </c>
      <c r="C1649" s="52" t="str">
        <f>IF(ISBLANK(A1649),"",IF(ROW(A$2:A$1976)=1,"Impossible",VLOOKUP(A$2:A$1976,items!$A$2:$J$2019,{3}*SIGN(ROW(A$2:A$1976)),FALSE)))</f>
        <v/>
      </c>
      <c r="G1649" s="18"/>
    </row>
    <row r="1650" spans="2:7">
      <c r="B1650" s="52" t="str">
        <f>IF(ISBLANK(A1650),"",IF(ROW(A1650:A3649)=1,"Impossible",VLOOKUP(A$2:A$1976,items!$A$2:$J$2019,{2}*SIGN(ROW(A$2:A$1976)),FALSE)))</f>
        <v/>
      </c>
      <c r="C1650" s="52" t="str">
        <f>IF(ISBLANK(A1650),"",IF(ROW(A$2:A$1976)=1,"Impossible",VLOOKUP(A$2:A$1976,items!$A$2:$J$2019,{3}*SIGN(ROW(A$2:A$1976)),FALSE)))</f>
        <v/>
      </c>
      <c r="G1650" s="18"/>
    </row>
    <row r="1651" spans="2:7">
      <c r="B1651" s="52" t="str">
        <f>IF(ISBLANK(A1651),"",IF(ROW(A1651:A3650)=1,"Impossible",VLOOKUP(A$2:A$1976,items!$A$2:$J$2019,{2}*SIGN(ROW(A$2:A$1976)),FALSE)))</f>
        <v/>
      </c>
      <c r="C1651" s="52" t="str">
        <f>IF(ISBLANK(A1651),"",IF(ROW(A$2:A$1976)=1,"Impossible",VLOOKUP(A$2:A$1976,items!$A$2:$J$2019,{3}*SIGN(ROW(A$2:A$1976)),FALSE)))</f>
        <v/>
      </c>
      <c r="G1651" s="18"/>
    </row>
    <row r="1652" spans="2:7">
      <c r="B1652" s="52" t="str">
        <f>IF(ISBLANK(A1652),"",IF(ROW(A1652:A3651)=1,"Impossible",VLOOKUP(A$2:A$1976,items!$A$2:$J$2019,{2}*SIGN(ROW(A$2:A$1976)),FALSE)))</f>
        <v/>
      </c>
      <c r="C1652" s="52" t="str">
        <f>IF(ISBLANK(A1652),"",IF(ROW(A$2:A$1976)=1,"Impossible",VLOOKUP(A$2:A$1976,items!$A$2:$J$2019,{3}*SIGN(ROW(A$2:A$1976)),FALSE)))</f>
        <v/>
      </c>
      <c r="G1652" s="18"/>
    </row>
    <row r="1653" spans="2:7">
      <c r="B1653" s="52" t="str">
        <f>IF(ISBLANK(A1653),"",IF(ROW(A1653:A3652)=1,"Impossible",VLOOKUP(A$2:A$1976,items!$A$2:$J$2019,{2}*SIGN(ROW(A$2:A$1976)),FALSE)))</f>
        <v/>
      </c>
      <c r="C1653" s="52" t="str">
        <f>IF(ISBLANK(A1653),"",IF(ROW(A$2:A$1976)=1,"Impossible",VLOOKUP(A$2:A$1976,items!$A$2:$J$2019,{3}*SIGN(ROW(A$2:A$1976)),FALSE)))</f>
        <v/>
      </c>
      <c r="G1653" s="18"/>
    </row>
    <row r="1654" spans="2:7">
      <c r="B1654" s="52" t="str">
        <f>IF(ISBLANK(A1654),"",IF(ROW(A1654:A3653)=1,"Impossible",VLOOKUP(A$2:A$1976,items!$A$2:$J$2019,{2}*SIGN(ROW(A$2:A$1976)),FALSE)))</f>
        <v/>
      </c>
      <c r="C1654" s="52" t="str">
        <f>IF(ISBLANK(A1654),"",IF(ROW(A$2:A$1976)=1,"Impossible",VLOOKUP(A$2:A$1976,items!$A$2:$J$2019,{3}*SIGN(ROW(A$2:A$1976)),FALSE)))</f>
        <v/>
      </c>
      <c r="G1654" s="18"/>
    </row>
    <row r="1655" spans="2:7">
      <c r="B1655" s="52" t="str">
        <f>IF(ISBLANK(A1655),"",IF(ROW(A1655:A3654)=1,"Impossible",VLOOKUP(A$2:A$1976,items!$A$2:$J$2019,{2}*SIGN(ROW(A$2:A$1976)),FALSE)))</f>
        <v/>
      </c>
      <c r="C1655" s="52" t="str">
        <f>IF(ISBLANK(A1655),"",IF(ROW(A$2:A$1976)=1,"Impossible",VLOOKUP(A$2:A$1976,items!$A$2:$J$2019,{3}*SIGN(ROW(A$2:A$1976)),FALSE)))</f>
        <v/>
      </c>
      <c r="G1655" s="18"/>
    </row>
    <row r="1656" spans="2:7">
      <c r="B1656" s="52" t="str">
        <f>IF(ISBLANK(A1656),"",IF(ROW(A1656:A3655)=1,"Impossible",VLOOKUP(A$2:A$1976,items!$A$2:$J$2019,{2}*SIGN(ROW(A$2:A$1976)),FALSE)))</f>
        <v/>
      </c>
      <c r="C1656" s="52" t="str">
        <f>IF(ISBLANK(A1656),"",IF(ROW(A$2:A$1976)=1,"Impossible",VLOOKUP(A$2:A$1976,items!$A$2:$J$2019,{3}*SIGN(ROW(A$2:A$1976)),FALSE)))</f>
        <v/>
      </c>
      <c r="G1656" s="18"/>
    </row>
    <row r="1657" spans="2:7">
      <c r="B1657" s="52" t="str">
        <f>IF(ISBLANK(A1657),"",IF(ROW(A1657:A3656)=1,"Impossible",VLOOKUP(A$2:A$1976,items!$A$2:$J$2019,{2}*SIGN(ROW(A$2:A$1976)),FALSE)))</f>
        <v/>
      </c>
      <c r="C1657" s="52" t="str">
        <f>IF(ISBLANK(A1657),"",IF(ROW(A$2:A$1976)=1,"Impossible",VLOOKUP(A$2:A$1976,items!$A$2:$J$2019,{3}*SIGN(ROW(A$2:A$1976)),FALSE)))</f>
        <v/>
      </c>
      <c r="G1657" s="18"/>
    </row>
    <row r="1658" spans="2:7">
      <c r="B1658" s="52" t="str">
        <f>IF(ISBLANK(A1658),"",IF(ROW(A1658:A3657)=1,"Impossible",VLOOKUP(A$2:A$1976,items!$A$2:$J$2019,{2}*SIGN(ROW(A$2:A$1976)),FALSE)))</f>
        <v/>
      </c>
      <c r="C1658" s="52" t="str">
        <f>IF(ISBLANK(A1658),"",IF(ROW(A$2:A$1976)=1,"Impossible",VLOOKUP(A$2:A$1976,items!$A$2:$J$2019,{3}*SIGN(ROW(A$2:A$1976)),FALSE)))</f>
        <v/>
      </c>
      <c r="G1658" s="18"/>
    </row>
    <row r="1659" spans="2:7">
      <c r="B1659" s="52" t="str">
        <f>IF(ISBLANK(A1659),"",IF(ROW(A1659:A3658)=1,"Impossible",VLOOKUP(A$2:A$1976,items!$A$2:$J$2019,{2}*SIGN(ROW(A$2:A$1976)),FALSE)))</f>
        <v/>
      </c>
      <c r="C1659" s="52" t="str">
        <f>IF(ISBLANK(A1659),"",IF(ROW(A$2:A$1976)=1,"Impossible",VLOOKUP(A$2:A$1976,items!$A$2:$J$2019,{3}*SIGN(ROW(A$2:A$1976)),FALSE)))</f>
        <v/>
      </c>
      <c r="G1659" s="18"/>
    </row>
    <row r="1660" spans="2:7">
      <c r="B1660" s="52" t="str">
        <f>IF(ISBLANK(A1660),"",IF(ROW(A1660:A3659)=1,"Impossible",VLOOKUP(A$2:A$1976,items!$A$2:$J$2019,{2}*SIGN(ROW(A$2:A$1976)),FALSE)))</f>
        <v/>
      </c>
      <c r="C1660" s="52" t="str">
        <f>IF(ISBLANK(A1660),"",IF(ROW(A$2:A$1976)=1,"Impossible",VLOOKUP(A$2:A$1976,items!$A$2:$J$2019,{3}*SIGN(ROW(A$2:A$1976)),FALSE)))</f>
        <v/>
      </c>
      <c r="G1660" s="18"/>
    </row>
    <row r="1661" spans="2:7">
      <c r="B1661" s="52" t="str">
        <f>IF(ISBLANK(A1661),"",IF(ROW(A1661:A3660)=1,"Impossible",VLOOKUP(A$2:A$1976,items!$A$2:$J$2019,{2}*SIGN(ROW(A$2:A$1976)),FALSE)))</f>
        <v/>
      </c>
      <c r="C1661" s="52" t="str">
        <f>IF(ISBLANK(A1661),"",IF(ROW(A$2:A$1976)=1,"Impossible",VLOOKUP(A$2:A$1976,items!$A$2:$J$2019,{3}*SIGN(ROW(A$2:A$1976)),FALSE)))</f>
        <v/>
      </c>
      <c r="G1661" s="18"/>
    </row>
    <row r="1662" spans="2:7">
      <c r="B1662" s="52" t="str">
        <f>IF(ISBLANK(A1662),"",IF(ROW(A1662:A3661)=1,"Impossible",VLOOKUP(A$2:A$1976,items!$A$2:$J$2019,{2}*SIGN(ROW(A$2:A$1976)),FALSE)))</f>
        <v/>
      </c>
      <c r="C1662" s="52" t="str">
        <f>IF(ISBLANK(A1662),"",IF(ROW(A$2:A$1976)=1,"Impossible",VLOOKUP(A$2:A$1976,items!$A$2:$J$2019,{3}*SIGN(ROW(A$2:A$1976)),FALSE)))</f>
        <v/>
      </c>
      <c r="G1662" s="18"/>
    </row>
    <row r="1663" spans="2:7">
      <c r="B1663" s="52" t="str">
        <f>IF(ISBLANK(A1663),"",IF(ROW(A1663:A3662)=1,"Impossible",VLOOKUP(A$2:A$1976,items!$A$2:$J$2019,{2}*SIGN(ROW(A$2:A$1976)),FALSE)))</f>
        <v/>
      </c>
      <c r="C1663" s="52" t="str">
        <f>IF(ISBLANK(A1663),"",IF(ROW(A$2:A$1976)=1,"Impossible",VLOOKUP(A$2:A$1976,items!$A$2:$J$2019,{3}*SIGN(ROW(A$2:A$1976)),FALSE)))</f>
        <v/>
      </c>
      <c r="G1663" s="18"/>
    </row>
    <row r="1664" spans="2:7">
      <c r="B1664" s="52" t="str">
        <f>IF(ISBLANK(A1664),"",IF(ROW(A1664:A3663)=1,"Impossible",VLOOKUP(A$2:A$1976,items!$A$2:$J$2019,{2}*SIGN(ROW(A$2:A$1976)),FALSE)))</f>
        <v/>
      </c>
      <c r="C1664" s="52" t="str">
        <f>IF(ISBLANK(A1664),"",IF(ROW(A$2:A$1976)=1,"Impossible",VLOOKUP(A$2:A$1976,items!$A$2:$J$2019,{3}*SIGN(ROW(A$2:A$1976)),FALSE)))</f>
        <v/>
      </c>
      <c r="G1664" s="18"/>
    </row>
    <row r="1665" spans="2:7">
      <c r="B1665" s="52" t="str">
        <f>IF(ISBLANK(A1665),"",IF(ROW(A1665:A3664)=1,"Impossible",VLOOKUP(A$2:A$1976,items!$A$2:$J$2019,{2}*SIGN(ROW(A$2:A$1976)),FALSE)))</f>
        <v/>
      </c>
      <c r="C1665" s="52" t="str">
        <f>IF(ISBLANK(A1665),"",IF(ROW(A$2:A$1976)=1,"Impossible",VLOOKUP(A$2:A$1976,items!$A$2:$J$2019,{3}*SIGN(ROW(A$2:A$1976)),FALSE)))</f>
        <v/>
      </c>
      <c r="G1665" s="18"/>
    </row>
    <row r="1666" spans="2:7">
      <c r="B1666" s="52" t="str">
        <f>IF(ISBLANK(A1666),"",IF(ROW(A1666:A3665)=1,"Impossible",VLOOKUP(A$2:A$1976,items!$A$2:$J$2019,{2}*SIGN(ROW(A$2:A$1976)),FALSE)))</f>
        <v/>
      </c>
      <c r="C1666" s="52" t="str">
        <f>IF(ISBLANK(A1666),"",IF(ROW(A$2:A$1976)=1,"Impossible",VLOOKUP(A$2:A$1976,items!$A$2:$J$2019,{3}*SIGN(ROW(A$2:A$1976)),FALSE)))</f>
        <v/>
      </c>
      <c r="G1666" s="18"/>
    </row>
    <row r="1667" spans="2:7">
      <c r="B1667" s="52" t="str">
        <f>IF(ISBLANK(A1667),"",IF(ROW(A1667:A3666)=1,"Impossible",VLOOKUP(A$2:A$1976,items!$A$2:$J$2019,{2}*SIGN(ROW(A$2:A$1976)),FALSE)))</f>
        <v/>
      </c>
      <c r="C1667" s="52" t="str">
        <f>IF(ISBLANK(A1667),"",IF(ROW(A$2:A$1976)=1,"Impossible",VLOOKUP(A$2:A$1976,items!$A$2:$J$2019,{3}*SIGN(ROW(A$2:A$1976)),FALSE)))</f>
        <v/>
      </c>
      <c r="G1667" s="18"/>
    </row>
    <row r="1668" spans="2:7">
      <c r="B1668" s="52" t="str">
        <f>IF(ISBLANK(A1668),"",IF(ROW(A1668:A3667)=1,"Impossible",VLOOKUP(A$2:A$1976,items!$A$2:$J$2019,{2}*SIGN(ROW(A$2:A$1976)),FALSE)))</f>
        <v/>
      </c>
      <c r="C1668" s="52" t="str">
        <f>IF(ISBLANK(A1668),"",IF(ROW(A$2:A$1976)=1,"Impossible",VLOOKUP(A$2:A$1976,items!$A$2:$J$2019,{3}*SIGN(ROW(A$2:A$1976)),FALSE)))</f>
        <v/>
      </c>
      <c r="G1668" s="18"/>
    </row>
    <row r="1669" spans="2:7">
      <c r="B1669" s="52" t="str">
        <f>IF(ISBLANK(A1669),"",IF(ROW(A1669:A3668)=1,"Impossible",VLOOKUP(A$2:A$1976,items!$A$2:$J$2019,{2}*SIGN(ROW(A$2:A$1976)),FALSE)))</f>
        <v/>
      </c>
      <c r="C1669" s="52" t="str">
        <f>IF(ISBLANK(A1669),"",IF(ROW(A$2:A$1976)=1,"Impossible",VLOOKUP(A$2:A$1976,items!$A$2:$J$2019,{3}*SIGN(ROW(A$2:A$1976)),FALSE)))</f>
        <v/>
      </c>
      <c r="G1669" s="18"/>
    </row>
    <row r="1670" spans="2:7">
      <c r="B1670" s="52" t="str">
        <f>IF(ISBLANK(A1670),"",IF(ROW(A1670:A3669)=1,"Impossible",VLOOKUP(A$2:A$1976,items!$A$2:$J$2019,{2}*SIGN(ROW(A$2:A$1976)),FALSE)))</f>
        <v/>
      </c>
      <c r="C1670" s="52" t="str">
        <f>IF(ISBLANK(A1670),"",IF(ROW(A$2:A$1976)=1,"Impossible",VLOOKUP(A$2:A$1976,items!$A$2:$J$2019,{3}*SIGN(ROW(A$2:A$1976)),FALSE)))</f>
        <v/>
      </c>
      <c r="G1670" s="18"/>
    </row>
    <row r="1671" spans="2:7">
      <c r="B1671" s="52" t="str">
        <f>IF(ISBLANK(A1671),"",IF(ROW(A1671:A3670)=1,"Impossible",VLOOKUP(A$2:A$1976,items!$A$2:$J$2019,{2}*SIGN(ROW(A$2:A$1976)),FALSE)))</f>
        <v/>
      </c>
      <c r="C1671" s="52" t="str">
        <f>IF(ISBLANK(A1671),"",IF(ROW(A$2:A$1976)=1,"Impossible",VLOOKUP(A$2:A$1976,items!$A$2:$J$2019,{3}*SIGN(ROW(A$2:A$1976)),FALSE)))</f>
        <v/>
      </c>
      <c r="G1671" s="18"/>
    </row>
    <row r="1672" spans="2:7">
      <c r="B1672" s="52" t="str">
        <f>IF(ISBLANK(A1672),"",IF(ROW(A1672:A3671)=1,"Impossible",VLOOKUP(A$2:A$1976,items!$A$2:$J$2019,{2}*SIGN(ROW(A$2:A$1976)),FALSE)))</f>
        <v/>
      </c>
      <c r="C1672" s="52" t="str">
        <f>IF(ISBLANK(A1672),"",IF(ROW(A$2:A$1976)=1,"Impossible",VLOOKUP(A$2:A$1976,items!$A$2:$J$2019,{3}*SIGN(ROW(A$2:A$1976)),FALSE)))</f>
        <v/>
      </c>
      <c r="G1672" s="18"/>
    </row>
    <row r="1673" spans="2:7">
      <c r="B1673" s="52" t="str">
        <f>IF(ISBLANK(A1673),"",IF(ROW(A1673:A3672)=1,"Impossible",VLOOKUP(A$2:A$1976,items!$A$2:$J$2019,{2}*SIGN(ROW(A$2:A$1976)),FALSE)))</f>
        <v/>
      </c>
      <c r="C1673" s="52" t="str">
        <f>IF(ISBLANK(A1673),"",IF(ROW(A$2:A$1976)=1,"Impossible",VLOOKUP(A$2:A$1976,items!$A$2:$J$2019,{3}*SIGN(ROW(A$2:A$1976)),FALSE)))</f>
        <v/>
      </c>
      <c r="G1673" s="18"/>
    </row>
    <row r="1674" spans="2:7">
      <c r="B1674" s="52" t="str">
        <f>IF(ISBLANK(A1674),"",IF(ROW(A1674:A3673)=1,"Impossible",VLOOKUP(A$2:A$1976,items!$A$2:$J$2019,{2}*SIGN(ROW(A$2:A$1976)),FALSE)))</f>
        <v/>
      </c>
      <c r="C1674" s="52" t="str">
        <f>IF(ISBLANK(A1674),"",IF(ROW(A$2:A$1976)=1,"Impossible",VLOOKUP(A$2:A$1976,items!$A$2:$J$2019,{3}*SIGN(ROW(A$2:A$1976)),FALSE)))</f>
        <v/>
      </c>
      <c r="G1674" s="18"/>
    </row>
    <row r="1675" spans="2:7">
      <c r="B1675" s="52" t="str">
        <f>IF(ISBLANK(A1675),"",IF(ROW(A1675:A3674)=1,"Impossible",VLOOKUP(A$2:A$1976,items!$A$2:$J$2019,{2}*SIGN(ROW(A$2:A$1976)),FALSE)))</f>
        <v/>
      </c>
      <c r="C1675" s="52" t="str">
        <f>IF(ISBLANK(A1675),"",IF(ROW(A$2:A$1976)=1,"Impossible",VLOOKUP(A$2:A$1976,items!$A$2:$J$2019,{3}*SIGN(ROW(A$2:A$1976)),FALSE)))</f>
        <v/>
      </c>
      <c r="G1675" s="18"/>
    </row>
    <row r="1676" spans="2:7">
      <c r="B1676" s="52" t="str">
        <f>IF(ISBLANK(A1676),"",IF(ROW(A1676:A3675)=1,"Impossible",VLOOKUP(A$2:A$1976,items!$A$2:$J$2019,{2}*SIGN(ROW(A$2:A$1976)),FALSE)))</f>
        <v/>
      </c>
      <c r="C1676" s="52" t="str">
        <f>IF(ISBLANK(A1676),"",IF(ROW(A$2:A$1976)=1,"Impossible",VLOOKUP(A$2:A$1976,items!$A$2:$J$2019,{3}*SIGN(ROW(A$2:A$1976)),FALSE)))</f>
        <v/>
      </c>
      <c r="G1676" s="18"/>
    </row>
    <row r="1677" spans="2:7">
      <c r="B1677" s="52" t="str">
        <f>IF(ISBLANK(A1677),"",IF(ROW(A1677:A3676)=1,"Impossible",VLOOKUP(A$2:A$1976,items!$A$2:$J$2019,{2}*SIGN(ROW(A$2:A$1976)),FALSE)))</f>
        <v/>
      </c>
      <c r="C1677" s="52" t="str">
        <f>IF(ISBLANK(A1677),"",IF(ROW(A$2:A$1976)=1,"Impossible",VLOOKUP(A$2:A$1976,items!$A$2:$J$2019,{3}*SIGN(ROW(A$2:A$1976)),FALSE)))</f>
        <v/>
      </c>
      <c r="G1677" s="18"/>
    </row>
    <row r="1678" spans="2:7">
      <c r="B1678" s="52" t="str">
        <f>IF(ISBLANK(A1678),"",IF(ROW(A1678:A3677)=1,"Impossible",VLOOKUP(A$2:A$1976,items!$A$2:$J$2019,{2}*SIGN(ROW(A$2:A$1976)),FALSE)))</f>
        <v/>
      </c>
      <c r="C1678" s="52" t="str">
        <f>IF(ISBLANK(A1678),"",IF(ROW(A$2:A$1976)=1,"Impossible",VLOOKUP(A$2:A$1976,items!$A$2:$J$2019,{3}*SIGN(ROW(A$2:A$1976)),FALSE)))</f>
        <v/>
      </c>
      <c r="G1678" s="18"/>
    </row>
    <row r="1679" spans="2:7">
      <c r="B1679" s="52" t="str">
        <f>IF(ISBLANK(A1679),"",IF(ROW(A1679:A3678)=1,"Impossible",VLOOKUP(A$2:A$1976,items!$A$2:$J$2019,{2}*SIGN(ROW(A$2:A$1976)),FALSE)))</f>
        <v/>
      </c>
      <c r="C1679" s="52" t="str">
        <f>IF(ISBLANK(A1679),"",IF(ROW(A$2:A$1976)=1,"Impossible",VLOOKUP(A$2:A$1976,items!$A$2:$J$2019,{3}*SIGN(ROW(A$2:A$1976)),FALSE)))</f>
        <v/>
      </c>
      <c r="G1679" s="18"/>
    </row>
    <row r="1680" spans="2:7">
      <c r="B1680" s="52" t="str">
        <f>IF(ISBLANK(A1680),"",IF(ROW(A1680:A3679)=1,"Impossible",VLOOKUP(A$2:A$1976,items!$A$2:$J$2019,{2}*SIGN(ROW(A$2:A$1976)),FALSE)))</f>
        <v/>
      </c>
      <c r="C1680" s="52" t="str">
        <f>IF(ISBLANK(A1680),"",IF(ROW(A$2:A$1976)=1,"Impossible",VLOOKUP(A$2:A$1976,items!$A$2:$J$2019,{3}*SIGN(ROW(A$2:A$1976)),FALSE)))</f>
        <v/>
      </c>
      <c r="G1680" s="18"/>
    </row>
    <row r="1681" spans="2:7">
      <c r="B1681" s="52" t="str">
        <f>IF(ISBLANK(A1681),"",IF(ROW(A1681:A3680)=1,"Impossible",VLOOKUP(A$2:A$1976,items!$A$2:$J$2019,{2}*SIGN(ROW(A$2:A$1976)),FALSE)))</f>
        <v/>
      </c>
      <c r="C1681" s="52" t="str">
        <f>IF(ISBLANK(A1681),"",IF(ROW(A$2:A$1976)=1,"Impossible",VLOOKUP(A$2:A$1976,items!$A$2:$J$2019,{3}*SIGN(ROW(A$2:A$1976)),FALSE)))</f>
        <v/>
      </c>
      <c r="G1681" s="18"/>
    </row>
    <row r="1682" spans="2:7">
      <c r="B1682" s="52" t="str">
        <f>IF(ISBLANK(A1682),"",IF(ROW(A1682:A3681)=1,"Impossible",VLOOKUP(A$2:A$1976,items!$A$2:$J$2019,{2}*SIGN(ROW(A$2:A$1976)),FALSE)))</f>
        <v/>
      </c>
      <c r="C1682" s="52" t="str">
        <f>IF(ISBLANK(A1682),"",IF(ROW(A$2:A$1976)=1,"Impossible",VLOOKUP(A$2:A$1976,items!$A$2:$J$2019,{3}*SIGN(ROW(A$2:A$1976)),FALSE)))</f>
        <v/>
      </c>
      <c r="G1682" s="18"/>
    </row>
    <row r="1683" spans="2:7">
      <c r="B1683" s="52" t="str">
        <f>IF(ISBLANK(A1683),"",IF(ROW(A1683:A3682)=1,"Impossible",VLOOKUP(A$2:A$1976,items!$A$2:$J$2019,{2}*SIGN(ROW(A$2:A$1976)),FALSE)))</f>
        <v/>
      </c>
      <c r="C1683" s="52" t="str">
        <f>IF(ISBLANK(A1683),"",IF(ROW(A$2:A$1976)=1,"Impossible",VLOOKUP(A$2:A$1976,items!$A$2:$J$2019,{3}*SIGN(ROW(A$2:A$1976)),FALSE)))</f>
        <v/>
      </c>
      <c r="G1683" s="18"/>
    </row>
    <row r="1684" spans="2:7">
      <c r="B1684" s="52" t="str">
        <f>IF(ISBLANK(A1684),"",IF(ROW(A1684:A3683)=1,"Impossible",VLOOKUP(A$2:A$1976,items!$A$2:$J$2019,{2}*SIGN(ROW(A$2:A$1976)),FALSE)))</f>
        <v/>
      </c>
      <c r="C1684" s="52" t="str">
        <f>IF(ISBLANK(A1684),"",IF(ROW(A$2:A$1976)=1,"Impossible",VLOOKUP(A$2:A$1976,items!$A$2:$J$2019,{3}*SIGN(ROW(A$2:A$1976)),FALSE)))</f>
        <v/>
      </c>
      <c r="G1684" s="18"/>
    </row>
    <row r="1685" spans="2:7">
      <c r="B1685" s="52" t="str">
        <f>IF(ISBLANK(A1685),"",IF(ROW(A1685:A3684)=1,"Impossible",VLOOKUP(A$2:A$1976,items!$A$2:$J$2019,{2}*SIGN(ROW(A$2:A$1976)),FALSE)))</f>
        <v/>
      </c>
      <c r="C1685" s="52" t="str">
        <f>IF(ISBLANK(A1685),"",IF(ROW(A$2:A$1976)=1,"Impossible",VLOOKUP(A$2:A$1976,items!$A$2:$J$2019,{3}*SIGN(ROW(A$2:A$1976)),FALSE)))</f>
        <v/>
      </c>
      <c r="G1685" s="18"/>
    </row>
    <row r="1686" spans="2:7">
      <c r="B1686" s="52" t="str">
        <f>IF(ISBLANK(A1686),"",IF(ROW(A1686:A3685)=1,"Impossible",VLOOKUP(A$2:A$1976,items!$A$2:$J$2019,{2}*SIGN(ROW(A$2:A$1976)),FALSE)))</f>
        <v/>
      </c>
      <c r="C1686" s="52" t="str">
        <f>IF(ISBLANK(A1686),"",IF(ROW(A$2:A$1976)=1,"Impossible",VLOOKUP(A$2:A$1976,items!$A$2:$J$2019,{3}*SIGN(ROW(A$2:A$1976)),FALSE)))</f>
        <v/>
      </c>
      <c r="G1686" s="18"/>
    </row>
    <row r="1687" spans="2:7">
      <c r="B1687" s="52" t="str">
        <f>IF(ISBLANK(A1687),"",IF(ROW(A1687:A3686)=1,"Impossible",VLOOKUP(A$2:A$1976,items!$A$2:$J$2019,{2}*SIGN(ROW(A$2:A$1976)),FALSE)))</f>
        <v/>
      </c>
      <c r="C1687" s="52" t="str">
        <f>IF(ISBLANK(A1687),"",IF(ROW(A$2:A$1976)=1,"Impossible",VLOOKUP(A$2:A$1976,items!$A$2:$J$2019,{3}*SIGN(ROW(A$2:A$1976)),FALSE)))</f>
        <v/>
      </c>
      <c r="G1687" s="18"/>
    </row>
    <row r="1688" spans="2:7">
      <c r="B1688" s="52" t="str">
        <f>IF(ISBLANK(A1688),"",IF(ROW(A1688:A3687)=1,"Impossible",VLOOKUP(A$2:A$1976,items!$A$2:$J$2019,{2}*SIGN(ROW(A$2:A$1976)),FALSE)))</f>
        <v/>
      </c>
      <c r="C1688" s="52" t="str">
        <f>IF(ISBLANK(A1688),"",IF(ROW(A$2:A$1976)=1,"Impossible",VLOOKUP(A$2:A$1976,items!$A$2:$J$2019,{3}*SIGN(ROW(A$2:A$1976)),FALSE)))</f>
        <v/>
      </c>
      <c r="G1688" s="18"/>
    </row>
    <row r="1689" spans="2:7">
      <c r="B1689" s="52" t="str">
        <f>IF(ISBLANK(A1689),"",IF(ROW(A1689:A3688)=1,"Impossible",VLOOKUP(A$2:A$1976,items!$A$2:$J$2019,{2}*SIGN(ROW(A$2:A$1976)),FALSE)))</f>
        <v/>
      </c>
      <c r="C1689" s="52" t="str">
        <f>IF(ISBLANK(A1689),"",IF(ROW(A$2:A$1976)=1,"Impossible",VLOOKUP(A$2:A$1976,items!$A$2:$J$2019,{3}*SIGN(ROW(A$2:A$1976)),FALSE)))</f>
        <v/>
      </c>
      <c r="G1689" s="18"/>
    </row>
    <row r="1690" spans="2:7">
      <c r="B1690" s="52" t="str">
        <f>IF(ISBLANK(A1690),"",IF(ROW(A1690:A3689)=1,"Impossible",VLOOKUP(A$2:A$1976,items!$A$2:$J$2019,{2}*SIGN(ROW(A$2:A$1976)),FALSE)))</f>
        <v/>
      </c>
      <c r="C1690" s="52" t="str">
        <f>IF(ISBLANK(A1690),"",IF(ROW(A$2:A$1976)=1,"Impossible",VLOOKUP(A$2:A$1976,items!$A$2:$J$2019,{3}*SIGN(ROW(A$2:A$1976)),FALSE)))</f>
        <v/>
      </c>
      <c r="G1690" s="18"/>
    </row>
    <row r="1691" spans="2:7">
      <c r="B1691" s="52" t="str">
        <f>IF(ISBLANK(A1691),"",IF(ROW(A1691:A3690)=1,"Impossible",VLOOKUP(A$2:A$1976,items!$A$2:$J$2019,{2}*SIGN(ROW(A$2:A$1976)),FALSE)))</f>
        <v/>
      </c>
      <c r="C1691" s="52" t="str">
        <f>IF(ISBLANK(A1691),"",IF(ROW(A$2:A$1976)=1,"Impossible",VLOOKUP(A$2:A$1976,items!$A$2:$J$2019,{3}*SIGN(ROW(A$2:A$1976)),FALSE)))</f>
        <v/>
      </c>
      <c r="G1691" s="18"/>
    </row>
    <row r="1692" spans="2:7">
      <c r="B1692" s="52" t="str">
        <f>IF(ISBLANK(A1692),"",IF(ROW(A1692:A3691)=1,"Impossible",VLOOKUP(A$2:A$1976,items!$A$2:$J$2019,{2}*SIGN(ROW(A$2:A$1976)),FALSE)))</f>
        <v/>
      </c>
      <c r="C1692" s="52" t="str">
        <f>IF(ISBLANK(A1692),"",IF(ROW(A$2:A$1976)=1,"Impossible",VLOOKUP(A$2:A$1976,items!$A$2:$J$2019,{3}*SIGN(ROW(A$2:A$1976)),FALSE)))</f>
        <v/>
      </c>
      <c r="G1692" s="18"/>
    </row>
    <row r="1693" spans="2:7">
      <c r="B1693" s="52" t="str">
        <f>IF(ISBLANK(A1693),"",IF(ROW(A1693:A3692)=1,"Impossible",VLOOKUP(A$2:A$1976,items!$A$2:$J$2019,{2}*SIGN(ROW(A$2:A$1976)),FALSE)))</f>
        <v/>
      </c>
      <c r="C1693" s="52" t="str">
        <f>IF(ISBLANK(A1693),"",IF(ROW(A$2:A$1976)=1,"Impossible",VLOOKUP(A$2:A$1976,items!$A$2:$J$2019,{3}*SIGN(ROW(A$2:A$1976)),FALSE)))</f>
        <v/>
      </c>
      <c r="G1693" s="18"/>
    </row>
    <row r="1694" spans="2:7">
      <c r="B1694" s="52" t="str">
        <f>IF(ISBLANK(A1694),"",IF(ROW(A1694:A3693)=1,"Impossible",VLOOKUP(A$2:A$1976,items!$A$2:$J$2019,{2}*SIGN(ROW(A$2:A$1976)),FALSE)))</f>
        <v/>
      </c>
      <c r="C1694" s="52" t="str">
        <f>IF(ISBLANK(A1694),"",IF(ROW(A$2:A$1976)=1,"Impossible",VLOOKUP(A$2:A$1976,items!$A$2:$J$2019,{3}*SIGN(ROW(A$2:A$1976)),FALSE)))</f>
        <v/>
      </c>
      <c r="G1694" s="18"/>
    </row>
    <row r="1695" spans="2:7">
      <c r="B1695" s="52" t="str">
        <f>IF(ISBLANK(A1695),"",IF(ROW(A1695:A3694)=1,"Impossible",VLOOKUP(A$2:A$1976,items!$A$2:$J$2019,{2}*SIGN(ROW(A$2:A$1976)),FALSE)))</f>
        <v/>
      </c>
      <c r="C1695" s="52" t="str">
        <f>IF(ISBLANK(A1695),"",IF(ROW(A$2:A$1976)=1,"Impossible",VLOOKUP(A$2:A$1976,items!$A$2:$J$2019,{3}*SIGN(ROW(A$2:A$1976)),FALSE)))</f>
        <v/>
      </c>
      <c r="G1695" s="18"/>
    </row>
    <row r="1696" spans="2:7">
      <c r="B1696" s="52" t="str">
        <f>IF(ISBLANK(A1696),"",IF(ROW(A1696:A3695)=1,"Impossible",VLOOKUP(A$2:A$1976,items!$A$2:$J$2019,{2}*SIGN(ROW(A$2:A$1976)),FALSE)))</f>
        <v/>
      </c>
      <c r="C1696" s="52" t="str">
        <f>IF(ISBLANK(A1696),"",IF(ROW(A$2:A$1976)=1,"Impossible",VLOOKUP(A$2:A$1976,items!$A$2:$J$2019,{3}*SIGN(ROW(A$2:A$1976)),FALSE)))</f>
        <v/>
      </c>
      <c r="G1696" s="18"/>
    </row>
    <row r="1697" spans="2:7">
      <c r="B1697" s="52" t="str">
        <f>IF(ISBLANK(A1697),"",IF(ROW(A1697:A3696)=1,"Impossible",VLOOKUP(A$2:A$1976,items!$A$2:$J$2019,{2}*SIGN(ROW(A$2:A$1976)),FALSE)))</f>
        <v/>
      </c>
      <c r="C1697" s="52" t="str">
        <f>IF(ISBLANK(A1697),"",IF(ROW(A$2:A$1976)=1,"Impossible",VLOOKUP(A$2:A$1976,items!$A$2:$J$2019,{3}*SIGN(ROW(A$2:A$1976)),FALSE)))</f>
        <v/>
      </c>
      <c r="G1697" s="18"/>
    </row>
    <row r="1698" spans="2:7">
      <c r="B1698" s="52" t="str">
        <f>IF(ISBLANK(A1698),"",IF(ROW(A1698:A3697)=1,"Impossible",VLOOKUP(A$2:A$1976,items!$A$2:$J$2019,{2}*SIGN(ROW(A$2:A$1976)),FALSE)))</f>
        <v/>
      </c>
      <c r="C1698" s="52" t="str">
        <f>IF(ISBLANK(A1698),"",IF(ROW(A$2:A$1976)=1,"Impossible",VLOOKUP(A$2:A$1976,items!$A$2:$J$2019,{3}*SIGN(ROW(A$2:A$1976)),FALSE)))</f>
        <v/>
      </c>
      <c r="G1698" s="18"/>
    </row>
    <row r="1699" spans="2:7">
      <c r="B1699" s="52" t="str">
        <f>IF(ISBLANK(A1699),"",IF(ROW(A1699:A3698)=1,"Impossible",VLOOKUP(A$2:A$1976,items!$A$2:$J$2019,{2}*SIGN(ROW(A$2:A$1976)),FALSE)))</f>
        <v/>
      </c>
      <c r="C1699" s="52" t="str">
        <f>IF(ISBLANK(A1699),"",IF(ROW(A$2:A$1976)=1,"Impossible",VLOOKUP(A$2:A$1976,items!$A$2:$J$2019,{3}*SIGN(ROW(A$2:A$1976)),FALSE)))</f>
        <v/>
      </c>
      <c r="G1699" s="18"/>
    </row>
    <row r="1700" spans="2:7">
      <c r="B1700" s="52" t="str">
        <f>IF(ISBLANK(A1700),"",IF(ROW(A1700:A3699)=1,"Impossible",VLOOKUP(A$2:A$1976,items!$A$2:$J$2019,{2}*SIGN(ROW(A$2:A$1976)),FALSE)))</f>
        <v/>
      </c>
      <c r="C1700" s="52" t="str">
        <f>IF(ISBLANK(A1700),"",IF(ROW(A$2:A$1976)=1,"Impossible",VLOOKUP(A$2:A$1976,items!$A$2:$J$2019,{3}*SIGN(ROW(A$2:A$1976)),FALSE)))</f>
        <v/>
      </c>
      <c r="G1700" s="18"/>
    </row>
    <row r="1701" spans="2:7">
      <c r="B1701" s="52" t="str">
        <f>IF(ISBLANK(A1701),"",IF(ROW(A1701:A3700)=1,"Impossible",VLOOKUP(A$2:A$1976,items!$A$2:$J$2019,{2}*SIGN(ROW(A$2:A$1976)),FALSE)))</f>
        <v/>
      </c>
      <c r="C1701" s="52" t="str">
        <f>IF(ISBLANK(A1701),"",IF(ROW(A$2:A$1976)=1,"Impossible",VLOOKUP(A$2:A$1976,items!$A$2:$J$2019,{3}*SIGN(ROW(A$2:A$1976)),FALSE)))</f>
        <v/>
      </c>
      <c r="G1701" s="18"/>
    </row>
    <row r="1702" spans="2:7">
      <c r="B1702" s="52" t="str">
        <f>IF(ISBLANK(A1702),"",IF(ROW(A1702:A3701)=1,"Impossible",VLOOKUP(A$2:A$1976,items!$A$2:$J$2019,{2}*SIGN(ROW(A$2:A$1976)),FALSE)))</f>
        <v/>
      </c>
      <c r="C1702" s="52" t="str">
        <f>IF(ISBLANK(A1702),"",IF(ROW(A$2:A$1976)=1,"Impossible",VLOOKUP(A$2:A$1976,items!$A$2:$J$2019,{3}*SIGN(ROW(A$2:A$1976)),FALSE)))</f>
        <v/>
      </c>
      <c r="G1702" s="18"/>
    </row>
    <row r="1703" spans="2:7">
      <c r="B1703" s="52" t="str">
        <f>IF(ISBLANK(A1703),"",IF(ROW(A1703:A3702)=1,"Impossible",VLOOKUP(A$2:A$1976,items!$A$2:$J$2019,{2}*SIGN(ROW(A$2:A$1976)),FALSE)))</f>
        <v/>
      </c>
      <c r="C1703" s="52" t="str">
        <f>IF(ISBLANK(A1703),"",IF(ROW(A$2:A$1976)=1,"Impossible",VLOOKUP(A$2:A$1976,items!$A$2:$J$2019,{3}*SIGN(ROW(A$2:A$1976)),FALSE)))</f>
        <v/>
      </c>
      <c r="G1703" s="18"/>
    </row>
    <row r="1704" spans="2:7">
      <c r="B1704" s="52" t="str">
        <f>IF(ISBLANK(A1704),"",IF(ROW(A1704:A3703)=1,"Impossible",VLOOKUP(A$2:A$1976,items!$A$2:$J$2019,{2}*SIGN(ROW(A$2:A$1976)),FALSE)))</f>
        <v/>
      </c>
      <c r="C1704" s="52" t="str">
        <f>IF(ISBLANK(A1704),"",IF(ROW(A$2:A$1976)=1,"Impossible",VLOOKUP(A$2:A$1976,items!$A$2:$J$2019,{3}*SIGN(ROW(A$2:A$1976)),FALSE)))</f>
        <v/>
      </c>
      <c r="G1704" s="18"/>
    </row>
    <row r="1705" spans="2:7">
      <c r="B1705" s="52" t="str">
        <f>IF(ISBLANK(A1705),"",IF(ROW(A1705:A3704)=1,"Impossible",VLOOKUP(A$2:A$1976,items!$A$2:$J$2019,{2}*SIGN(ROW(A$2:A$1976)),FALSE)))</f>
        <v/>
      </c>
      <c r="C1705" s="52" t="str">
        <f>IF(ISBLANK(A1705),"",IF(ROW(A$2:A$1976)=1,"Impossible",VLOOKUP(A$2:A$1976,items!$A$2:$J$2019,{3}*SIGN(ROW(A$2:A$1976)),FALSE)))</f>
        <v/>
      </c>
      <c r="G1705" s="18"/>
    </row>
    <row r="1706" spans="2:7">
      <c r="B1706" s="52" t="str">
        <f>IF(ISBLANK(A1706),"",IF(ROW(A1706:A3705)=1,"Impossible",VLOOKUP(A$2:A$1976,items!$A$2:$J$2019,{2}*SIGN(ROW(A$2:A$1976)),FALSE)))</f>
        <v/>
      </c>
      <c r="C1706" s="52" t="str">
        <f>IF(ISBLANK(A1706),"",IF(ROW(A$2:A$1976)=1,"Impossible",VLOOKUP(A$2:A$1976,items!$A$2:$J$2019,{3}*SIGN(ROW(A$2:A$1976)),FALSE)))</f>
        <v/>
      </c>
      <c r="G1706" s="18"/>
    </row>
    <row r="1707" spans="2:7">
      <c r="B1707" s="52" t="str">
        <f>IF(ISBLANK(A1707),"",IF(ROW(A1707:A3706)=1,"Impossible",VLOOKUP(A$2:A$1976,items!$A$2:$J$2019,{2}*SIGN(ROW(A$2:A$1976)),FALSE)))</f>
        <v/>
      </c>
      <c r="C1707" s="52" t="str">
        <f>IF(ISBLANK(A1707),"",IF(ROW(A$2:A$1976)=1,"Impossible",VLOOKUP(A$2:A$1976,items!$A$2:$J$2019,{3}*SIGN(ROW(A$2:A$1976)),FALSE)))</f>
        <v/>
      </c>
      <c r="G1707" s="18"/>
    </row>
    <row r="1708" spans="2:7">
      <c r="B1708" s="52" t="str">
        <f>IF(ISBLANK(A1708),"",IF(ROW(A1708:A3707)=1,"Impossible",VLOOKUP(A$2:A$1976,items!$A$2:$J$2019,{2}*SIGN(ROW(A$2:A$1976)),FALSE)))</f>
        <v/>
      </c>
      <c r="C1708" s="52" t="str">
        <f>IF(ISBLANK(A1708),"",IF(ROW(A$2:A$1976)=1,"Impossible",VLOOKUP(A$2:A$1976,items!$A$2:$J$2019,{3}*SIGN(ROW(A$2:A$1976)),FALSE)))</f>
        <v/>
      </c>
      <c r="G1708" s="18"/>
    </row>
    <row r="1709" spans="2:7">
      <c r="B1709" s="52" t="str">
        <f>IF(ISBLANK(A1709),"",IF(ROW(A1709:A3708)=1,"Impossible",VLOOKUP(A$2:A$1976,items!$A$2:$J$2019,{2}*SIGN(ROW(A$2:A$1976)),FALSE)))</f>
        <v/>
      </c>
      <c r="C1709" s="52" t="str">
        <f>IF(ISBLANK(A1709),"",IF(ROW(A$2:A$1976)=1,"Impossible",VLOOKUP(A$2:A$1976,items!$A$2:$J$2019,{3}*SIGN(ROW(A$2:A$1976)),FALSE)))</f>
        <v/>
      </c>
      <c r="G1709" s="18"/>
    </row>
    <row r="1710" spans="2:7">
      <c r="B1710" s="52" t="str">
        <f>IF(ISBLANK(A1710),"",IF(ROW(A1710:A3709)=1,"Impossible",VLOOKUP(A$2:A$1976,items!$A$2:$J$2019,{2}*SIGN(ROW(A$2:A$1976)),FALSE)))</f>
        <v/>
      </c>
      <c r="C1710" s="52" t="str">
        <f>IF(ISBLANK(A1710),"",IF(ROW(A$2:A$1976)=1,"Impossible",VLOOKUP(A$2:A$1976,items!$A$2:$J$2019,{3}*SIGN(ROW(A$2:A$1976)),FALSE)))</f>
        <v/>
      </c>
      <c r="G1710" s="18"/>
    </row>
    <row r="1711" spans="2:7">
      <c r="B1711" s="52" t="str">
        <f>IF(ISBLANK(A1711),"",IF(ROW(A1711:A3710)=1,"Impossible",VLOOKUP(A$2:A$1976,items!$A$2:$J$2019,{2}*SIGN(ROW(A$2:A$1976)),FALSE)))</f>
        <v/>
      </c>
      <c r="C1711" s="52" t="str">
        <f>IF(ISBLANK(A1711),"",IF(ROW(A$2:A$1976)=1,"Impossible",VLOOKUP(A$2:A$1976,items!$A$2:$J$2019,{3}*SIGN(ROW(A$2:A$1976)),FALSE)))</f>
        <v/>
      </c>
      <c r="G1711" s="18"/>
    </row>
    <row r="1712" spans="2:7">
      <c r="B1712" s="52" t="str">
        <f>IF(ISBLANK(A1712),"",IF(ROW(A1712:A3711)=1,"Impossible",VLOOKUP(A$2:A$1976,items!$A$2:$J$2019,{2}*SIGN(ROW(A$2:A$1976)),FALSE)))</f>
        <v/>
      </c>
      <c r="C1712" s="52" t="str">
        <f>IF(ISBLANK(A1712),"",IF(ROW(A$2:A$1976)=1,"Impossible",VLOOKUP(A$2:A$1976,items!$A$2:$J$2019,{3}*SIGN(ROW(A$2:A$1976)),FALSE)))</f>
        <v/>
      </c>
      <c r="G1712" s="18"/>
    </row>
    <row r="1713" spans="2:7">
      <c r="B1713" s="52" t="str">
        <f>IF(ISBLANK(A1713),"",IF(ROW(A1713:A3712)=1,"Impossible",VLOOKUP(A$2:A$1976,items!$A$2:$J$2019,{2}*SIGN(ROW(A$2:A$1976)),FALSE)))</f>
        <v/>
      </c>
      <c r="C1713" s="52" t="str">
        <f>IF(ISBLANK(A1713),"",IF(ROW(A$2:A$1976)=1,"Impossible",VLOOKUP(A$2:A$1976,items!$A$2:$J$2019,{3}*SIGN(ROW(A$2:A$1976)),FALSE)))</f>
        <v/>
      </c>
      <c r="G1713" s="18"/>
    </row>
    <row r="1714" spans="2:7">
      <c r="B1714" s="52" t="str">
        <f>IF(ISBLANK(A1714),"",IF(ROW(A1714:A3713)=1,"Impossible",VLOOKUP(A$2:A$1976,items!$A$2:$J$2019,{2}*SIGN(ROW(A$2:A$1976)),FALSE)))</f>
        <v/>
      </c>
      <c r="C1714" s="52" t="str">
        <f>IF(ISBLANK(A1714),"",IF(ROW(A$2:A$1976)=1,"Impossible",VLOOKUP(A$2:A$1976,items!$A$2:$J$2019,{3}*SIGN(ROW(A$2:A$1976)),FALSE)))</f>
        <v/>
      </c>
      <c r="G1714" s="18"/>
    </row>
    <row r="1715" spans="2:7">
      <c r="B1715" s="52" t="str">
        <f>IF(ISBLANK(A1715),"",IF(ROW(A1715:A3714)=1,"Impossible",VLOOKUP(A$2:A$1976,items!$A$2:$J$2019,{2}*SIGN(ROW(A$2:A$1976)),FALSE)))</f>
        <v/>
      </c>
      <c r="C1715" s="52" t="str">
        <f>IF(ISBLANK(A1715),"",IF(ROW(A$2:A$1976)=1,"Impossible",VLOOKUP(A$2:A$1976,items!$A$2:$J$2019,{3}*SIGN(ROW(A$2:A$1976)),FALSE)))</f>
        <v/>
      </c>
      <c r="G1715" s="18"/>
    </row>
    <row r="1716" spans="2:7">
      <c r="B1716" s="52" t="str">
        <f>IF(ISBLANK(A1716),"",IF(ROW(A1716:A3715)=1,"Impossible",VLOOKUP(A$2:A$1976,items!$A$2:$J$2019,{2}*SIGN(ROW(A$2:A$1976)),FALSE)))</f>
        <v/>
      </c>
      <c r="C1716" s="52" t="str">
        <f>IF(ISBLANK(A1716),"",IF(ROW(A$2:A$1976)=1,"Impossible",VLOOKUP(A$2:A$1976,items!$A$2:$J$2019,{3}*SIGN(ROW(A$2:A$1976)),FALSE)))</f>
        <v/>
      </c>
      <c r="G1716" s="18"/>
    </row>
    <row r="1717" spans="2:7">
      <c r="B1717" s="52" t="str">
        <f>IF(ISBLANK(A1717),"",IF(ROW(A1717:A3716)=1,"Impossible",VLOOKUP(A$2:A$1976,items!$A$2:$J$2019,{2}*SIGN(ROW(A$2:A$1976)),FALSE)))</f>
        <v/>
      </c>
      <c r="C1717" s="52" t="str">
        <f>IF(ISBLANK(A1717),"",IF(ROW(A$2:A$1976)=1,"Impossible",VLOOKUP(A$2:A$1976,items!$A$2:$J$2019,{3}*SIGN(ROW(A$2:A$1976)),FALSE)))</f>
        <v/>
      </c>
      <c r="G1717" s="18"/>
    </row>
    <row r="1718" spans="2:7">
      <c r="B1718" s="52" t="str">
        <f>IF(ISBLANK(A1718),"",IF(ROW(A1718:A3717)=1,"Impossible",VLOOKUP(A$2:A$1976,items!$A$2:$J$2019,{2}*SIGN(ROW(A$2:A$1976)),FALSE)))</f>
        <v/>
      </c>
      <c r="C1718" s="52" t="str">
        <f>IF(ISBLANK(A1718),"",IF(ROW(A$2:A$1976)=1,"Impossible",VLOOKUP(A$2:A$1976,items!$A$2:$J$2019,{3}*SIGN(ROW(A$2:A$1976)),FALSE)))</f>
        <v/>
      </c>
      <c r="G1718" s="18"/>
    </row>
    <row r="1719" spans="2:7">
      <c r="B1719" s="52" t="str">
        <f>IF(ISBLANK(A1719),"",IF(ROW(A1719:A3718)=1,"Impossible",VLOOKUP(A$2:A$1976,items!$A$2:$J$2019,{2}*SIGN(ROW(A$2:A$1976)),FALSE)))</f>
        <v/>
      </c>
      <c r="C1719" s="52" t="str">
        <f>IF(ISBLANK(A1719),"",IF(ROW(A$2:A$1976)=1,"Impossible",VLOOKUP(A$2:A$1976,items!$A$2:$J$2019,{3}*SIGN(ROW(A$2:A$1976)),FALSE)))</f>
        <v/>
      </c>
      <c r="G1719" s="18"/>
    </row>
    <row r="1720" spans="2:7">
      <c r="B1720" s="52" t="str">
        <f>IF(ISBLANK(A1720),"",IF(ROW(A1720:A3719)=1,"Impossible",VLOOKUP(A$2:A$1976,items!$A$2:$J$2019,{2}*SIGN(ROW(A$2:A$1976)),FALSE)))</f>
        <v/>
      </c>
      <c r="C1720" s="52" t="str">
        <f>IF(ISBLANK(A1720),"",IF(ROW(A$2:A$1976)=1,"Impossible",VLOOKUP(A$2:A$1976,items!$A$2:$J$2019,{3}*SIGN(ROW(A$2:A$1976)),FALSE)))</f>
        <v/>
      </c>
      <c r="G1720" s="18"/>
    </row>
    <row r="1721" spans="2:7">
      <c r="B1721" s="52" t="str">
        <f>IF(ISBLANK(A1721),"",IF(ROW(A1721:A3720)=1,"Impossible",VLOOKUP(A$2:A$1976,items!$A$2:$J$2019,{2}*SIGN(ROW(A$2:A$1976)),FALSE)))</f>
        <v/>
      </c>
      <c r="C1721" s="52" t="str">
        <f>IF(ISBLANK(A1721),"",IF(ROW(A$2:A$1976)=1,"Impossible",VLOOKUP(A$2:A$1976,items!$A$2:$J$2019,{3}*SIGN(ROW(A$2:A$1976)),FALSE)))</f>
        <v/>
      </c>
      <c r="G1721" s="18"/>
    </row>
    <row r="1722" spans="2:7">
      <c r="B1722" s="52" t="str">
        <f>IF(ISBLANK(A1722),"",IF(ROW(A1722:A3721)=1,"Impossible",VLOOKUP(A$2:A$1976,items!$A$2:$J$2019,{2}*SIGN(ROW(A$2:A$1976)),FALSE)))</f>
        <v/>
      </c>
      <c r="C1722" s="52" t="str">
        <f>IF(ISBLANK(A1722),"",IF(ROW(A$2:A$1976)=1,"Impossible",VLOOKUP(A$2:A$1976,items!$A$2:$J$2019,{3}*SIGN(ROW(A$2:A$1976)),FALSE)))</f>
        <v/>
      </c>
      <c r="G1722" s="18"/>
    </row>
    <row r="1723" spans="2:7">
      <c r="B1723" s="52" t="str">
        <f>IF(ISBLANK(A1723),"",IF(ROW(A1723:A3722)=1,"Impossible",VLOOKUP(A$2:A$1976,items!$A$2:$J$2019,{2}*SIGN(ROW(A$2:A$1976)),FALSE)))</f>
        <v/>
      </c>
      <c r="C1723" s="52" t="str">
        <f>IF(ISBLANK(A1723),"",IF(ROW(A$2:A$1976)=1,"Impossible",VLOOKUP(A$2:A$1976,items!$A$2:$J$2019,{3}*SIGN(ROW(A$2:A$1976)),FALSE)))</f>
        <v/>
      </c>
      <c r="G1723" s="18"/>
    </row>
    <row r="1724" spans="2:7">
      <c r="B1724" s="52" t="str">
        <f>IF(ISBLANK(A1724),"",IF(ROW(A1724:A3723)=1,"Impossible",VLOOKUP(A$2:A$1976,items!$A$2:$J$2019,{2}*SIGN(ROW(A$2:A$1976)),FALSE)))</f>
        <v/>
      </c>
      <c r="C1724" s="52" t="str">
        <f>IF(ISBLANK(A1724),"",IF(ROW(A$2:A$1976)=1,"Impossible",VLOOKUP(A$2:A$1976,items!$A$2:$J$2019,{3}*SIGN(ROW(A$2:A$1976)),FALSE)))</f>
        <v/>
      </c>
      <c r="G1724" s="18"/>
    </row>
    <row r="1725" spans="2:7">
      <c r="B1725" s="52" t="str">
        <f>IF(ISBLANK(A1725),"",IF(ROW(A1725:A3724)=1,"Impossible",VLOOKUP(A$2:A$1976,items!$A$2:$J$2019,{2}*SIGN(ROW(A$2:A$1976)),FALSE)))</f>
        <v/>
      </c>
      <c r="C1725" s="52" t="str">
        <f>IF(ISBLANK(A1725),"",IF(ROW(A$2:A$1976)=1,"Impossible",VLOOKUP(A$2:A$1976,items!$A$2:$J$2019,{3}*SIGN(ROW(A$2:A$1976)),FALSE)))</f>
        <v/>
      </c>
      <c r="G1725" s="18"/>
    </row>
    <row r="1726" spans="2:7">
      <c r="B1726" s="52" t="str">
        <f>IF(ISBLANK(A1726),"",IF(ROW(A1726:A3725)=1,"Impossible",VLOOKUP(A$2:A$1976,items!$A$2:$J$2019,{2}*SIGN(ROW(A$2:A$1976)),FALSE)))</f>
        <v/>
      </c>
      <c r="C1726" s="52" t="str">
        <f>IF(ISBLANK(A1726),"",IF(ROW(A$2:A$1976)=1,"Impossible",VLOOKUP(A$2:A$1976,items!$A$2:$J$2019,{3}*SIGN(ROW(A$2:A$1976)),FALSE)))</f>
        <v/>
      </c>
      <c r="G1726" s="18"/>
    </row>
    <row r="1727" spans="2:7">
      <c r="B1727" s="52" t="str">
        <f>IF(ISBLANK(A1727),"",IF(ROW(A1727:A3726)=1,"Impossible",VLOOKUP(A$2:A$1976,items!$A$2:$J$2019,{2}*SIGN(ROW(A$2:A$1976)),FALSE)))</f>
        <v/>
      </c>
      <c r="C1727" s="52" t="str">
        <f>IF(ISBLANK(A1727),"",IF(ROW(A$2:A$1976)=1,"Impossible",VLOOKUP(A$2:A$1976,items!$A$2:$J$2019,{3}*SIGN(ROW(A$2:A$1976)),FALSE)))</f>
        <v/>
      </c>
      <c r="G1727" s="18"/>
    </row>
    <row r="1728" spans="2:7">
      <c r="B1728" s="52" t="str">
        <f>IF(ISBLANK(A1728),"",IF(ROW(A1728:A3727)=1,"Impossible",VLOOKUP(A$2:A$1976,items!$A$2:$J$2019,{2}*SIGN(ROW(A$2:A$1976)),FALSE)))</f>
        <v/>
      </c>
      <c r="C1728" s="52" t="str">
        <f>IF(ISBLANK(A1728),"",IF(ROW(A$2:A$1976)=1,"Impossible",VLOOKUP(A$2:A$1976,items!$A$2:$J$2019,{3}*SIGN(ROW(A$2:A$1976)),FALSE)))</f>
        <v/>
      </c>
      <c r="G1728" s="18"/>
    </row>
    <row r="1729" spans="2:7">
      <c r="B1729" s="52" t="str">
        <f>IF(ISBLANK(A1729),"",IF(ROW(A1729:A3728)=1,"Impossible",VLOOKUP(A$2:A$1976,items!$A$2:$J$2019,{2}*SIGN(ROW(A$2:A$1976)),FALSE)))</f>
        <v/>
      </c>
      <c r="C1729" s="52" t="str">
        <f>IF(ISBLANK(A1729),"",IF(ROW(A$2:A$1976)=1,"Impossible",VLOOKUP(A$2:A$1976,items!$A$2:$J$2019,{3}*SIGN(ROW(A$2:A$1976)),FALSE)))</f>
        <v/>
      </c>
      <c r="G1729" s="18"/>
    </row>
    <row r="1730" spans="2:7">
      <c r="B1730" s="52" t="str">
        <f>IF(ISBLANK(A1730),"",IF(ROW(A1730:A3729)=1,"Impossible",VLOOKUP(A$2:A$1976,items!$A$2:$J$2019,{2}*SIGN(ROW(A$2:A$1976)),FALSE)))</f>
        <v/>
      </c>
      <c r="C1730" s="52" t="str">
        <f>IF(ISBLANK(A1730),"",IF(ROW(A$2:A$1976)=1,"Impossible",VLOOKUP(A$2:A$1976,items!$A$2:$J$2019,{3}*SIGN(ROW(A$2:A$1976)),FALSE)))</f>
        <v/>
      </c>
      <c r="G1730" s="18"/>
    </row>
    <row r="1731" spans="2:7">
      <c r="B1731" s="52" t="str">
        <f>IF(ISBLANK(A1731),"",IF(ROW(A1731:A3730)=1,"Impossible",VLOOKUP(A$2:A$1976,items!$A$2:$J$2019,{2}*SIGN(ROW(A$2:A$1976)),FALSE)))</f>
        <v/>
      </c>
      <c r="C1731" s="52" t="str">
        <f>IF(ISBLANK(A1731),"",IF(ROW(A$2:A$1976)=1,"Impossible",VLOOKUP(A$2:A$1976,items!$A$2:$J$2019,{3}*SIGN(ROW(A$2:A$1976)),FALSE)))</f>
        <v/>
      </c>
      <c r="G1731" s="18"/>
    </row>
    <row r="1732" spans="2:7">
      <c r="B1732" s="52" t="str">
        <f>IF(ISBLANK(A1732),"",IF(ROW(A1732:A3731)=1,"Impossible",VLOOKUP(A$2:A$1976,items!$A$2:$J$2019,{2}*SIGN(ROW(A$2:A$1976)),FALSE)))</f>
        <v/>
      </c>
      <c r="C1732" s="52" t="str">
        <f>IF(ISBLANK(A1732),"",IF(ROW(A$2:A$1976)=1,"Impossible",VLOOKUP(A$2:A$1976,items!$A$2:$J$2019,{3}*SIGN(ROW(A$2:A$1976)),FALSE)))</f>
        <v/>
      </c>
      <c r="G1732" s="18"/>
    </row>
    <row r="1733" spans="2:7">
      <c r="B1733" s="52" t="str">
        <f>IF(ISBLANK(A1733),"",IF(ROW(A1733:A3732)=1,"Impossible",VLOOKUP(A$2:A$1976,items!$A$2:$J$2019,{2}*SIGN(ROW(A$2:A$1976)),FALSE)))</f>
        <v/>
      </c>
      <c r="C1733" s="52" t="str">
        <f>IF(ISBLANK(A1733),"",IF(ROW(A$2:A$1976)=1,"Impossible",VLOOKUP(A$2:A$1976,items!$A$2:$J$2019,{3}*SIGN(ROW(A$2:A$1976)),FALSE)))</f>
        <v/>
      </c>
      <c r="G1733" s="18"/>
    </row>
    <row r="1734" spans="2:7">
      <c r="B1734" s="52" t="str">
        <f>IF(ISBLANK(A1734),"",IF(ROW(A1734:A3733)=1,"Impossible",VLOOKUP(A$2:A$1976,items!$A$2:$J$2019,{2}*SIGN(ROW(A$2:A$1976)),FALSE)))</f>
        <v/>
      </c>
      <c r="C1734" s="52" t="str">
        <f>IF(ISBLANK(A1734),"",IF(ROW(A$2:A$1976)=1,"Impossible",VLOOKUP(A$2:A$1976,items!$A$2:$J$2019,{3}*SIGN(ROW(A$2:A$1976)),FALSE)))</f>
        <v/>
      </c>
      <c r="G1734" s="18"/>
    </row>
    <row r="1735" spans="2:7">
      <c r="B1735" s="52" t="str">
        <f>IF(ISBLANK(A1735),"",IF(ROW(A1735:A3734)=1,"Impossible",VLOOKUP(A$2:A$1976,items!$A$2:$J$2019,{2}*SIGN(ROW(A$2:A$1976)),FALSE)))</f>
        <v/>
      </c>
      <c r="C1735" s="52" t="str">
        <f>IF(ISBLANK(A1735),"",IF(ROW(A$2:A$1976)=1,"Impossible",VLOOKUP(A$2:A$1976,items!$A$2:$J$2019,{3}*SIGN(ROW(A$2:A$1976)),FALSE)))</f>
        <v/>
      </c>
      <c r="G1735" s="18"/>
    </row>
    <row r="1736" spans="2:7">
      <c r="B1736" s="52" t="str">
        <f>IF(ISBLANK(A1736),"",IF(ROW(A1736:A3735)=1,"Impossible",VLOOKUP(A$2:A$1976,items!$A$2:$J$2019,{2}*SIGN(ROW(A$2:A$1976)),FALSE)))</f>
        <v/>
      </c>
      <c r="C1736" s="52" t="str">
        <f>IF(ISBLANK(A1736),"",IF(ROW(A$2:A$1976)=1,"Impossible",VLOOKUP(A$2:A$1976,items!$A$2:$J$2019,{3}*SIGN(ROW(A$2:A$1976)),FALSE)))</f>
        <v/>
      </c>
      <c r="G1736" s="18"/>
    </row>
    <row r="1737" spans="2:7">
      <c r="B1737" s="52" t="str">
        <f>IF(ISBLANK(A1737),"",IF(ROW(A1737:A3736)=1,"Impossible",VLOOKUP(A$2:A$1976,items!$A$2:$J$2019,{2}*SIGN(ROW(A$2:A$1976)),FALSE)))</f>
        <v/>
      </c>
      <c r="C1737" s="52" t="str">
        <f>IF(ISBLANK(A1737),"",IF(ROW(A$2:A$1976)=1,"Impossible",VLOOKUP(A$2:A$1976,items!$A$2:$J$2019,{3}*SIGN(ROW(A$2:A$1976)),FALSE)))</f>
        <v/>
      </c>
      <c r="G1737" s="18"/>
    </row>
    <row r="1738" spans="2:7">
      <c r="B1738" s="52" t="str">
        <f>IF(ISBLANK(A1738),"",IF(ROW(A1738:A3737)=1,"Impossible",VLOOKUP(A$2:A$1976,items!$A$2:$J$2019,{2}*SIGN(ROW(A$2:A$1976)),FALSE)))</f>
        <v/>
      </c>
      <c r="C1738" s="52" t="str">
        <f>IF(ISBLANK(A1738),"",IF(ROW(A$2:A$1976)=1,"Impossible",VLOOKUP(A$2:A$1976,items!$A$2:$J$2019,{3}*SIGN(ROW(A$2:A$1976)),FALSE)))</f>
        <v/>
      </c>
      <c r="G1738" s="18"/>
    </row>
    <row r="1739" spans="2:7">
      <c r="B1739" s="52" t="str">
        <f>IF(ISBLANK(A1739),"",IF(ROW(A1739:A3738)=1,"Impossible",VLOOKUP(A$2:A$1976,items!$A$2:$J$2019,{2}*SIGN(ROW(A$2:A$1976)),FALSE)))</f>
        <v/>
      </c>
      <c r="C1739" s="52" t="str">
        <f>IF(ISBLANK(A1739),"",IF(ROW(A$2:A$1976)=1,"Impossible",VLOOKUP(A$2:A$1976,items!$A$2:$J$2019,{3}*SIGN(ROW(A$2:A$1976)),FALSE)))</f>
        <v/>
      </c>
      <c r="G1739" s="18"/>
    </row>
    <row r="1740" spans="2:7">
      <c r="B1740" s="52" t="str">
        <f>IF(ISBLANK(A1740),"",IF(ROW(A1740:A3739)=1,"Impossible",VLOOKUP(A$2:A$1976,items!$A$2:$J$2019,{2}*SIGN(ROW(A$2:A$1976)),FALSE)))</f>
        <v/>
      </c>
      <c r="C1740" s="52" t="str">
        <f>IF(ISBLANK(A1740),"",IF(ROW(A$2:A$1976)=1,"Impossible",VLOOKUP(A$2:A$1976,items!$A$2:$J$2019,{3}*SIGN(ROW(A$2:A$1976)),FALSE)))</f>
        <v/>
      </c>
      <c r="G1740" s="18"/>
    </row>
    <row r="1741" spans="2:7">
      <c r="B1741" s="52" t="str">
        <f>IF(ISBLANK(A1741),"",IF(ROW(A1741:A3740)=1,"Impossible",VLOOKUP(A$2:A$1976,items!$A$2:$J$2019,{2}*SIGN(ROW(A$2:A$1976)),FALSE)))</f>
        <v/>
      </c>
      <c r="C1741" s="52" t="str">
        <f>IF(ISBLANK(A1741),"",IF(ROW(A$2:A$1976)=1,"Impossible",VLOOKUP(A$2:A$1976,items!$A$2:$J$2019,{3}*SIGN(ROW(A$2:A$1976)),FALSE)))</f>
        <v/>
      </c>
      <c r="G1741" s="18"/>
    </row>
    <row r="1742" spans="2:7">
      <c r="B1742" s="52" t="str">
        <f>IF(ISBLANK(A1742),"",IF(ROW(A1742:A3741)=1,"Impossible",VLOOKUP(A$2:A$1976,items!$A$2:$J$2019,{2}*SIGN(ROW(A$2:A$1976)),FALSE)))</f>
        <v/>
      </c>
      <c r="C1742" s="52" t="str">
        <f>IF(ISBLANK(A1742),"",IF(ROW(A$2:A$1976)=1,"Impossible",VLOOKUP(A$2:A$1976,items!$A$2:$J$2019,{3}*SIGN(ROW(A$2:A$1976)),FALSE)))</f>
        <v/>
      </c>
      <c r="G1742" s="18"/>
    </row>
    <row r="1743" spans="2:7">
      <c r="B1743" s="52" t="str">
        <f>IF(ISBLANK(A1743),"",IF(ROW(A1743:A3742)=1,"Impossible",VLOOKUP(A$2:A$1976,items!$A$2:$J$2019,{2}*SIGN(ROW(A$2:A$1976)),FALSE)))</f>
        <v/>
      </c>
      <c r="C1743" s="52" t="str">
        <f>IF(ISBLANK(A1743),"",IF(ROW(A$2:A$1976)=1,"Impossible",VLOOKUP(A$2:A$1976,items!$A$2:$J$2019,{3}*SIGN(ROW(A$2:A$1976)),FALSE)))</f>
        <v/>
      </c>
      <c r="G1743" s="18"/>
    </row>
    <row r="1744" spans="2:7">
      <c r="B1744" s="52" t="str">
        <f>IF(ISBLANK(A1744),"",IF(ROW(A1744:A3743)=1,"Impossible",VLOOKUP(A$2:A$1976,items!$A$2:$J$2019,{2}*SIGN(ROW(A$2:A$1976)),FALSE)))</f>
        <v/>
      </c>
      <c r="C1744" s="52" t="str">
        <f>IF(ISBLANK(A1744),"",IF(ROW(A$2:A$1976)=1,"Impossible",VLOOKUP(A$2:A$1976,items!$A$2:$J$2019,{3}*SIGN(ROW(A$2:A$1976)),FALSE)))</f>
        <v/>
      </c>
      <c r="G1744" s="18"/>
    </row>
    <row r="1745" spans="2:7">
      <c r="B1745" s="52" t="str">
        <f>IF(ISBLANK(A1745),"",IF(ROW(A1745:A3744)=1,"Impossible",VLOOKUP(A$2:A$1976,items!$A$2:$J$2019,{2}*SIGN(ROW(A$2:A$1976)),FALSE)))</f>
        <v/>
      </c>
      <c r="C1745" s="52" t="str">
        <f>IF(ISBLANK(A1745),"",IF(ROW(A$2:A$1976)=1,"Impossible",VLOOKUP(A$2:A$1976,items!$A$2:$J$2019,{3}*SIGN(ROW(A$2:A$1976)),FALSE)))</f>
        <v/>
      </c>
      <c r="G1745" s="18"/>
    </row>
    <row r="1746" spans="2:7">
      <c r="B1746" s="52" t="str">
        <f>IF(ISBLANK(A1746),"",IF(ROW(A1746:A3745)=1,"Impossible",VLOOKUP(A$2:A$1976,items!$A$2:$J$2019,{2}*SIGN(ROW(A$2:A$1976)),FALSE)))</f>
        <v/>
      </c>
      <c r="C1746" s="52" t="str">
        <f>IF(ISBLANK(A1746),"",IF(ROW(A$2:A$1976)=1,"Impossible",VLOOKUP(A$2:A$1976,items!$A$2:$J$2019,{3}*SIGN(ROW(A$2:A$1976)),FALSE)))</f>
        <v/>
      </c>
      <c r="G1746" s="18"/>
    </row>
    <row r="1747" spans="2:7">
      <c r="B1747" s="52" t="str">
        <f>IF(ISBLANK(A1747),"",IF(ROW(A1747:A3746)=1,"Impossible",VLOOKUP(A$2:A$1976,items!$A$2:$J$2019,{2}*SIGN(ROW(A$2:A$1976)),FALSE)))</f>
        <v/>
      </c>
      <c r="C1747" s="52" t="str">
        <f>IF(ISBLANK(A1747),"",IF(ROW(A$2:A$1976)=1,"Impossible",VLOOKUP(A$2:A$1976,items!$A$2:$J$2019,{3}*SIGN(ROW(A$2:A$1976)),FALSE)))</f>
        <v/>
      </c>
      <c r="G1747" s="18"/>
    </row>
    <row r="1748" spans="2:7">
      <c r="B1748" s="52" t="str">
        <f>IF(ISBLANK(A1748),"",IF(ROW(A1748:A3747)=1,"Impossible",VLOOKUP(A$2:A$1976,items!$A$2:$J$2019,{2}*SIGN(ROW(A$2:A$1976)),FALSE)))</f>
        <v/>
      </c>
      <c r="C1748" s="52" t="str">
        <f>IF(ISBLANK(A1748),"",IF(ROW(A$2:A$1976)=1,"Impossible",VLOOKUP(A$2:A$1976,items!$A$2:$J$2019,{3}*SIGN(ROW(A$2:A$1976)),FALSE)))</f>
        <v/>
      </c>
      <c r="G1748" s="18"/>
    </row>
    <row r="1749" spans="2:7">
      <c r="B1749" s="52" t="str">
        <f>IF(ISBLANK(A1749),"",IF(ROW(A1749:A3748)=1,"Impossible",VLOOKUP(A$2:A$1976,items!$A$2:$J$2019,{2}*SIGN(ROW(A$2:A$1976)),FALSE)))</f>
        <v/>
      </c>
      <c r="C1749" s="52" t="str">
        <f>IF(ISBLANK(A1749),"",IF(ROW(A$2:A$1976)=1,"Impossible",VLOOKUP(A$2:A$1976,items!$A$2:$J$2019,{3}*SIGN(ROW(A$2:A$1976)),FALSE)))</f>
        <v/>
      </c>
      <c r="G1749" s="18"/>
    </row>
    <row r="1750" spans="2:7">
      <c r="B1750" s="52" t="str">
        <f>IF(ISBLANK(A1750),"",IF(ROW(A1750:A3749)=1,"Impossible",VLOOKUP(A$2:A$1976,items!$A$2:$J$2019,{2}*SIGN(ROW(A$2:A$1976)),FALSE)))</f>
        <v/>
      </c>
      <c r="C1750" s="52" t="str">
        <f>IF(ISBLANK(A1750),"",IF(ROW(A$2:A$1976)=1,"Impossible",VLOOKUP(A$2:A$1976,items!$A$2:$J$2019,{3}*SIGN(ROW(A$2:A$1976)),FALSE)))</f>
        <v/>
      </c>
      <c r="G1750" s="18"/>
    </row>
    <row r="1751" spans="2:7">
      <c r="B1751" s="52" t="str">
        <f>IF(ISBLANK(A1751),"",IF(ROW(A1751:A3750)=1,"Impossible",VLOOKUP(A$2:A$1976,items!$A$2:$J$2019,{2}*SIGN(ROW(A$2:A$1976)),FALSE)))</f>
        <v/>
      </c>
      <c r="C1751" s="52" t="str">
        <f>IF(ISBLANK(A1751),"",IF(ROW(A$2:A$1976)=1,"Impossible",VLOOKUP(A$2:A$1976,items!$A$2:$J$2019,{3}*SIGN(ROW(A$2:A$1976)),FALSE)))</f>
        <v/>
      </c>
      <c r="G1751" s="18"/>
    </row>
    <row r="1752" spans="2:7">
      <c r="B1752" s="52" t="str">
        <f>IF(ISBLANK(A1752),"",IF(ROW(A1752:A3751)=1,"Impossible",VLOOKUP(A$2:A$1976,items!$A$2:$J$2019,{2}*SIGN(ROW(A$2:A$1976)),FALSE)))</f>
        <v/>
      </c>
      <c r="C1752" s="52" t="str">
        <f>IF(ISBLANK(A1752),"",IF(ROW(A$2:A$1976)=1,"Impossible",VLOOKUP(A$2:A$1976,items!$A$2:$J$2019,{3}*SIGN(ROW(A$2:A$1976)),FALSE)))</f>
        <v/>
      </c>
      <c r="G1752" s="18"/>
    </row>
    <row r="1753" spans="2:7">
      <c r="B1753" s="52" t="str">
        <f>IF(ISBLANK(A1753),"",IF(ROW(A1753:A3752)=1,"Impossible",VLOOKUP(A$2:A$1976,items!$A$2:$J$2019,{2}*SIGN(ROW(A$2:A$1976)),FALSE)))</f>
        <v/>
      </c>
      <c r="C1753" s="52" t="str">
        <f>IF(ISBLANK(A1753),"",IF(ROW(A$2:A$1976)=1,"Impossible",VLOOKUP(A$2:A$1976,items!$A$2:$J$2019,{3}*SIGN(ROW(A$2:A$1976)),FALSE)))</f>
        <v/>
      </c>
      <c r="G1753" s="18"/>
    </row>
    <row r="1754" spans="2:7">
      <c r="B1754" s="52" t="str">
        <f>IF(ISBLANK(A1754),"",IF(ROW(A1754:A3753)=1,"Impossible",VLOOKUP(A$2:A$1976,items!$A$2:$J$2019,{2}*SIGN(ROW(A$2:A$1976)),FALSE)))</f>
        <v/>
      </c>
      <c r="C1754" s="52" t="str">
        <f>IF(ISBLANK(A1754),"",IF(ROW(A$2:A$1976)=1,"Impossible",VLOOKUP(A$2:A$1976,items!$A$2:$J$2019,{3}*SIGN(ROW(A$2:A$1976)),FALSE)))</f>
        <v/>
      </c>
      <c r="G1754" s="18"/>
    </row>
    <row r="1755" spans="2:7">
      <c r="B1755" s="52" t="str">
        <f>IF(ISBLANK(A1755),"",IF(ROW(A1755:A3754)=1,"Impossible",VLOOKUP(A$2:A$1976,items!$A$2:$J$2019,{2}*SIGN(ROW(A$2:A$1976)),FALSE)))</f>
        <v/>
      </c>
      <c r="C1755" s="52" t="str">
        <f>IF(ISBLANK(A1755),"",IF(ROW(A$2:A$1976)=1,"Impossible",VLOOKUP(A$2:A$1976,items!$A$2:$J$2019,{3}*SIGN(ROW(A$2:A$1976)),FALSE)))</f>
        <v/>
      </c>
      <c r="G1755" s="18"/>
    </row>
    <row r="1756" spans="2:7">
      <c r="B1756" s="52" t="str">
        <f>IF(ISBLANK(A1756),"",IF(ROW(A1756:A3755)=1,"Impossible",VLOOKUP(A$2:A$1976,items!$A$2:$J$2019,{2}*SIGN(ROW(A$2:A$1976)),FALSE)))</f>
        <v/>
      </c>
      <c r="C1756" s="52" t="str">
        <f>IF(ISBLANK(A1756),"",IF(ROW(A$2:A$1976)=1,"Impossible",VLOOKUP(A$2:A$1976,items!$A$2:$J$2019,{3}*SIGN(ROW(A$2:A$1976)),FALSE)))</f>
        <v/>
      </c>
      <c r="G1756" s="18"/>
    </row>
    <row r="1757" spans="2:7">
      <c r="B1757" s="52" t="str">
        <f>IF(ISBLANK(A1757),"",IF(ROW(A1757:A3756)=1,"Impossible",VLOOKUP(A$2:A$1976,items!$A$2:$J$2019,{2}*SIGN(ROW(A$2:A$1976)),FALSE)))</f>
        <v/>
      </c>
      <c r="C1757" s="52" t="str">
        <f>IF(ISBLANK(A1757),"",IF(ROW(A$2:A$1976)=1,"Impossible",VLOOKUP(A$2:A$1976,items!$A$2:$J$2019,{3}*SIGN(ROW(A$2:A$1976)),FALSE)))</f>
        <v/>
      </c>
      <c r="G1757" s="18"/>
    </row>
    <row r="1758" spans="2:7">
      <c r="B1758" s="52" t="str">
        <f>IF(ISBLANK(A1758),"",IF(ROW(A1758:A3757)=1,"Impossible",VLOOKUP(A$2:A$1976,items!$A$2:$J$2019,{2}*SIGN(ROW(A$2:A$1976)),FALSE)))</f>
        <v/>
      </c>
      <c r="C1758" s="52" t="str">
        <f>IF(ISBLANK(A1758),"",IF(ROW(A$2:A$1976)=1,"Impossible",VLOOKUP(A$2:A$1976,items!$A$2:$J$2019,{3}*SIGN(ROW(A$2:A$1976)),FALSE)))</f>
        <v/>
      </c>
      <c r="G1758" s="18"/>
    </row>
    <row r="1759" spans="2:7">
      <c r="B1759" s="52" t="str">
        <f>IF(ISBLANK(A1759),"",IF(ROW(A1759:A3758)=1,"Impossible",VLOOKUP(A$2:A$1976,items!$A$2:$J$2019,{2}*SIGN(ROW(A$2:A$1976)),FALSE)))</f>
        <v/>
      </c>
      <c r="C1759" s="52" t="str">
        <f>IF(ISBLANK(A1759),"",IF(ROW(A$2:A$1976)=1,"Impossible",VLOOKUP(A$2:A$1976,items!$A$2:$J$2019,{3}*SIGN(ROW(A$2:A$1976)),FALSE)))</f>
        <v/>
      </c>
      <c r="G1759" s="18"/>
    </row>
    <row r="1760" spans="2:7">
      <c r="B1760" s="52" t="str">
        <f>IF(ISBLANK(A1760),"",IF(ROW(A1760:A3759)=1,"Impossible",VLOOKUP(A$2:A$1976,items!$A$2:$J$2019,{2}*SIGN(ROW(A$2:A$1976)),FALSE)))</f>
        <v/>
      </c>
      <c r="C1760" s="52" t="str">
        <f>IF(ISBLANK(A1760),"",IF(ROW(A$2:A$1976)=1,"Impossible",VLOOKUP(A$2:A$1976,items!$A$2:$J$2019,{3}*SIGN(ROW(A$2:A$1976)),FALSE)))</f>
        <v/>
      </c>
      <c r="G1760" s="18"/>
    </row>
    <row r="1761" spans="2:7">
      <c r="B1761" s="52" t="str">
        <f>IF(ISBLANK(A1761),"",IF(ROW(A1761:A3760)=1,"Impossible",VLOOKUP(A$2:A$1976,items!$A$2:$J$2019,{2}*SIGN(ROW(A$2:A$1976)),FALSE)))</f>
        <v/>
      </c>
      <c r="C1761" s="52" t="str">
        <f>IF(ISBLANK(A1761),"",IF(ROW(A$2:A$1976)=1,"Impossible",VLOOKUP(A$2:A$1976,items!$A$2:$J$2019,{3}*SIGN(ROW(A$2:A$1976)),FALSE)))</f>
        <v/>
      </c>
      <c r="G1761" s="18"/>
    </row>
    <row r="1762" spans="2:7">
      <c r="B1762" s="52" t="str">
        <f>IF(ISBLANK(A1762),"",IF(ROW(A1762:A3761)=1,"Impossible",VLOOKUP(A$2:A$1976,items!$A$2:$J$2019,{2}*SIGN(ROW(A$2:A$1976)),FALSE)))</f>
        <v/>
      </c>
      <c r="C1762" s="52" t="str">
        <f>IF(ISBLANK(A1762),"",IF(ROW(A$2:A$1976)=1,"Impossible",VLOOKUP(A$2:A$1976,items!$A$2:$J$2019,{3}*SIGN(ROW(A$2:A$1976)),FALSE)))</f>
        <v/>
      </c>
      <c r="G1762" s="18"/>
    </row>
    <row r="1763" spans="2:7">
      <c r="B1763" s="52" t="str">
        <f>IF(ISBLANK(A1763),"",IF(ROW(A1763:A3762)=1,"Impossible",VLOOKUP(A$2:A$1976,items!$A$2:$J$2019,{2}*SIGN(ROW(A$2:A$1976)),FALSE)))</f>
        <v/>
      </c>
      <c r="C1763" s="52" t="str">
        <f>IF(ISBLANK(A1763),"",IF(ROW(A$2:A$1976)=1,"Impossible",VLOOKUP(A$2:A$1976,items!$A$2:$J$2019,{3}*SIGN(ROW(A$2:A$1976)),FALSE)))</f>
        <v/>
      </c>
      <c r="G1763" s="18"/>
    </row>
    <row r="1764" spans="2:7">
      <c r="B1764" s="52" t="str">
        <f>IF(ISBLANK(A1764),"",IF(ROW(A1764:A3763)=1,"Impossible",VLOOKUP(A$2:A$1976,items!$A$2:$J$2019,{2}*SIGN(ROW(A$2:A$1976)),FALSE)))</f>
        <v/>
      </c>
      <c r="C1764" s="52" t="str">
        <f>IF(ISBLANK(A1764),"",IF(ROW(A$2:A$1976)=1,"Impossible",VLOOKUP(A$2:A$1976,items!$A$2:$J$2019,{3}*SIGN(ROW(A$2:A$1976)),FALSE)))</f>
        <v/>
      </c>
      <c r="G1764" s="18"/>
    </row>
    <row r="1765" spans="2:7">
      <c r="B1765" s="52" t="str">
        <f>IF(ISBLANK(A1765),"",IF(ROW(A1765:A3764)=1,"Impossible",VLOOKUP(A$2:A$1976,items!$A$2:$J$2019,{2}*SIGN(ROW(A$2:A$1976)),FALSE)))</f>
        <v/>
      </c>
      <c r="C1765" s="52" t="str">
        <f>IF(ISBLANK(A1765),"",IF(ROW(A$2:A$1976)=1,"Impossible",VLOOKUP(A$2:A$1976,items!$A$2:$J$2019,{3}*SIGN(ROW(A$2:A$1976)),FALSE)))</f>
        <v/>
      </c>
      <c r="G1765" s="18"/>
    </row>
    <row r="1766" spans="2:7">
      <c r="B1766" s="52" t="str">
        <f>IF(ISBLANK(A1766),"",IF(ROW(A1766:A3765)=1,"Impossible",VLOOKUP(A$2:A$1976,items!$A$2:$J$2019,{2}*SIGN(ROW(A$2:A$1976)),FALSE)))</f>
        <v/>
      </c>
      <c r="C1766" s="52" t="str">
        <f>IF(ISBLANK(A1766),"",IF(ROW(A$2:A$1976)=1,"Impossible",VLOOKUP(A$2:A$1976,items!$A$2:$J$2019,{3}*SIGN(ROW(A$2:A$1976)),FALSE)))</f>
        <v/>
      </c>
      <c r="G1766" s="18"/>
    </row>
    <row r="1767" spans="2:7">
      <c r="B1767" s="52" t="str">
        <f>IF(ISBLANK(A1767),"",IF(ROW(A1767:A3766)=1,"Impossible",VLOOKUP(A$2:A$1976,items!$A$2:$J$2019,{2}*SIGN(ROW(A$2:A$1976)),FALSE)))</f>
        <v/>
      </c>
      <c r="C1767" s="52" t="str">
        <f>IF(ISBLANK(A1767),"",IF(ROW(A$2:A$1976)=1,"Impossible",VLOOKUP(A$2:A$1976,items!$A$2:$J$2019,{3}*SIGN(ROW(A$2:A$1976)),FALSE)))</f>
        <v/>
      </c>
      <c r="G1767" s="18"/>
    </row>
    <row r="1768" spans="2:7">
      <c r="B1768" s="52" t="str">
        <f>IF(ISBLANK(A1768),"",IF(ROW(A1768:A3767)=1,"Impossible",VLOOKUP(A$2:A$1976,items!$A$2:$J$2019,{2}*SIGN(ROW(A$2:A$1976)),FALSE)))</f>
        <v/>
      </c>
      <c r="C1768" s="52" t="str">
        <f>IF(ISBLANK(A1768),"",IF(ROW(A$2:A$1976)=1,"Impossible",VLOOKUP(A$2:A$1976,items!$A$2:$J$2019,{3}*SIGN(ROW(A$2:A$1976)),FALSE)))</f>
        <v/>
      </c>
      <c r="G1768" s="18"/>
    </row>
    <row r="1769" spans="2:7">
      <c r="B1769" s="52" t="str">
        <f>IF(ISBLANK(A1769),"",IF(ROW(A1769:A3768)=1,"Impossible",VLOOKUP(A$2:A$1976,items!$A$2:$J$2019,{2}*SIGN(ROW(A$2:A$1976)),FALSE)))</f>
        <v/>
      </c>
      <c r="C1769" s="52" t="str">
        <f>IF(ISBLANK(A1769),"",IF(ROW(A$2:A$1976)=1,"Impossible",VLOOKUP(A$2:A$1976,items!$A$2:$J$2019,{3}*SIGN(ROW(A$2:A$1976)),FALSE)))</f>
        <v/>
      </c>
      <c r="G1769" s="18"/>
    </row>
    <row r="1770" spans="2:7">
      <c r="B1770" s="52" t="str">
        <f>IF(ISBLANK(A1770),"",IF(ROW(A1770:A3769)=1,"Impossible",VLOOKUP(A$2:A$1976,items!$A$2:$J$2019,{2}*SIGN(ROW(A$2:A$1976)),FALSE)))</f>
        <v/>
      </c>
      <c r="C1770" s="52" t="str">
        <f>IF(ISBLANK(A1770),"",IF(ROW(A$2:A$1976)=1,"Impossible",VLOOKUP(A$2:A$1976,items!$A$2:$J$2019,{3}*SIGN(ROW(A$2:A$1976)),FALSE)))</f>
        <v/>
      </c>
      <c r="G1770" s="18"/>
    </row>
    <row r="1771" spans="2:7">
      <c r="B1771" s="52" t="str">
        <f>IF(ISBLANK(A1771),"",IF(ROW(A1771:A3770)=1,"Impossible",VLOOKUP(A$2:A$1976,items!$A$2:$J$2019,{2}*SIGN(ROW(A$2:A$1976)),FALSE)))</f>
        <v/>
      </c>
      <c r="C1771" s="52" t="str">
        <f>IF(ISBLANK(A1771),"",IF(ROW(A$2:A$1976)=1,"Impossible",VLOOKUP(A$2:A$1976,items!$A$2:$J$2019,{3}*SIGN(ROW(A$2:A$1976)),FALSE)))</f>
        <v/>
      </c>
      <c r="G1771" s="18"/>
    </row>
    <row r="1772" spans="2:7">
      <c r="B1772" s="52" t="str">
        <f>IF(ISBLANK(A1772),"",IF(ROW(A1772:A3771)=1,"Impossible",VLOOKUP(A$2:A$1976,items!$A$2:$J$2019,{2}*SIGN(ROW(A$2:A$1976)),FALSE)))</f>
        <v/>
      </c>
      <c r="C1772" s="52" t="str">
        <f>IF(ISBLANK(A1772),"",IF(ROW(A$2:A$1976)=1,"Impossible",VLOOKUP(A$2:A$1976,items!$A$2:$J$2019,{3}*SIGN(ROW(A$2:A$1976)),FALSE)))</f>
        <v/>
      </c>
      <c r="G1772" s="18"/>
    </row>
    <row r="1773" spans="2:7">
      <c r="B1773" s="52" t="str">
        <f>IF(ISBLANK(A1773),"",IF(ROW(A1773:A3772)=1,"Impossible",VLOOKUP(A$2:A$1976,items!$A$2:$J$2019,{2}*SIGN(ROW(A$2:A$1976)),FALSE)))</f>
        <v/>
      </c>
      <c r="C1773" s="52" t="str">
        <f>IF(ISBLANK(A1773),"",IF(ROW(A$2:A$1976)=1,"Impossible",VLOOKUP(A$2:A$1976,items!$A$2:$J$2019,{3}*SIGN(ROW(A$2:A$1976)),FALSE)))</f>
        <v/>
      </c>
      <c r="G1773" s="18"/>
    </row>
    <row r="1774" spans="2:7">
      <c r="B1774" s="52" t="str">
        <f>IF(ISBLANK(A1774),"",IF(ROW(A1774:A3773)=1,"Impossible",VLOOKUP(A$2:A$1976,items!$A$2:$J$2019,{2}*SIGN(ROW(A$2:A$1976)),FALSE)))</f>
        <v/>
      </c>
      <c r="C1774" s="52" t="str">
        <f>IF(ISBLANK(A1774),"",IF(ROW(A$2:A$1976)=1,"Impossible",VLOOKUP(A$2:A$1976,items!$A$2:$J$2019,{3}*SIGN(ROW(A$2:A$1976)),FALSE)))</f>
        <v/>
      </c>
      <c r="G1774" s="18"/>
    </row>
    <row r="1775" spans="2:7">
      <c r="B1775" s="52" t="str">
        <f>IF(ISBLANK(A1775),"",IF(ROW(A1775:A3774)=1,"Impossible",VLOOKUP(A$2:A$1976,items!$A$2:$J$2019,{2}*SIGN(ROW(A$2:A$1976)),FALSE)))</f>
        <v/>
      </c>
      <c r="C1775" s="52" t="str">
        <f>IF(ISBLANK(A1775),"",IF(ROW(A$2:A$1976)=1,"Impossible",VLOOKUP(A$2:A$1976,items!$A$2:$J$2019,{3}*SIGN(ROW(A$2:A$1976)),FALSE)))</f>
        <v/>
      </c>
      <c r="G1775" s="18"/>
    </row>
    <row r="1776" spans="2:7">
      <c r="B1776" s="52" t="str">
        <f>IF(ISBLANK(A1776),"",IF(ROW(A1776:A3775)=1,"Impossible",VLOOKUP(A$2:A$1976,items!$A$2:$J$2019,{2}*SIGN(ROW(A$2:A$1976)),FALSE)))</f>
        <v/>
      </c>
      <c r="C1776" s="52" t="str">
        <f>IF(ISBLANK(A1776),"",IF(ROW(A$2:A$1976)=1,"Impossible",VLOOKUP(A$2:A$1976,items!$A$2:$J$2019,{3}*SIGN(ROW(A$2:A$1976)),FALSE)))</f>
        <v/>
      </c>
      <c r="G1776" s="18"/>
    </row>
    <row r="1777" spans="2:7">
      <c r="B1777" s="52" t="str">
        <f>IF(ISBLANK(A1777),"",IF(ROW(A1777:A3776)=1,"Impossible",VLOOKUP(A$2:A$1976,items!$A$2:$J$2019,{2}*SIGN(ROW(A$2:A$1976)),FALSE)))</f>
        <v/>
      </c>
      <c r="C1777" s="52" t="str">
        <f>IF(ISBLANK(A1777),"",IF(ROW(A$2:A$1976)=1,"Impossible",VLOOKUP(A$2:A$1976,items!$A$2:$J$2019,{3}*SIGN(ROW(A$2:A$1976)),FALSE)))</f>
        <v/>
      </c>
      <c r="G1777" s="18"/>
    </row>
    <row r="1778" spans="2:7">
      <c r="B1778" s="52" t="str">
        <f>IF(ISBLANK(A1778),"",IF(ROW(A1778:A3777)=1,"Impossible",VLOOKUP(A$2:A$1976,items!$A$2:$J$2019,{2}*SIGN(ROW(A$2:A$1976)),FALSE)))</f>
        <v/>
      </c>
      <c r="C1778" s="52" t="str">
        <f>IF(ISBLANK(A1778),"",IF(ROW(A$2:A$1976)=1,"Impossible",VLOOKUP(A$2:A$1976,items!$A$2:$J$2019,{3}*SIGN(ROW(A$2:A$1976)),FALSE)))</f>
        <v/>
      </c>
      <c r="G1778" s="18"/>
    </row>
    <row r="1779" spans="2:7">
      <c r="B1779" s="52" t="str">
        <f>IF(ISBLANK(A1779),"",IF(ROW(A1779:A3778)=1,"Impossible",VLOOKUP(A$2:A$1976,items!$A$2:$J$2019,{2}*SIGN(ROW(A$2:A$1976)),FALSE)))</f>
        <v/>
      </c>
      <c r="C1779" s="52" t="str">
        <f>IF(ISBLANK(A1779),"",IF(ROW(A$2:A$1976)=1,"Impossible",VLOOKUP(A$2:A$1976,items!$A$2:$J$2019,{3}*SIGN(ROW(A$2:A$1976)),FALSE)))</f>
        <v/>
      </c>
      <c r="G1779" s="18"/>
    </row>
    <row r="1780" spans="2:7">
      <c r="B1780" s="52" t="str">
        <f>IF(ISBLANK(A1780),"",IF(ROW(A1780:A3779)=1,"Impossible",VLOOKUP(A$2:A$1976,items!$A$2:$J$2019,{2}*SIGN(ROW(A$2:A$1976)),FALSE)))</f>
        <v/>
      </c>
      <c r="C1780" s="52" t="str">
        <f>IF(ISBLANK(A1780),"",IF(ROW(A$2:A$1976)=1,"Impossible",VLOOKUP(A$2:A$1976,items!$A$2:$J$2019,{3}*SIGN(ROW(A$2:A$1976)),FALSE)))</f>
        <v/>
      </c>
      <c r="G1780" s="18"/>
    </row>
    <row r="1781" spans="2:7">
      <c r="B1781" s="52" t="str">
        <f>IF(ISBLANK(A1781),"",IF(ROW(A1781:A3780)=1,"Impossible",VLOOKUP(A$2:A$1976,items!$A$2:$J$2019,{2}*SIGN(ROW(A$2:A$1976)),FALSE)))</f>
        <v/>
      </c>
      <c r="C1781" s="52" t="str">
        <f>IF(ISBLANK(A1781),"",IF(ROW(A$2:A$1976)=1,"Impossible",VLOOKUP(A$2:A$1976,items!$A$2:$J$2019,{3}*SIGN(ROW(A$2:A$1976)),FALSE)))</f>
        <v/>
      </c>
      <c r="G1781" s="18"/>
    </row>
    <row r="1782" spans="2:7">
      <c r="B1782" s="52" t="str">
        <f>IF(ISBLANK(A1782),"",IF(ROW(A1782:A3781)=1,"Impossible",VLOOKUP(A$2:A$1976,items!$A$2:$J$2019,{2}*SIGN(ROW(A$2:A$1976)),FALSE)))</f>
        <v/>
      </c>
      <c r="C1782" s="52" t="str">
        <f>IF(ISBLANK(A1782),"",IF(ROW(A$2:A$1976)=1,"Impossible",VLOOKUP(A$2:A$1976,items!$A$2:$J$2019,{3}*SIGN(ROW(A$2:A$1976)),FALSE)))</f>
        <v/>
      </c>
      <c r="G1782" s="18"/>
    </row>
    <row r="1783" spans="2:7">
      <c r="B1783" s="52" t="str">
        <f>IF(ISBLANK(A1783),"",IF(ROW(A1783:A3782)=1,"Impossible",VLOOKUP(A$2:A$1976,items!$A$2:$J$2019,{2}*SIGN(ROW(A$2:A$1976)),FALSE)))</f>
        <v/>
      </c>
      <c r="C1783" s="52" t="str">
        <f>IF(ISBLANK(A1783),"",IF(ROW(A$2:A$1976)=1,"Impossible",VLOOKUP(A$2:A$1976,items!$A$2:$J$2019,{3}*SIGN(ROW(A$2:A$1976)),FALSE)))</f>
        <v/>
      </c>
      <c r="G1783" s="18"/>
    </row>
    <row r="1784" spans="2:7">
      <c r="B1784" s="52" t="str">
        <f>IF(ISBLANK(A1784),"",IF(ROW(A1784:A3783)=1,"Impossible",VLOOKUP(A$2:A$1976,items!$A$2:$J$2019,{2}*SIGN(ROW(A$2:A$1976)),FALSE)))</f>
        <v/>
      </c>
      <c r="C1784" s="52" t="str">
        <f>IF(ISBLANK(A1784),"",IF(ROW(A$2:A$1976)=1,"Impossible",VLOOKUP(A$2:A$1976,items!$A$2:$J$2019,{3}*SIGN(ROW(A$2:A$1976)),FALSE)))</f>
        <v/>
      </c>
      <c r="G1784" s="18"/>
    </row>
    <row r="1785" spans="2:7">
      <c r="B1785" s="52" t="str">
        <f>IF(ISBLANK(A1785),"",IF(ROW(A1785:A3784)=1,"Impossible",VLOOKUP(A$2:A$1976,items!$A$2:$J$2019,{2}*SIGN(ROW(A$2:A$1976)),FALSE)))</f>
        <v/>
      </c>
      <c r="C1785" s="52" t="str">
        <f>IF(ISBLANK(A1785),"",IF(ROW(A$2:A$1976)=1,"Impossible",VLOOKUP(A$2:A$1976,items!$A$2:$J$2019,{3}*SIGN(ROW(A$2:A$1976)),FALSE)))</f>
        <v/>
      </c>
      <c r="G1785" s="18"/>
    </row>
    <row r="1786" spans="2:7">
      <c r="B1786" s="52" t="str">
        <f>IF(ISBLANK(A1786),"",IF(ROW(A1786:A3785)=1,"Impossible",VLOOKUP(A$2:A$1976,items!$A$2:$J$2019,{2}*SIGN(ROW(A$2:A$1976)),FALSE)))</f>
        <v/>
      </c>
      <c r="C1786" s="52" t="str">
        <f>IF(ISBLANK(A1786),"",IF(ROW(A$2:A$1976)=1,"Impossible",VLOOKUP(A$2:A$1976,items!$A$2:$J$2019,{3}*SIGN(ROW(A$2:A$1976)),FALSE)))</f>
        <v/>
      </c>
      <c r="G1786" s="18"/>
    </row>
    <row r="1787" spans="2:7">
      <c r="B1787" s="52" t="str">
        <f>IF(ISBLANK(A1787),"",IF(ROW(A1787:A3786)=1,"Impossible",VLOOKUP(A$2:A$1976,items!$A$2:$J$2019,{2}*SIGN(ROW(A$2:A$1976)),FALSE)))</f>
        <v/>
      </c>
      <c r="C1787" s="52" t="str">
        <f>IF(ISBLANK(A1787),"",IF(ROW(A$2:A$1976)=1,"Impossible",VLOOKUP(A$2:A$1976,items!$A$2:$J$2019,{3}*SIGN(ROW(A$2:A$1976)),FALSE)))</f>
        <v/>
      </c>
      <c r="G1787" s="18"/>
    </row>
    <row r="1788" spans="2:7">
      <c r="B1788" s="52" t="str">
        <f>IF(ISBLANK(A1788),"",IF(ROW(A1788:A3787)=1,"Impossible",VLOOKUP(A$2:A$1976,items!$A$2:$J$2019,{2}*SIGN(ROW(A$2:A$1976)),FALSE)))</f>
        <v/>
      </c>
      <c r="C1788" s="52" t="str">
        <f>IF(ISBLANK(A1788),"",IF(ROW(A$2:A$1976)=1,"Impossible",VLOOKUP(A$2:A$1976,items!$A$2:$J$2019,{3}*SIGN(ROW(A$2:A$1976)),FALSE)))</f>
        <v/>
      </c>
      <c r="G1788" s="18"/>
    </row>
    <row r="1789" spans="2:7">
      <c r="B1789" s="52" t="str">
        <f>IF(ISBLANK(A1789),"",IF(ROW(A1789:A3788)=1,"Impossible",VLOOKUP(A$2:A$1976,items!$A$2:$J$2019,{2}*SIGN(ROW(A$2:A$1976)),FALSE)))</f>
        <v/>
      </c>
      <c r="C1789" s="52" t="str">
        <f>IF(ISBLANK(A1789),"",IF(ROW(A$2:A$1976)=1,"Impossible",VLOOKUP(A$2:A$1976,items!$A$2:$J$2019,{3}*SIGN(ROW(A$2:A$1976)),FALSE)))</f>
        <v/>
      </c>
      <c r="G1789" s="18"/>
    </row>
    <row r="1790" spans="2:7">
      <c r="B1790" s="52" t="str">
        <f>IF(ISBLANK(A1790),"",IF(ROW(A1790:A3789)=1,"Impossible",VLOOKUP(A$2:A$1976,items!$A$2:$J$2019,{2}*SIGN(ROW(A$2:A$1976)),FALSE)))</f>
        <v/>
      </c>
      <c r="C1790" s="52" t="str">
        <f>IF(ISBLANK(A1790),"",IF(ROW(A$2:A$1976)=1,"Impossible",VLOOKUP(A$2:A$1976,items!$A$2:$J$2019,{3}*SIGN(ROW(A$2:A$1976)),FALSE)))</f>
        <v/>
      </c>
      <c r="G1790" s="18"/>
    </row>
    <row r="1791" spans="2:7">
      <c r="B1791" s="52" t="str">
        <f>IF(ISBLANK(A1791),"",IF(ROW(A1791:A3790)=1,"Impossible",VLOOKUP(A$2:A$1976,items!$A$2:$J$2019,{2}*SIGN(ROW(A$2:A$1976)),FALSE)))</f>
        <v/>
      </c>
      <c r="C1791" s="52" t="str">
        <f>IF(ISBLANK(A1791),"",IF(ROW(A$2:A$1976)=1,"Impossible",VLOOKUP(A$2:A$1976,items!$A$2:$J$2019,{3}*SIGN(ROW(A$2:A$1976)),FALSE)))</f>
        <v/>
      </c>
      <c r="G1791" s="18"/>
    </row>
    <row r="1792" spans="2:7">
      <c r="B1792" s="52" t="str">
        <f>IF(ISBLANK(A1792),"",IF(ROW(A1792:A3791)=1,"Impossible",VLOOKUP(A$2:A$1976,items!$A$2:$J$2019,{2}*SIGN(ROW(A$2:A$1976)),FALSE)))</f>
        <v/>
      </c>
      <c r="C1792" s="52" t="str">
        <f>IF(ISBLANK(A1792),"",IF(ROW(A$2:A$1976)=1,"Impossible",VLOOKUP(A$2:A$1976,items!$A$2:$J$2019,{3}*SIGN(ROW(A$2:A$1976)),FALSE)))</f>
        <v/>
      </c>
      <c r="G1792" s="18"/>
    </row>
    <row r="1793" spans="2:7">
      <c r="B1793" s="52" t="str">
        <f>IF(ISBLANK(A1793),"",IF(ROW(A1793:A3792)=1,"Impossible",VLOOKUP(A$2:A$1976,items!$A$2:$J$2019,{2}*SIGN(ROW(A$2:A$1976)),FALSE)))</f>
        <v/>
      </c>
      <c r="C1793" s="52" t="str">
        <f>IF(ISBLANK(A1793),"",IF(ROW(A$2:A$1976)=1,"Impossible",VLOOKUP(A$2:A$1976,items!$A$2:$J$2019,{3}*SIGN(ROW(A$2:A$1976)),FALSE)))</f>
        <v/>
      </c>
      <c r="G1793" s="18"/>
    </row>
    <row r="1794" spans="2:7">
      <c r="B1794" s="52" t="str">
        <f>IF(ISBLANK(A1794),"",IF(ROW(A1794:A3793)=1,"Impossible",VLOOKUP(A$2:A$1976,items!$A$2:$J$2019,{2}*SIGN(ROW(A$2:A$1976)),FALSE)))</f>
        <v/>
      </c>
      <c r="C1794" s="52" t="str">
        <f>IF(ISBLANK(A1794),"",IF(ROW(A$2:A$1976)=1,"Impossible",VLOOKUP(A$2:A$1976,items!$A$2:$J$2019,{3}*SIGN(ROW(A$2:A$1976)),FALSE)))</f>
        <v/>
      </c>
      <c r="G1794" s="18"/>
    </row>
    <row r="1795" spans="2:7">
      <c r="B1795" s="52" t="str">
        <f>IF(ISBLANK(A1795),"",IF(ROW(A1795:A3794)=1,"Impossible",VLOOKUP(A$2:A$1976,items!$A$2:$J$2019,{2}*SIGN(ROW(A$2:A$1976)),FALSE)))</f>
        <v/>
      </c>
      <c r="C1795" s="52" t="str">
        <f>IF(ISBLANK(A1795),"",IF(ROW(A$2:A$1976)=1,"Impossible",VLOOKUP(A$2:A$1976,items!$A$2:$J$2019,{3}*SIGN(ROW(A$2:A$1976)),FALSE)))</f>
        <v/>
      </c>
      <c r="G1795" s="18"/>
    </row>
    <row r="1796" spans="2:7">
      <c r="B1796" s="52" t="str">
        <f>IF(ISBLANK(A1796),"",IF(ROW(A1796:A3795)=1,"Impossible",VLOOKUP(A$2:A$1976,items!$A$2:$J$2019,{2}*SIGN(ROW(A$2:A$1976)),FALSE)))</f>
        <v/>
      </c>
      <c r="C1796" s="52" t="str">
        <f>IF(ISBLANK(A1796),"",IF(ROW(A$2:A$1976)=1,"Impossible",VLOOKUP(A$2:A$1976,items!$A$2:$J$2019,{3}*SIGN(ROW(A$2:A$1976)),FALSE)))</f>
        <v/>
      </c>
      <c r="G1796" s="18"/>
    </row>
    <row r="1797" spans="2:7">
      <c r="B1797" s="52" t="str">
        <f>IF(ISBLANK(A1797),"",IF(ROW(A1797:A3796)=1,"Impossible",VLOOKUP(A$2:A$1976,items!$A$2:$J$2019,{2}*SIGN(ROW(A$2:A$1976)),FALSE)))</f>
        <v/>
      </c>
      <c r="C1797" s="52" t="str">
        <f>IF(ISBLANK(A1797),"",IF(ROW(A$2:A$1976)=1,"Impossible",VLOOKUP(A$2:A$1976,items!$A$2:$J$2019,{3}*SIGN(ROW(A$2:A$1976)),FALSE)))</f>
        <v/>
      </c>
      <c r="G1797" s="18"/>
    </row>
    <row r="1798" spans="2:7">
      <c r="B1798" s="52" t="str">
        <f>IF(ISBLANK(A1798),"",IF(ROW(A1798:A3797)=1,"Impossible",VLOOKUP(A$2:A$1976,items!$A$2:$J$2019,{2}*SIGN(ROW(A$2:A$1976)),FALSE)))</f>
        <v/>
      </c>
      <c r="C1798" s="52" t="str">
        <f>IF(ISBLANK(A1798),"",IF(ROW(A$2:A$1976)=1,"Impossible",VLOOKUP(A$2:A$1976,items!$A$2:$J$2019,{3}*SIGN(ROW(A$2:A$1976)),FALSE)))</f>
        <v/>
      </c>
      <c r="G1798" s="18"/>
    </row>
    <row r="1799" spans="2:7">
      <c r="B1799" s="52" t="str">
        <f>IF(ISBLANK(A1799),"",IF(ROW(A1799:A3798)=1,"Impossible",VLOOKUP(A$2:A$1976,items!$A$2:$J$2019,{2}*SIGN(ROW(A$2:A$1976)),FALSE)))</f>
        <v/>
      </c>
      <c r="C1799" s="52" t="str">
        <f>IF(ISBLANK(A1799),"",IF(ROW(A$2:A$1976)=1,"Impossible",VLOOKUP(A$2:A$1976,items!$A$2:$J$2019,{3}*SIGN(ROW(A$2:A$1976)),FALSE)))</f>
        <v/>
      </c>
      <c r="G1799" s="18"/>
    </row>
    <row r="1800" spans="2:7">
      <c r="B1800" s="52" t="str">
        <f>IF(ISBLANK(A1800),"",IF(ROW(A1800:A3799)=1,"Impossible",VLOOKUP(A$2:A$1976,items!$A$2:$J$2019,{2}*SIGN(ROW(A$2:A$1976)),FALSE)))</f>
        <v/>
      </c>
      <c r="C1800" s="52" t="str">
        <f>IF(ISBLANK(A1800),"",IF(ROW(A$2:A$1976)=1,"Impossible",VLOOKUP(A$2:A$1976,items!$A$2:$J$2019,{3}*SIGN(ROW(A$2:A$1976)),FALSE)))</f>
        <v/>
      </c>
      <c r="G1800" s="18"/>
    </row>
    <row r="1801" spans="2:7">
      <c r="B1801" s="52" t="str">
        <f>IF(ISBLANK(A1801),"",IF(ROW(A1801:A3800)=1,"Impossible",VLOOKUP(A$2:A$1976,items!$A$2:$J$2019,{2}*SIGN(ROW(A$2:A$1976)),FALSE)))</f>
        <v/>
      </c>
      <c r="C1801" s="52" t="str">
        <f>IF(ISBLANK(A1801),"",IF(ROW(A$2:A$1976)=1,"Impossible",VLOOKUP(A$2:A$1976,items!$A$2:$J$2019,{3}*SIGN(ROW(A$2:A$1976)),FALSE)))</f>
        <v/>
      </c>
      <c r="G1801" s="18"/>
    </row>
    <row r="1802" spans="2:7">
      <c r="B1802" s="52" t="str">
        <f>IF(ISBLANK(A1802),"",IF(ROW(A1802:A3801)=1,"Impossible",VLOOKUP(A$2:A$1976,items!$A$2:$J$2019,{2}*SIGN(ROW(A$2:A$1976)),FALSE)))</f>
        <v/>
      </c>
      <c r="C1802" s="52" t="str">
        <f>IF(ISBLANK(A1802),"",IF(ROW(A$2:A$1976)=1,"Impossible",VLOOKUP(A$2:A$1976,items!$A$2:$J$2019,{3}*SIGN(ROW(A$2:A$1976)),FALSE)))</f>
        <v/>
      </c>
      <c r="G1802" s="18"/>
    </row>
    <row r="1803" spans="2:7">
      <c r="B1803" s="52" t="str">
        <f>IF(ISBLANK(A1803),"",IF(ROW(A1803:A3802)=1,"Impossible",VLOOKUP(A$2:A$1976,items!$A$2:$J$2019,{2}*SIGN(ROW(A$2:A$1976)),FALSE)))</f>
        <v/>
      </c>
      <c r="C1803" s="52" t="str">
        <f>IF(ISBLANK(A1803),"",IF(ROW(A$2:A$1976)=1,"Impossible",VLOOKUP(A$2:A$1976,items!$A$2:$J$2019,{3}*SIGN(ROW(A$2:A$1976)),FALSE)))</f>
        <v/>
      </c>
      <c r="G1803" s="18"/>
    </row>
    <row r="1804" spans="2:7">
      <c r="B1804" s="52" t="str">
        <f>IF(ISBLANK(A1804),"",IF(ROW(A1804:A3803)=1,"Impossible",VLOOKUP(A$2:A$1976,items!$A$2:$J$2019,{2}*SIGN(ROW(A$2:A$1976)),FALSE)))</f>
        <v/>
      </c>
      <c r="C1804" s="52" t="str">
        <f>IF(ISBLANK(A1804),"",IF(ROW(A$2:A$1976)=1,"Impossible",VLOOKUP(A$2:A$1976,items!$A$2:$J$2019,{3}*SIGN(ROW(A$2:A$1976)),FALSE)))</f>
        <v/>
      </c>
      <c r="G1804" s="18"/>
    </row>
    <row r="1805" spans="2:7">
      <c r="B1805" s="52" t="str">
        <f>IF(ISBLANK(A1805),"",IF(ROW(A1805:A3804)=1,"Impossible",VLOOKUP(A$2:A$1976,items!$A$2:$J$2019,{2}*SIGN(ROW(A$2:A$1976)),FALSE)))</f>
        <v/>
      </c>
      <c r="C1805" s="52" t="str">
        <f>IF(ISBLANK(A1805),"",IF(ROW(A$2:A$1976)=1,"Impossible",VLOOKUP(A$2:A$1976,items!$A$2:$J$2019,{3}*SIGN(ROW(A$2:A$1976)),FALSE)))</f>
        <v/>
      </c>
      <c r="G1805" s="18"/>
    </row>
    <row r="1806" spans="2:7">
      <c r="B1806" s="52" t="str">
        <f>IF(ISBLANK(A1806),"",IF(ROW(A1806:A3805)=1,"Impossible",VLOOKUP(A$2:A$1976,items!$A$2:$J$2019,{2}*SIGN(ROW(A$2:A$1976)),FALSE)))</f>
        <v/>
      </c>
      <c r="C1806" s="52" t="str">
        <f>IF(ISBLANK(A1806),"",IF(ROW(A$2:A$1976)=1,"Impossible",VLOOKUP(A$2:A$1976,items!$A$2:$J$2019,{3}*SIGN(ROW(A$2:A$1976)),FALSE)))</f>
        <v/>
      </c>
      <c r="G1806" s="18"/>
    </row>
    <row r="1807" spans="2:7">
      <c r="B1807" s="52" t="str">
        <f>IF(ISBLANK(A1807),"",IF(ROW(A1807:A3806)=1,"Impossible",VLOOKUP(A$2:A$1976,items!$A$2:$J$2019,{2}*SIGN(ROW(A$2:A$1976)),FALSE)))</f>
        <v/>
      </c>
      <c r="C1807" s="52" t="str">
        <f>IF(ISBLANK(A1807),"",IF(ROW(A$2:A$1976)=1,"Impossible",VLOOKUP(A$2:A$1976,items!$A$2:$J$2019,{3}*SIGN(ROW(A$2:A$1976)),FALSE)))</f>
        <v/>
      </c>
      <c r="G1807" s="18"/>
    </row>
    <row r="1808" spans="2:7">
      <c r="B1808" s="52" t="str">
        <f>IF(ISBLANK(A1808),"",IF(ROW(A1808:A3807)=1,"Impossible",VLOOKUP(A$2:A$1976,items!$A$2:$J$2019,{2}*SIGN(ROW(A$2:A$1976)),FALSE)))</f>
        <v/>
      </c>
      <c r="C1808" s="52" t="str">
        <f>IF(ISBLANK(A1808),"",IF(ROW(A$2:A$1976)=1,"Impossible",VLOOKUP(A$2:A$1976,items!$A$2:$J$2019,{3}*SIGN(ROW(A$2:A$1976)),FALSE)))</f>
        <v/>
      </c>
      <c r="G1808" s="18"/>
    </row>
    <row r="1809" spans="2:7">
      <c r="B1809" s="52" t="str">
        <f>IF(ISBLANK(A1809),"",IF(ROW(A1809:A3808)=1,"Impossible",VLOOKUP(A$2:A$1976,items!$A$2:$J$2019,{2}*SIGN(ROW(A$2:A$1976)),FALSE)))</f>
        <v/>
      </c>
      <c r="C1809" s="52" t="str">
        <f>IF(ISBLANK(A1809),"",IF(ROW(A$2:A$1976)=1,"Impossible",VLOOKUP(A$2:A$1976,items!$A$2:$J$2019,{3}*SIGN(ROW(A$2:A$1976)),FALSE)))</f>
        <v/>
      </c>
      <c r="G1809" s="18"/>
    </row>
    <row r="1810" spans="2:7">
      <c r="B1810" s="52" t="str">
        <f>IF(ISBLANK(A1810),"",IF(ROW(A1810:A3809)=1,"Impossible",VLOOKUP(A$2:A$1976,items!$A$2:$J$2019,{2}*SIGN(ROW(A$2:A$1976)),FALSE)))</f>
        <v/>
      </c>
      <c r="C1810" s="52" t="str">
        <f>IF(ISBLANK(A1810),"",IF(ROW(A$2:A$1976)=1,"Impossible",VLOOKUP(A$2:A$1976,items!$A$2:$J$2019,{3}*SIGN(ROW(A$2:A$1976)),FALSE)))</f>
        <v/>
      </c>
      <c r="G1810" s="18"/>
    </row>
    <row r="1811" spans="2:7">
      <c r="B1811" s="52" t="str">
        <f>IF(ISBLANK(A1811),"",IF(ROW(A1811:A3810)=1,"Impossible",VLOOKUP(A$2:A$1976,items!$A$2:$J$2019,{2}*SIGN(ROW(A$2:A$1976)),FALSE)))</f>
        <v/>
      </c>
      <c r="C1811" s="52" t="str">
        <f>IF(ISBLANK(A1811),"",IF(ROW(A$2:A$1976)=1,"Impossible",VLOOKUP(A$2:A$1976,items!$A$2:$J$2019,{3}*SIGN(ROW(A$2:A$1976)),FALSE)))</f>
        <v/>
      </c>
      <c r="G1811" s="18"/>
    </row>
    <row r="1812" spans="2:7">
      <c r="B1812" s="52" t="str">
        <f>IF(ISBLANK(A1812),"",IF(ROW(A1812:A3811)=1,"Impossible",VLOOKUP(A$2:A$1976,items!$A$2:$J$2019,{2}*SIGN(ROW(A$2:A$1976)),FALSE)))</f>
        <v/>
      </c>
      <c r="C1812" s="52" t="str">
        <f>IF(ISBLANK(A1812),"",IF(ROW(A$2:A$1976)=1,"Impossible",VLOOKUP(A$2:A$1976,items!$A$2:$J$2019,{3}*SIGN(ROW(A$2:A$1976)),FALSE)))</f>
        <v/>
      </c>
      <c r="G1812" s="18"/>
    </row>
    <row r="1813" spans="2:7">
      <c r="B1813" s="52" t="str">
        <f>IF(ISBLANK(A1813),"",IF(ROW(A1813:A3812)=1,"Impossible",VLOOKUP(A$2:A$1976,items!$A$2:$J$2019,{2}*SIGN(ROW(A$2:A$1976)),FALSE)))</f>
        <v/>
      </c>
      <c r="C1813" s="52" t="str">
        <f>IF(ISBLANK(A1813),"",IF(ROW(A$2:A$1976)=1,"Impossible",VLOOKUP(A$2:A$1976,items!$A$2:$J$2019,{3}*SIGN(ROW(A$2:A$1976)),FALSE)))</f>
        <v/>
      </c>
      <c r="G1813" s="18"/>
    </row>
    <row r="1814" spans="2:7">
      <c r="B1814" s="52" t="str">
        <f>IF(ISBLANK(A1814),"",IF(ROW(A1814:A3813)=1,"Impossible",VLOOKUP(A$2:A$1976,items!$A$2:$J$2019,{2}*SIGN(ROW(A$2:A$1976)),FALSE)))</f>
        <v/>
      </c>
      <c r="C1814" s="52" t="str">
        <f>IF(ISBLANK(A1814),"",IF(ROW(A$2:A$1976)=1,"Impossible",VLOOKUP(A$2:A$1976,items!$A$2:$J$2019,{3}*SIGN(ROW(A$2:A$1976)),FALSE)))</f>
        <v/>
      </c>
      <c r="G1814" s="18"/>
    </row>
    <row r="1815" spans="2:7">
      <c r="B1815" s="52" t="str">
        <f>IF(ISBLANK(A1815),"",IF(ROW(A1815:A3814)=1,"Impossible",VLOOKUP(A$2:A$1976,items!$A$2:$J$2019,{2}*SIGN(ROW(A$2:A$1976)),FALSE)))</f>
        <v/>
      </c>
      <c r="C1815" s="52" t="str">
        <f>IF(ISBLANK(A1815),"",IF(ROW(A$2:A$1976)=1,"Impossible",VLOOKUP(A$2:A$1976,items!$A$2:$J$2019,{3}*SIGN(ROW(A$2:A$1976)),FALSE)))</f>
        <v/>
      </c>
      <c r="G1815" s="18"/>
    </row>
    <row r="1816" spans="2:7">
      <c r="B1816" s="52" t="str">
        <f>IF(ISBLANK(A1816),"",IF(ROW(A1816:A3815)=1,"Impossible",VLOOKUP(A$2:A$1976,items!$A$2:$J$2019,{2}*SIGN(ROW(A$2:A$1976)),FALSE)))</f>
        <v/>
      </c>
      <c r="C1816" s="52" t="str">
        <f>IF(ISBLANK(A1816),"",IF(ROW(A$2:A$1976)=1,"Impossible",VLOOKUP(A$2:A$1976,items!$A$2:$J$2019,{3}*SIGN(ROW(A$2:A$1976)),FALSE)))</f>
        <v/>
      </c>
      <c r="G1816" s="18"/>
    </row>
    <row r="1817" spans="2:7">
      <c r="B1817" s="52" t="str">
        <f>IF(ISBLANK(A1817),"",IF(ROW(A1817:A3816)=1,"Impossible",VLOOKUP(A$2:A$1976,items!$A$2:$J$2019,{2}*SIGN(ROW(A$2:A$1976)),FALSE)))</f>
        <v/>
      </c>
      <c r="C1817" s="52" t="str">
        <f>IF(ISBLANK(A1817),"",IF(ROW(A$2:A$1976)=1,"Impossible",VLOOKUP(A$2:A$1976,items!$A$2:$J$2019,{3}*SIGN(ROW(A$2:A$1976)),FALSE)))</f>
        <v/>
      </c>
      <c r="G1817" s="18"/>
    </row>
    <row r="1818" spans="2:7">
      <c r="B1818" s="52" t="str">
        <f>IF(ISBLANK(A1818),"",IF(ROW(A1818:A3817)=1,"Impossible",VLOOKUP(A$2:A$1976,items!$A$2:$J$2019,{2}*SIGN(ROW(A$2:A$1976)),FALSE)))</f>
        <v/>
      </c>
      <c r="C1818" s="52" t="str">
        <f>IF(ISBLANK(A1818),"",IF(ROW(A$2:A$1976)=1,"Impossible",VLOOKUP(A$2:A$1976,items!$A$2:$J$2019,{3}*SIGN(ROW(A$2:A$1976)),FALSE)))</f>
        <v/>
      </c>
      <c r="G1818" s="18"/>
    </row>
    <row r="1819" spans="2:7">
      <c r="B1819" s="52" t="str">
        <f>IF(ISBLANK(A1819),"",IF(ROW(A1819:A3818)=1,"Impossible",VLOOKUP(A$2:A$1976,items!$A$2:$J$2019,{2}*SIGN(ROW(A$2:A$1976)),FALSE)))</f>
        <v/>
      </c>
      <c r="C1819" s="52" t="str">
        <f>IF(ISBLANK(A1819),"",IF(ROW(A$2:A$1976)=1,"Impossible",VLOOKUP(A$2:A$1976,items!$A$2:$J$2019,{3}*SIGN(ROW(A$2:A$1976)),FALSE)))</f>
        <v/>
      </c>
      <c r="G1819" s="18"/>
    </row>
    <row r="1820" spans="2:7">
      <c r="B1820" s="52" t="str">
        <f>IF(ISBLANK(A1820),"",IF(ROW(A1820:A3819)=1,"Impossible",VLOOKUP(A$2:A$1976,items!$A$2:$J$2019,{2}*SIGN(ROW(A$2:A$1976)),FALSE)))</f>
        <v/>
      </c>
      <c r="C1820" s="52" t="str">
        <f>IF(ISBLANK(A1820),"",IF(ROW(A$2:A$1976)=1,"Impossible",VLOOKUP(A$2:A$1976,items!$A$2:$J$2019,{3}*SIGN(ROW(A$2:A$1976)),FALSE)))</f>
        <v/>
      </c>
      <c r="G1820" s="18"/>
    </row>
    <row r="1821" spans="2:7">
      <c r="B1821" s="52" t="str">
        <f>IF(ISBLANK(A1821),"",IF(ROW(A1821:A3820)=1,"Impossible",VLOOKUP(A$2:A$1976,items!$A$2:$J$2019,{2}*SIGN(ROW(A$2:A$1976)),FALSE)))</f>
        <v/>
      </c>
      <c r="C1821" s="52" t="str">
        <f>IF(ISBLANK(A1821),"",IF(ROW(A$2:A$1976)=1,"Impossible",VLOOKUP(A$2:A$1976,items!$A$2:$J$2019,{3}*SIGN(ROW(A$2:A$1976)),FALSE)))</f>
        <v/>
      </c>
      <c r="G1821" s="18"/>
    </row>
    <row r="1822" spans="2:7">
      <c r="B1822" s="52" t="str">
        <f>IF(ISBLANK(A1822),"",IF(ROW(A1822:A3821)=1,"Impossible",VLOOKUP(A$2:A$1976,items!$A$2:$J$2019,{2}*SIGN(ROW(A$2:A$1976)),FALSE)))</f>
        <v/>
      </c>
      <c r="C1822" s="52" t="str">
        <f>IF(ISBLANK(A1822),"",IF(ROW(A$2:A$1976)=1,"Impossible",VLOOKUP(A$2:A$1976,items!$A$2:$J$2019,{3}*SIGN(ROW(A$2:A$1976)),FALSE)))</f>
        <v/>
      </c>
      <c r="G1822" s="18"/>
    </row>
    <row r="1823" spans="2:7">
      <c r="B1823" s="52" t="str">
        <f>IF(ISBLANK(A1823),"",IF(ROW(A1823:A3822)=1,"Impossible",VLOOKUP(A$2:A$1976,items!$A$2:$J$2019,{2}*SIGN(ROW(A$2:A$1976)),FALSE)))</f>
        <v/>
      </c>
      <c r="C1823" s="52" t="str">
        <f>IF(ISBLANK(A1823),"",IF(ROW(A$2:A$1976)=1,"Impossible",VLOOKUP(A$2:A$1976,items!$A$2:$J$2019,{3}*SIGN(ROW(A$2:A$1976)),FALSE)))</f>
        <v/>
      </c>
      <c r="G1823" s="18"/>
    </row>
    <row r="1824" spans="2:7">
      <c r="B1824" s="52" t="str">
        <f>IF(ISBLANK(A1824),"",IF(ROW(A1824:A3823)=1,"Impossible",VLOOKUP(A$2:A$1976,items!$A$2:$J$2019,{2}*SIGN(ROW(A$2:A$1976)),FALSE)))</f>
        <v/>
      </c>
      <c r="C1824" s="52" t="str">
        <f>IF(ISBLANK(A1824),"",IF(ROW(A$2:A$1976)=1,"Impossible",VLOOKUP(A$2:A$1976,items!$A$2:$J$2019,{3}*SIGN(ROW(A$2:A$1976)),FALSE)))</f>
        <v/>
      </c>
      <c r="G1824" s="18"/>
    </row>
    <row r="1825" spans="2:7">
      <c r="B1825" s="52" t="str">
        <f>IF(ISBLANK(A1825),"",IF(ROW(A1825:A3824)=1,"Impossible",VLOOKUP(A$2:A$1976,items!$A$2:$J$2019,{2}*SIGN(ROW(A$2:A$1976)),FALSE)))</f>
        <v/>
      </c>
      <c r="C1825" s="52" t="str">
        <f>IF(ISBLANK(A1825),"",IF(ROW(A$2:A$1976)=1,"Impossible",VLOOKUP(A$2:A$1976,items!$A$2:$J$2019,{3}*SIGN(ROW(A$2:A$1976)),FALSE)))</f>
        <v/>
      </c>
      <c r="G1825" s="18"/>
    </row>
    <row r="1826" spans="2:7">
      <c r="B1826" s="52" t="str">
        <f>IF(ISBLANK(A1826),"",IF(ROW(A1826:A3825)=1,"Impossible",VLOOKUP(A$2:A$1976,items!$A$2:$J$2019,{2}*SIGN(ROW(A$2:A$1976)),FALSE)))</f>
        <v/>
      </c>
      <c r="C1826" s="52" t="str">
        <f>IF(ISBLANK(A1826),"",IF(ROW(A$2:A$1976)=1,"Impossible",VLOOKUP(A$2:A$1976,items!$A$2:$J$2019,{3}*SIGN(ROW(A$2:A$1976)),FALSE)))</f>
        <v/>
      </c>
      <c r="G1826" s="18"/>
    </row>
    <row r="1827" spans="2:7">
      <c r="B1827" s="52" t="str">
        <f>IF(ISBLANK(A1827),"",IF(ROW(A1827:A3826)=1,"Impossible",VLOOKUP(A$2:A$1976,items!$A$2:$J$2019,{2}*SIGN(ROW(A$2:A$1976)),FALSE)))</f>
        <v/>
      </c>
      <c r="C1827" s="52" t="str">
        <f>IF(ISBLANK(A1827),"",IF(ROW(A$2:A$1976)=1,"Impossible",VLOOKUP(A$2:A$1976,items!$A$2:$J$2019,{3}*SIGN(ROW(A$2:A$1976)),FALSE)))</f>
        <v/>
      </c>
      <c r="G1827" s="18"/>
    </row>
    <row r="1828" spans="2:7">
      <c r="B1828" s="52" t="str">
        <f>IF(ISBLANK(A1828),"",IF(ROW(A1828:A3827)=1,"Impossible",VLOOKUP(A$2:A$1976,items!$A$2:$J$2019,{2}*SIGN(ROW(A$2:A$1976)),FALSE)))</f>
        <v/>
      </c>
      <c r="C1828" s="52" t="str">
        <f>IF(ISBLANK(A1828),"",IF(ROW(A$2:A$1976)=1,"Impossible",VLOOKUP(A$2:A$1976,items!$A$2:$J$2019,{3}*SIGN(ROW(A$2:A$1976)),FALSE)))</f>
        <v/>
      </c>
      <c r="G1828" s="18"/>
    </row>
    <row r="1829" spans="2:7">
      <c r="B1829" s="52" t="str">
        <f>IF(ISBLANK(A1829),"",IF(ROW(A1829:A3828)=1,"Impossible",VLOOKUP(A$2:A$1976,items!$A$2:$J$2019,{2}*SIGN(ROW(A$2:A$1976)),FALSE)))</f>
        <v/>
      </c>
      <c r="C1829" s="52" t="str">
        <f>IF(ISBLANK(A1829),"",IF(ROW(A$2:A$1976)=1,"Impossible",VLOOKUP(A$2:A$1976,items!$A$2:$J$2019,{3}*SIGN(ROW(A$2:A$1976)),FALSE)))</f>
        <v/>
      </c>
      <c r="G1829" s="18"/>
    </row>
    <row r="1830" spans="2:7">
      <c r="B1830" s="52" t="str">
        <f>IF(ISBLANK(A1830),"",IF(ROW(A1830:A3829)=1,"Impossible",VLOOKUP(A$2:A$1976,items!$A$2:$J$2019,{2}*SIGN(ROW(A$2:A$1976)),FALSE)))</f>
        <v/>
      </c>
      <c r="C1830" s="52" t="str">
        <f>IF(ISBLANK(A1830),"",IF(ROW(A$2:A$1976)=1,"Impossible",VLOOKUP(A$2:A$1976,items!$A$2:$J$2019,{3}*SIGN(ROW(A$2:A$1976)),FALSE)))</f>
        <v/>
      </c>
      <c r="G1830" s="18"/>
    </row>
    <row r="1831" spans="2:7">
      <c r="B1831" s="52" t="str">
        <f>IF(ISBLANK(A1831),"",IF(ROW(A1831:A3830)=1,"Impossible",VLOOKUP(A$2:A$1976,items!$A$2:$J$2019,{2}*SIGN(ROW(A$2:A$1976)),FALSE)))</f>
        <v/>
      </c>
      <c r="C1831" s="52" t="str">
        <f>IF(ISBLANK(A1831),"",IF(ROW(A$2:A$1976)=1,"Impossible",VLOOKUP(A$2:A$1976,items!$A$2:$J$2019,{3}*SIGN(ROW(A$2:A$1976)),FALSE)))</f>
        <v/>
      </c>
      <c r="G1831" s="18"/>
    </row>
    <row r="1832" spans="2:7">
      <c r="B1832" s="52" t="str">
        <f>IF(ISBLANK(A1832),"",IF(ROW(A1832:A3831)=1,"Impossible",VLOOKUP(A$2:A$1976,items!$A$2:$J$2019,{2}*SIGN(ROW(A$2:A$1976)),FALSE)))</f>
        <v/>
      </c>
      <c r="C1832" s="52" t="str">
        <f>IF(ISBLANK(A1832),"",IF(ROW(A$2:A$1976)=1,"Impossible",VLOOKUP(A$2:A$1976,items!$A$2:$J$2019,{3}*SIGN(ROW(A$2:A$1976)),FALSE)))</f>
        <v/>
      </c>
      <c r="G1832" s="18"/>
    </row>
    <row r="1833" spans="2:7">
      <c r="B1833" s="52" t="str">
        <f>IF(ISBLANK(A1833),"",IF(ROW(A1833:A3832)=1,"Impossible",VLOOKUP(A$2:A$1976,items!$A$2:$J$2019,{2}*SIGN(ROW(A$2:A$1976)),FALSE)))</f>
        <v/>
      </c>
      <c r="C1833" s="52" t="str">
        <f>IF(ISBLANK(A1833),"",IF(ROW(A$2:A$1976)=1,"Impossible",VLOOKUP(A$2:A$1976,items!$A$2:$J$2019,{3}*SIGN(ROW(A$2:A$1976)),FALSE)))</f>
        <v/>
      </c>
      <c r="G1833" s="18"/>
    </row>
    <row r="1834" spans="2:7">
      <c r="B1834" s="52" t="str">
        <f>IF(ISBLANK(A1834),"",IF(ROW(A1834:A3833)=1,"Impossible",VLOOKUP(A$2:A$1976,items!$A$2:$J$2019,{2}*SIGN(ROW(A$2:A$1976)),FALSE)))</f>
        <v/>
      </c>
      <c r="C1834" s="52" t="str">
        <f>IF(ISBLANK(A1834),"",IF(ROW(A$2:A$1976)=1,"Impossible",VLOOKUP(A$2:A$1976,items!$A$2:$J$2019,{3}*SIGN(ROW(A$2:A$1976)),FALSE)))</f>
        <v/>
      </c>
      <c r="G1834" s="18"/>
    </row>
    <row r="1835" spans="2:7">
      <c r="B1835" s="52" t="str">
        <f>IF(ISBLANK(A1835),"",IF(ROW(A1835:A3834)=1,"Impossible",VLOOKUP(A$2:A$1976,items!$A$2:$J$2019,{2}*SIGN(ROW(A$2:A$1976)),FALSE)))</f>
        <v/>
      </c>
      <c r="C1835" s="52" t="str">
        <f>IF(ISBLANK(A1835),"",IF(ROW(A$2:A$1976)=1,"Impossible",VLOOKUP(A$2:A$1976,items!$A$2:$J$2019,{3}*SIGN(ROW(A$2:A$1976)),FALSE)))</f>
        <v/>
      </c>
      <c r="G1835" s="18"/>
    </row>
    <row r="1836" spans="2:7">
      <c r="B1836" s="52" t="str">
        <f>IF(ISBLANK(A1836),"",IF(ROW(A1836:A3835)=1,"Impossible",VLOOKUP(A$2:A$1976,items!$A$2:$J$2019,{2}*SIGN(ROW(A$2:A$1976)),FALSE)))</f>
        <v/>
      </c>
      <c r="C1836" s="52" t="str">
        <f>IF(ISBLANK(A1836),"",IF(ROW(A$2:A$1976)=1,"Impossible",VLOOKUP(A$2:A$1976,items!$A$2:$J$2019,{3}*SIGN(ROW(A$2:A$1976)),FALSE)))</f>
        <v/>
      </c>
      <c r="G1836" s="18"/>
    </row>
    <row r="1837" spans="2:7">
      <c r="B1837" s="52" t="str">
        <f>IF(ISBLANK(A1837),"",IF(ROW(A1837:A3836)=1,"Impossible",VLOOKUP(A$2:A$1976,items!$A$2:$J$2019,{2}*SIGN(ROW(A$2:A$1976)),FALSE)))</f>
        <v/>
      </c>
      <c r="C1837" s="52" t="str">
        <f>IF(ISBLANK(A1837),"",IF(ROW(A$2:A$1976)=1,"Impossible",VLOOKUP(A$2:A$1976,items!$A$2:$J$2019,{3}*SIGN(ROW(A$2:A$1976)),FALSE)))</f>
        <v/>
      </c>
      <c r="G1837" s="18"/>
    </row>
    <row r="1838" spans="2:7">
      <c r="B1838" s="52" t="str">
        <f>IF(ISBLANK(A1838),"",IF(ROW(A1838:A3837)=1,"Impossible",VLOOKUP(A$2:A$1976,items!$A$2:$J$2019,{2}*SIGN(ROW(A$2:A$1976)),FALSE)))</f>
        <v/>
      </c>
      <c r="C1838" s="52" t="str">
        <f>IF(ISBLANK(A1838),"",IF(ROW(A$2:A$1976)=1,"Impossible",VLOOKUP(A$2:A$1976,items!$A$2:$J$2019,{3}*SIGN(ROW(A$2:A$1976)),FALSE)))</f>
        <v/>
      </c>
      <c r="G1838" s="18"/>
    </row>
    <row r="1839" spans="2:7">
      <c r="B1839" s="52" t="str">
        <f>IF(ISBLANK(A1839),"",IF(ROW(A1839:A3838)=1,"Impossible",VLOOKUP(A$2:A$1976,items!$A$2:$J$2019,{2}*SIGN(ROW(A$2:A$1976)),FALSE)))</f>
        <v/>
      </c>
      <c r="C1839" s="52" t="str">
        <f>IF(ISBLANK(A1839),"",IF(ROW(A$2:A$1976)=1,"Impossible",VLOOKUP(A$2:A$1976,items!$A$2:$J$2019,{3}*SIGN(ROW(A$2:A$1976)),FALSE)))</f>
        <v/>
      </c>
      <c r="G1839" s="18"/>
    </row>
    <row r="1840" spans="2:7">
      <c r="B1840" s="52" t="str">
        <f>IF(ISBLANK(A1840),"",IF(ROW(A1840:A3839)=1,"Impossible",VLOOKUP(A$2:A$1976,items!$A$2:$J$2019,{2}*SIGN(ROW(A$2:A$1976)),FALSE)))</f>
        <v/>
      </c>
      <c r="C1840" s="52" t="str">
        <f>IF(ISBLANK(A1840),"",IF(ROW(A$2:A$1976)=1,"Impossible",VLOOKUP(A$2:A$1976,items!$A$2:$J$2019,{3}*SIGN(ROW(A$2:A$1976)),FALSE)))</f>
        <v/>
      </c>
      <c r="G1840" s="18"/>
    </row>
    <row r="1841" spans="2:7">
      <c r="B1841" s="52" t="str">
        <f>IF(ISBLANK(A1841),"",IF(ROW(A1841:A3840)=1,"Impossible",VLOOKUP(A$2:A$1976,items!$A$2:$J$2019,{2}*SIGN(ROW(A$2:A$1976)),FALSE)))</f>
        <v/>
      </c>
      <c r="C1841" s="52" t="str">
        <f>IF(ISBLANK(A1841),"",IF(ROW(A$2:A$1976)=1,"Impossible",VLOOKUP(A$2:A$1976,items!$A$2:$J$2019,{3}*SIGN(ROW(A$2:A$1976)),FALSE)))</f>
        <v/>
      </c>
      <c r="G1841" s="18"/>
    </row>
    <row r="1842" spans="2:7">
      <c r="B1842" s="52" t="str">
        <f>IF(ISBLANK(A1842),"",IF(ROW(A1842:A3841)=1,"Impossible",VLOOKUP(A$2:A$1976,items!$A$2:$J$2019,{2}*SIGN(ROW(A$2:A$1976)),FALSE)))</f>
        <v/>
      </c>
      <c r="C1842" s="52" t="str">
        <f>IF(ISBLANK(A1842),"",IF(ROW(A$2:A$1976)=1,"Impossible",VLOOKUP(A$2:A$1976,items!$A$2:$J$2019,{3}*SIGN(ROW(A$2:A$1976)),FALSE)))</f>
        <v/>
      </c>
      <c r="G1842" s="18"/>
    </row>
    <row r="1843" spans="2:7">
      <c r="B1843" s="52" t="str">
        <f>IF(ISBLANK(A1843),"",IF(ROW(A1843:A3842)=1,"Impossible",VLOOKUP(A$2:A$1976,items!$A$2:$J$2019,{2}*SIGN(ROW(A$2:A$1976)),FALSE)))</f>
        <v/>
      </c>
      <c r="C1843" s="52" t="str">
        <f>IF(ISBLANK(A1843),"",IF(ROW(A$2:A$1976)=1,"Impossible",VLOOKUP(A$2:A$1976,items!$A$2:$J$2019,{3}*SIGN(ROW(A$2:A$1976)),FALSE)))</f>
        <v/>
      </c>
      <c r="G1843" s="18"/>
    </row>
    <row r="1844" spans="2:7">
      <c r="B1844" s="52" t="str">
        <f>IF(ISBLANK(A1844),"",IF(ROW(A1844:A3843)=1,"Impossible",VLOOKUP(A$2:A$1976,items!$A$2:$J$2019,{2}*SIGN(ROW(A$2:A$1976)),FALSE)))</f>
        <v/>
      </c>
      <c r="C1844" s="52" t="str">
        <f>IF(ISBLANK(A1844),"",IF(ROW(A$2:A$1976)=1,"Impossible",VLOOKUP(A$2:A$1976,items!$A$2:$J$2019,{3}*SIGN(ROW(A$2:A$1976)),FALSE)))</f>
        <v/>
      </c>
      <c r="G1844" s="18"/>
    </row>
    <row r="1845" spans="2:7">
      <c r="B1845" s="52" t="str">
        <f>IF(ISBLANK(A1845),"",IF(ROW(A1845:A3844)=1,"Impossible",VLOOKUP(A$2:A$1976,items!$A$2:$J$2019,{2}*SIGN(ROW(A$2:A$1976)),FALSE)))</f>
        <v/>
      </c>
      <c r="C1845" s="52" t="str">
        <f>IF(ISBLANK(A1845),"",IF(ROW(A$2:A$1976)=1,"Impossible",VLOOKUP(A$2:A$1976,items!$A$2:$J$2019,{3}*SIGN(ROW(A$2:A$1976)),FALSE)))</f>
        <v/>
      </c>
      <c r="G1845" s="18"/>
    </row>
    <row r="1846" spans="2:7">
      <c r="B1846" s="52" t="str">
        <f>IF(ISBLANK(A1846),"",IF(ROW(A1846:A3845)=1,"Impossible",VLOOKUP(A$2:A$1976,items!$A$2:$J$2019,{2}*SIGN(ROW(A$2:A$1976)),FALSE)))</f>
        <v/>
      </c>
      <c r="C1846" s="52" t="str">
        <f>IF(ISBLANK(A1846),"",IF(ROW(A$2:A$1976)=1,"Impossible",VLOOKUP(A$2:A$1976,items!$A$2:$J$2019,{3}*SIGN(ROW(A$2:A$1976)),FALSE)))</f>
        <v/>
      </c>
      <c r="G1846" s="18"/>
    </row>
    <row r="1847" spans="2:7">
      <c r="B1847" s="52" t="str">
        <f>IF(ISBLANK(A1847),"",IF(ROW(A1847:A3846)=1,"Impossible",VLOOKUP(A$2:A$1976,items!$A$2:$J$2019,{2}*SIGN(ROW(A$2:A$1976)),FALSE)))</f>
        <v/>
      </c>
      <c r="C1847" s="52" t="str">
        <f>IF(ISBLANK(A1847),"",IF(ROW(A$2:A$1976)=1,"Impossible",VLOOKUP(A$2:A$1976,items!$A$2:$J$2019,{3}*SIGN(ROW(A$2:A$1976)),FALSE)))</f>
        <v/>
      </c>
      <c r="G1847" s="18"/>
    </row>
    <row r="1848" spans="2:7">
      <c r="B1848" s="52" t="str">
        <f>IF(ISBLANK(A1848),"",IF(ROW(A1848:A3847)=1,"Impossible",VLOOKUP(A$2:A$1976,items!$A$2:$J$2019,{2}*SIGN(ROW(A$2:A$1976)),FALSE)))</f>
        <v/>
      </c>
      <c r="C1848" s="52" t="str">
        <f>IF(ISBLANK(A1848),"",IF(ROW(A$2:A$1976)=1,"Impossible",VLOOKUP(A$2:A$1976,items!$A$2:$J$2019,{3}*SIGN(ROW(A$2:A$1976)),FALSE)))</f>
        <v/>
      </c>
      <c r="G1848" s="18"/>
    </row>
    <row r="1849" spans="2:7">
      <c r="B1849" s="52" t="str">
        <f>IF(ISBLANK(A1849),"",IF(ROW(A1849:A3848)=1,"Impossible",VLOOKUP(A$2:A$1976,items!$A$2:$J$2019,{2}*SIGN(ROW(A$2:A$1976)),FALSE)))</f>
        <v/>
      </c>
      <c r="C1849" s="52" t="str">
        <f>IF(ISBLANK(A1849),"",IF(ROW(A$2:A$1976)=1,"Impossible",VLOOKUP(A$2:A$1976,items!$A$2:$J$2019,{3}*SIGN(ROW(A$2:A$1976)),FALSE)))</f>
        <v/>
      </c>
      <c r="G1849" s="18"/>
    </row>
    <row r="1850" spans="2:7">
      <c r="B1850" s="52" t="str">
        <f>IF(ISBLANK(A1850),"",IF(ROW(A1850:A3849)=1,"Impossible",VLOOKUP(A$2:A$1976,items!$A$2:$J$2019,{2}*SIGN(ROW(A$2:A$1976)),FALSE)))</f>
        <v/>
      </c>
      <c r="C1850" s="52" t="str">
        <f>IF(ISBLANK(A1850),"",IF(ROW(A$2:A$1976)=1,"Impossible",VLOOKUP(A$2:A$1976,items!$A$2:$J$2019,{3}*SIGN(ROW(A$2:A$1976)),FALSE)))</f>
        <v/>
      </c>
      <c r="G1850" s="18"/>
    </row>
    <row r="1851" spans="2:7">
      <c r="B1851" s="52" t="str">
        <f>IF(ISBLANK(A1851),"",IF(ROW(A1851:A3850)=1,"Impossible",VLOOKUP(A$2:A$1976,items!$A$2:$J$2019,{2}*SIGN(ROW(A$2:A$1976)),FALSE)))</f>
        <v/>
      </c>
      <c r="C1851" s="52" t="str">
        <f>IF(ISBLANK(A1851),"",IF(ROW(A$2:A$1976)=1,"Impossible",VLOOKUP(A$2:A$1976,items!$A$2:$J$2019,{3}*SIGN(ROW(A$2:A$1976)),FALSE)))</f>
        <v/>
      </c>
      <c r="G1851" s="18"/>
    </row>
    <row r="1852" spans="2:7">
      <c r="B1852" s="52" t="str">
        <f>IF(ISBLANK(A1852),"",IF(ROW(A1852:A3851)=1,"Impossible",VLOOKUP(A$2:A$1976,items!$A$2:$J$2019,{2}*SIGN(ROW(A$2:A$1976)),FALSE)))</f>
        <v/>
      </c>
      <c r="C1852" s="52" t="str">
        <f>IF(ISBLANK(A1852),"",IF(ROW(A$2:A$1976)=1,"Impossible",VLOOKUP(A$2:A$1976,items!$A$2:$J$2019,{3}*SIGN(ROW(A$2:A$1976)),FALSE)))</f>
        <v/>
      </c>
      <c r="G1852" s="18"/>
    </row>
    <row r="1853" spans="2:7">
      <c r="B1853" s="52" t="str">
        <f>IF(ISBLANK(A1853),"",IF(ROW(A1853:A3852)=1,"Impossible",VLOOKUP(A$2:A$1976,items!$A$2:$J$2019,{2}*SIGN(ROW(A$2:A$1976)),FALSE)))</f>
        <v/>
      </c>
      <c r="C1853" s="52" t="str">
        <f>IF(ISBLANK(A1853),"",IF(ROW(A$2:A$1976)=1,"Impossible",VLOOKUP(A$2:A$1976,items!$A$2:$J$2019,{3}*SIGN(ROW(A$2:A$1976)),FALSE)))</f>
        <v/>
      </c>
      <c r="G1853" s="18"/>
    </row>
    <row r="1854" spans="2:7">
      <c r="B1854" s="52" t="str">
        <f>IF(ISBLANK(A1854),"",IF(ROW(A1854:A3853)=1,"Impossible",VLOOKUP(A$2:A$1976,items!$A$2:$J$2019,{2}*SIGN(ROW(A$2:A$1976)),FALSE)))</f>
        <v/>
      </c>
      <c r="C1854" s="52" t="str">
        <f>IF(ISBLANK(A1854),"",IF(ROW(A$2:A$1976)=1,"Impossible",VLOOKUP(A$2:A$1976,items!$A$2:$J$2019,{3}*SIGN(ROW(A$2:A$1976)),FALSE)))</f>
        <v/>
      </c>
      <c r="G1854" s="18"/>
    </row>
    <row r="1855" spans="2:7">
      <c r="B1855" s="52" t="str">
        <f>IF(ISBLANK(A1855),"",IF(ROW(A1855:A3854)=1,"Impossible",VLOOKUP(A$2:A$1976,items!$A$2:$J$2019,{2}*SIGN(ROW(A$2:A$1976)),FALSE)))</f>
        <v/>
      </c>
      <c r="C1855" s="52" t="str">
        <f>IF(ISBLANK(A1855),"",IF(ROW(A$2:A$1976)=1,"Impossible",VLOOKUP(A$2:A$1976,items!$A$2:$J$2019,{3}*SIGN(ROW(A$2:A$1976)),FALSE)))</f>
        <v/>
      </c>
      <c r="G1855" s="18"/>
    </row>
    <row r="1856" spans="2:7">
      <c r="B1856" s="52" t="str">
        <f>IF(ISBLANK(A1856),"",IF(ROW(A1856:A3855)=1,"Impossible",VLOOKUP(A$2:A$1976,items!$A$2:$J$2019,{2}*SIGN(ROW(A$2:A$1976)),FALSE)))</f>
        <v/>
      </c>
      <c r="C1856" s="52" t="str">
        <f>IF(ISBLANK(A1856),"",IF(ROW(A$2:A$1976)=1,"Impossible",VLOOKUP(A$2:A$1976,items!$A$2:$J$2019,{3}*SIGN(ROW(A$2:A$1976)),FALSE)))</f>
        <v/>
      </c>
      <c r="G1856" s="18"/>
    </row>
    <row r="1857" spans="2:7">
      <c r="B1857" s="52" t="str">
        <f>IF(ISBLANK(A1857),"",IF(ROW(A1857:A3856)=1,"Impossible",VLOOKUP(A$2:A$1976,items!$A$2:$J$2019,{2}*SIGN(ROW(A$2:A$1976)),FALSE)))</f>
        <v/>
      </c>
      <c r="C1857" s="52" t="str">
        <f>IF(ISBLANK(A1857),"",IF(ROW(A$2:A$1976)=1,"Impossible",VLOOKUP(A$2:A$1976,items!$A$2:$J$2019,{3}*SIGN(ROW(A$2:A$1976)),FALSE)))</f>
        <v/>
      </c>
      <c r="G1857" s="18"/>
    </row>
    <row r="1858" spans="2:7">
      <c r="B1858" s="52" t="str">
        <f>IF(ISBLANK(A1858),"",IF(ROW(A1858:A3857)=1,"Impossible",VLOOKUP(A$2:A$1976,items!$A$2:$J$2019,{2}*SIGN(ROW(A$2:A$1976)),FALSE)))</f>
        <v/>
      </c>
      <c r="C1858" s="52" t="str">
        <f>IF(ISBLANK(A1858),"",IF(ROW(A$2:A$1976)=1,"Impossible",VLOOKUP(A$2:A$1976,items!$A$2:$J$2019,{3}*SIGN(ROW(A$2:A$1976)),FALSE)))</f>
        <v/>
      </c>
      <c r="G1858" s="18"/>
    </row>
    <row r="1859" spans="2:7">
      <c r="B1859" s="52" t="str">
        <f>IF(ISBLANK(A1859),"",IF(ROW(A1859:A3858)=1,"Impossible",VLOOKUP(A$2:A$1976,items!$A$2:$J$2019,{2}*SIGN(ROW(A$2:A$1976)),FALSE)))</f>
        <v/>
      </c>
      <c r="C1859" s="52" t="str">
        <f>IF(ISBLANK(A1859),"",IF(ROW(A$2:A$1976)=1,"Impossible",VLOOKUP(A$2:A$1976,items!$A$2:$J$2019,{3}*SIGN(ROW(A$2:A$1976)),FALSE)))</f>
        <v/>
      </c>
      <c r="G1859" s="18"/>
    </row>
    <row r="1860" spans="2:7">
      <c r="B1860" s="52" t="str">
        <f>IF(ISBLANK(A1860),"",IF(ROW(A1860:A3859)=1,"Impossible",VLOOKUP(A$2:A$1976,items!$A$2:$J$2019,{2}*SIGN(ROW(A$2:A$1976)),FALSE)))</f>
        <v/>
      </c>
      <c r="C1860" s="52" t="str">
        <f>IF(ISBLANK(A1860),"",IF(ROW(A$2:A$1976)=1,"Impossible",VLOOKUP(A$2:A$1976,items!$A$2:$J$2019,{3}*SIGN(ROW(A$2:A$1976)),FALSE)))</f>
        <v/>
      </c>
      <c r="G1860" s="18"/>
    </row>
    <row r="1861" spans="2:7">
      <c r="B1861" s="52" t="str">
        <f>IF(ISBLANK(A1861),"",IF(ROW(A1861:A3860)=1,"Impossible",VLOOKUP(A$2:A$1976,items!$A$2:$J$2019,{2}*SIGN(ROW(A$2:A$1976)),FALSE)))</f>
        <v/>
      </c>
      <c r="C1861" s="52" t="str">
        <f>IF(ISBLANK(A1861),"",IF(ROW(A$2:A$1976)=1,"Impossible",VLOOKUP(A$2:A$1976,items!$A$2:$J$2019,{3}*SIGN(ROW(A$2:A$1976)),FALSE)))</f>
        <v/>
      </c>
      <c r="G1861" s="18"/>
    </row>
    <row r="1862" spans="2:7">
      <c r="B1862" s="52" t="str">
        <f>IF(ISBLANK(A1862),"",IF(ROW(A1862:A3861)=1,"Impossible",VLOOKUP(A$2:A$1976,items!$A$2:$J$2019,{2}*SIGN(ROW(A$2:A$1976)),FALSE)))</f>
        <v/>
      </c>
      <c r="C1862" s="52" t="str">
        <f>IF(ISBLANK(A1862),"",IF(ROW(A$2:A$1976)=1,"Impossible",VLOOKUP(A$2:A$1976,items!$A$2:$J$2019,{3}*SIGN(ROW(A$2:A$1976)),FALSE)))</f>
        <v/>
      </c>
      <c r="G1862" s="18"/>
    </row>
    <row r="1863" spans="2:7">
      <c r="B1863" s="52" t="str">
        <f>IF(ISBLANK(A1863),"",IF(ROW(A1863:A3862)=1,"Impossible",VLOOKUP(A$2:A$1976,items!$A$2:$J$2019,{2}*SIGN(ROW(A$2:A$1976)),FALSE)))</f>
        <v/>
      </c>
      <c r="C1863" s="52" t="str">
        <f>IF(ISBLANK(A1863),"",IF(ROW(A$2:A$1976)=1,"Impossible",VLOOKUP(A$2:A$1976,items!$A$2:$J$2019,{3}*SIGN(ROW(A$2:A$1976)),FALSE)))</f>
        <v/>
      </c>
      <c r="G1863" s="18"/>
    </row>
    <row r="1864" spans="2:7">
      <c r="B1864" s="52" t="str">
        <f>IF(ISBLANK(A1864),"",IF(ROW(A1864:A3863)=1,"Impossible",VLOOKUP(A$2:A$1976,items!$A$2:$J$2019,{2}*SIGN(ROW(A$2:A$1976)),FALSE)))</f>
        <v/>
      </c>
      <c r="C1864" s="52" t="str">
        <f>IF(ISBLANK(A1864),"",IF(ROW(A$2:A$1976)=1,"Impossible",VLOOKUP(A$2:A$1976,items!$A$2:$J$2019,{3}*SIGN(ROW(A$2:A$1976)),FALSE)))</f>
        <v/>
      </c>
      <c r="G1864" s="18"/>
    </row>
    <row r="1865" spans="2:7">
      <c r="B1865" s="52" t="str">
        <f>IF(ISBLANK(A1865),"",IF(ROW(A1865:A3864)=1,"Impossible",VLOOKUP(A$2:A$1976,items!$A$2:$J$2019,{2}*SIGN(ROW(A$2:A$1976)),FALSE)))</f>
        <v/>
      </c>
      <c r="C1865" s="52" t="str">
        <f>IF(ISBLANK(A1865),"",IF(ROW(A$2:A$1976)=1,"Impossible",VLOOKUP(A$2:A$1976,items!$A$2:$J$2019,{3}*SIGN(ROW(A$2:A$1976)),FALSE)))</f>
        <v/>
      </c>
      <c r="G1865" s="18"/>
    </row>
    <row r="1866" spans="2:7">
      <c r="B1866" s="52" t="str">
        <f>IF(ISBLANK(A1866),"",IF(ROW(A1866:A3865)=1,"Impossible",VLOOKUP(A$2:A$1976,items!$A$2:$J$2019,{2}*SIGN(ROW(A$2:A$1976)),FALSE)))</f>
        <v/>
      </c>
      <c r="C1866" s="52" t="str">
        <f>IF(ISBLANK(A1866),"",IF(ROW(A$2:A$1976)=1,"Impossible",VLOOKUP(A$2:A$1976,items!$A$2:$J$2019,{3}*SIGN(ROW(A$2:A$1976)),FALSE)))</f>
        <v/>
      </c>
      <c r="G1866" s="18"/>
    </row>
    <row r="1867" spans="2:7">
      <c r="B1867" s="52" t="str">
        <f>IF(ISBLANK(A1867),"",IF(ROW(A1867:A3866)=1,"Impossible",VLOOKUP(A$2:A$1976,items!$A$2:$J$2019,{2}*SIGN(ROW(A$2:A$1976)),FALSE)))</f>
        <v/>
      </c>
      <c r="C1867" s="52" t="str">
        <f>IF(ISBLANK(A1867),"",IF(ROW(A$2:A$1976)=1,"Impossible",VLOOKUP(A$2:A$1976,items!$A$2:$J$2019,{3}*SIGN(ROW(A$2:A$1976)),FALSE)))</f>
        <v/>
      </c>
      <c r="G1867" s="18"/>
    </row>
    <row r="1868" spans="2:7">
      <c r="B1868" s="52" t="str">
        <f>IF(ISBLANK(A1868),"",IF(ROW(A1868:A3867)=1,"Impossible",VLOOKUP(A$2:A$1976,items!$A$2:$J$2019,{2}*SIGN(ROW(A$2:A$1976)),FALSE)))</f>
        <v/>
      </c>
      <c r="C1868" s="52" t="str">
        <f>IF(ISBLANK(A1868),"",IF(ROW(A$2:A$1976)=1,"Impossible",VLOOKUP(A$2:A$1976,items!$A$2:$J$2019,{3}*SIGN(ROW(A$2:A$1976)),FALSE)))</f>
        <v/>
      </c>
      <c r="G1868" s="18"/>
    </row>
    <row r="1869" spans="2:7">
      <c r="B1869" s="52" t="str">
        <f>IF(ISBLANK(A1869),"",IF(ROW(A1869:A3868)=1,"Impossible",VLOOKUP(A$2:A$1976,items!$A$2:$J$2019,{2}*SIGN(ROW(A$2:A$1976)),FALSE)))</f>
        <v/>
      </c>
      <c r="C1869" s="52" t="str">
        <f>IF(ISBLANK(A1869),"",IF(ROW(A$2:A$1976)=1,"Impossible",VLOOKUP(A$2:A$1976,items!$A$2:$J$2019,{3}*SIGN(ROW(A$2:A$1976)),FALSE)))</f>
        <v/>
      </c>
      <c r="G1869" s="18"/>
    </row>
    <row r="1870" spans="2:7">
      <c r="B1870" s="52" t="str">
        <f>IF(ISBLANK(A1870),"",IF(ROW(A1870:A3869)=1,"Impossible",VLOOKUP(A$2:A$1976,items!$A$2:$J$2019,{2}*SIGN(ROW(A$2:A$1976)),FALSE)))</f>
        <v/>
      </c>
      <c r="C1870" s="52" t="str">
        <f>IF(ISBLANK(A1870),"",IF(ROW(A$2:A$1976)=1,"Impossible",VLOOKUP(A$2:A$1976,items!$A$2:$J$2019,{3}*SIGN(ROW(A$2:A$1976)),FALSE)))</f>
        <v/>
      </c>
      <c r="G1870" s="18"/>
    </row>
    <row r="1871" spans="2:7">
      <c r="B1871" s="52" t="str">
        <f>IF(ISBLANK(A1871),"",IF(ROW(A1871:A3870)=1,"Impossible",VLOOKUP(A$2:A$1976,items!$A$2:$J$2019,{2}*SIGN(ROW(A$2:A$1976)),FALSE)))</f>
        <v/>
      </c>
      <c r="C1871" s="52" t="str">
        <f>IF(ISBLANK(A1871),"",IF(ROW(A$2:A$1976)=1,"Impossible",VLOOKUP(A$2:A$1976,items!$A$2:$J$2019,{3}*SIGN(ROW(A$2:A$1976)),FALSE)))</f>
        <v/>
      </c>
      <c r="G1871" s="18"/>
    </row>
    <row r="1872" spans="2:7">
      <c r="B1872" s="52" t="str">
        <f>IF(ISBLANK(A1872),"",IF(ROW(A1872:A3871)=1,"Impossible",VLOOKUP(A$2:A$1976,items!$A$2:$J$2019,{2}*SIGN(ROW(A$2:A$1976)),FALSE)))</f>
        <v/>
      </c>
      <c r="C1872" s="52" t="str">
        <f>IF(ISBLANK(A1872),"",IF(ROW(A$2:A$1976)=1,"Impossible",VLOOKUP(A$2:A$1976,items!$A$2:$J$2019,{3}*SIGN(ROW(A$2:A$1976)),FALSE)))</f>
        <v/>
      </c>
      <c r="G1872" s="18"/>
    </row>
    <row r="1873" spans="2:7">
      <c r="B1873" s="52" t="str">
        <f>IF(ISBLANK(A1873),"",IF(ROW(A1873:A3872)=1,"Impossible",VLOOKUP(A$2:A$1976,items!$A$2:$J$2019,{2}*SIGN(ROW(A$2:A$1976)),FALSE)))</f>
        <v/>
      </c>
      <c r="C1873" s="52" t="str">
        <f>IF(ISBLANK(A1873),"",IF(ROW(A$2:A$1976)=1,"Impossible",VLOOKUP(A$2:A$1976,items!$A$2:$J$2019,{3}*SIGN(ROW(A$2:A$1976)),FALSE)))</f>
        <v/>
      </c>
      <c r="G1873" s="18"/>
    </row>
    <row r="1874" spans="2:7">
      <c r="B1874" s="52" t="str">
        <f>IF(ISBLANK(A1874),"",IF(ROW(A1874:A3873)=1,"Impossible",VLOOKUP(A$2:A$1976,items!$A$2:$J$2019,{2}*SIGN(ROW(A$2:A$1976)),FALSE)))</f>
        <v/>
      </c>
      <c r="C1874" s="52" t="str">
        <f>IF(ISBLANK(A1874),"",IF(ROW(A$2:A$1976)=1,"Impossible",VLOOKUP(A$2:A$1976,items!$A$2:$J$2019,{3}*SIGN(ROW(A$2:A$1976)),FALSE)))</f>
        <v/>
      </c>
      <c r="G1874" s="18"/>
    </row>
    <row r="1875" spans="2:7">
      <c r="B1875" s="52" t="str">
        <f>IF(ISBLANK(A1875),"",IF(ROW(A1875:A3874)=1,"Impossible",VLOOKUP(A$2:A$1976,items!$A$2:$J$2019,{2}*SIGN(ROW(A$2:A$1976)),FALSE)))</f>
        <v/>
      </c>
      <c r="C1875" s="52" t="str">
        <f>IF(ISBLANK(A1875),"",IF(ROW(A$2:A$1976)=1,"Impossible",VLOOKUP(A$2:A$1976,items!$A$2:$J$2019,{3}*SIGN(ROW(A$2:A$1976)),FALSE)))</f>
        <v/>
      </c>
      <c r="G1875" s="18"/>
    </row>
    <row r="1876" spans="2:7">
      <c r="B1876" s="52" t="str">
        <f>IF(ISBLANK(A1876),"",IF(ROW(A1876:A3875)=1,"Impossible",VLOOKUP(A$2:A$1976,items!$A$2:$J$2019,{2}*SIGN(ROW(A$2:A$1976)),FALSE)))</f>
        <v/>
      </c>
      <c r="C1876" s="52" t="str">
        <f>IF(ISBLANK(A1876),"",IF(ROW(A$2:A$1976)=1,"Impossible",VLOOKUP(A$2:A$1976,items!$A$2:$J$2019,{3}*SIGN(ROW(A$2:A$1976)),FALSE)))</f>
        <v/>
      </c>
      <c r="G1876" s="18"/>
    </row>
    <row r="1877" spans="2:7">
      <c r="B1877" s="52" t="str">
        <f>IF(ISBLANK(A1877),"",IF(ROW(A1877:A3876)=1,"Impossible",VLOOKUP(A$2:A$1976,items!$A$2:$J$2019,{2}*SIGN(ROW(A$2:A$1976)),FALSE)))</f>
        <v/>
      </c>
      <c r="C1877" s="52" t="str">
        <f>IF(ISBLANK(A1877),"",IF(ROW(A$2:A$1976)=1,"Impossible",VLOOKUP(A$2:A$1976,items!$A$2:$J$2019,{3}*SIGN(ROW(A$2:A$1976)),FALSE)))</f>
        <v/>
      </c>
      <c r="G1877" s="18"/>
    </row>
    <row r="1878" spans="2:7">
      <c r="B1878" s="52" t="str">
        <f>IF(ISBLANK(A1878),"",IF(ROW(A1878:A3877)=1,"Impossible",VLOOKUP(A$2:A$1976,items!$A$2:$J$2019,{2}*SIGN(ROW(A$2:A$1976)),FALSE)))</f>
        <v/>
      </c>
      <c r="C1878" s="52" t="str">
        <f>IF(ISBLANK(A1878),"",IF(ROW(A$2:A$1976)=1,"Impossible",VLOOKUP(A$2:A$1976,items!$A$2:$J$2019,{3}*SIGN(ROW(A$2:A$1976)),FALSE)))</f>
        <v/>
      </c>
      <c r="G1878" s="18"/>
    </row>
    <row r="1879" spans="2:7">
      <c r="B1879" s="52" t="str">
        <f>IF(ISBLANK(A1879),"",IF(ROW(A1879:A3878)=1,"Impossible",VLOOKUP(A$2:A$1976,items!$A$2:$J$2019,{2}*SIGN(ROW(A$2:A$1976)),FALSE)))</f>
        <v/>
      </c>
      <c r="C1879" s="52" t="str">
        <f>IF(ISBLANK(A1879),"",IF(ROW(A$2:A$1976)=1,"Impossible",VLOOKUP(A$2:A$1976,items!$A$2:$J$2019,{3}*SIGN(ROW(A$2:A$1976)),FALSE)))</f>
        <v/>
      </c>
      <c r="G1879" s="18"/>
    </row>
    <row r="1880" spans="2:7">
      <c r="B1880" s="52" t="str">
        <f>IF(ISBLANK(A1880),"",IF(ROW(A1880:A3879)=1,"Impossible",VLOOKUP(A$2:A$1976,items!$A$2:$J$2019,{2}*SIGN(ROW(A$2:A$1976)),FALSE)))</f>
        <v/>
      </c>
      <c r="C1880" s="52" t="str">
        <f>IF(ISBLANK(A1880),"",IF(ROW(A$2:A$1976)=1,"Impossible",VLOOKUP(A$2:A$1976,items!$A$2:$J$2019,{3}*SIGN(ROW(A$2:A$1976)),FALSE)))</f>
        <v/>
      </c>
      <c r="G1880" s="18"/>
    </row>
    <row r="1881" spans="2:7">
      <c r="B1881" s="52" t="str">
        <f>IF(ISBLANK(A1881),"",IF(ROW(A1881:A3880)=1,"Impossible",VLOOKUP(A$2:A$1976,items!$A$2:$J$2019,{2}*SIGN(ROW(A$2:A$1976)),FALSE)))</f>
        <v/>
      </c>
      <c r="C1881" s="52" t="str">
        <f>IF(ISBLANK(A1881),"",IF(ROW(A$2:A$1976)=1,"Impossible",VLOOKUP(A$2:A$1976,items!$A$2:$J$2019,{3}*SIGN(ROW(A$2:A$1976)),FALSE)))</f>
        <v/>
      </c>
      <c r="G1881" s="18"/>
    </row>
    <row r="1882" spans="2:7">
      <c r="B1882" s="52" t="str">
        <f>IF(ISBLANK(A1882),"",IF(ROW(A1882:A3881)=1,"Impossible",VLOOKUP(A$2:A$1976,items!$A$2:$J$2019,{2}*SIGN(ROW(A$2:A$1976)),FALSE)))</f>
        <v/>
      </c>
      <c r="C1882" s="52" t="str">
        <f>IF(ISBLANK(A1882),"",IF(ROW(A$2:A$1976)=1,"Impossible",VLOOKUP(A$2:A$1976,items!$A$2:$J$2019,{3}*SIGN(ROW(A$2:A$1976)),FALSE)))</f>
        <v/>
      </c>
      <c r="G1882" s="18"/>
    </row>
    <row r="1883" spans="2:7">
      <c r="B1883" s="52" t="str">
        <f>IF(ISBLANK(A1883),"",IF(ROW(A1883:A3882)=1,"Impossible",VLOOKUP(A$2:A$1976,items!$A$2:$J$2019,{2}*SIGN(ROW(A$2:A$1976)),FALSE)))</f>
        <v/>
      </c>
      <c r="C1883" s="52" t="str">
        <f>IF(ISBLANK(A1883),"",IF(ROW(A$2:A$1976)=1,"Impossible",VLOOKUP(A$2:A$1976,items!$A$2:$J$2019,{3}*SIGN(ROW(A$2:A$1976)),FALSE)))</f>
        <v/>
      </c>
      <c r="G1883" s="18"/>
    </row>
    <row r="1884" spans="2:7">
      <c r="B1884" s="52" t="str">
        <f>IF(ISBLANK(A1884),"",IF(ROW(A1884:A3883)=1,"Impossible",VLOOKUP(A$2:A$1976,items!$A$2:$J$2019,{2}*SIGN(ROW(A$2:A$1976)),FALSE)))</f>
        <v/>
      </c>
      <c r="C1884" s="52" t="str">
        <f>IF(ISBLANK(A1884),"",IF(ROW(A$2:A$1976)=1,"Impossible",VLOOKUP(A$2:A$1976,items!$A$2:$J$2019,{3}*SIGN(ROW(A$2:A$1976)),FALSE)))</f>
        <v/>
      </c>
      <c r="G1884" s="18"/>
    </row>
    <row r="1885" spans="2:7">
      <c r="B1885" s="52" t="str">
        <f>IF(ISBLANK(A1885),"",IF(ROW(A1885:A3884)=1,"Impossible",VLOOKUP(A$2:A$1976,items!$A$2:$J$2019,{2}*SIGN(ROW(A$2:A$1976)),FALSE)))</f>
        <v/>
      </c>
      <c r="C1885" s="52" t="str">
        <f>IF(ISBLANK(A1885),"",IF(ROW(A$2:A$1976)=1,"Impossible",VLOOKUP(A$2:A$1976,items!$A$2:$J$2019,{3}*SIGN(ROW(A$2:A$1976)),FALSE)))</f>
        <v/>
      </c>
      <c r="G1885" s="18"/>
    </row>
    <row r="1886" spans="2:7">
      <c r="B1886" s="52" t="str">
        <f>IF(ISBLANK(A1886),"",IF(ROW(A1886:A3885)=1,"Impossible",VLOOKUP(A$2:A$1976,items!$A$2:$J$2019,{2}*SIGN(ROW(A$2:A$1976)),FALSE)))</f>
        <v/>
      </c>
      <c r="C1886" s="52" t="str">
        <f>IF(ISBLANK(A1886),"",IF(ROW(A$2:A$1976)=1,"Impossible",VLOOKUP(A$2:A$1976,items!$A$2:$J$2019,{3}*SIGN(ROW(A$2:A$1976)),FALSE)))</f>
        <v/>
      </c>
      <c r="G1886" s="18"/>
    </row>
    <row r="1887" spans="2:7">
      <c r="B1887" s="52" t="str">
        <f>IF(ISBLANK(A1887),"",IF(ROW(A1887:A3886)=1,"Impossible",VLOOKUP(A$2:A$1976,items!$A$2:$J$2019,{2}*SIGN(ROW(A$2:A$1976)),FALSE)))</f>
        <v/>
      </c>
      <c r="C1887" s="52" t="str">
        <f>IF(ISBLANK(A1887),"",IF(ROW(A$2:A$1976)=1,"Impossible",VLOOKUP(A$2:A$1976,items!$A$2:$J$2019,{3}*SIGN(ROW(A$2:A$1976)),FALSE)))</f>
        <v/>
      </c>
      <c r="G1887" s="18"/>
    </row>
    <row r="1888" spans="2:7">
      <c r="B1888" s="52" t="str">
        <f>IF(ISBLANK(A1888),"",IF(ROW(A1888:A3887)=1,"Impossible",VLOOKUP(A$2:A$1976,items!$A$2:$J$2019,{2}*SIGN(ROW(A$2:A$1976)),FALSE)))</f>
        <v/>
      </c>
      <c r="C1888" s="52" t="str">
        <f>IF(ISBLANK(A1888),"",IF(ROW(A$2:A$1976)=1,"Impossible",VLOOKUP(A$2:A$1976,items!$A$2:$J$2019,{3}*SIGN(ROW(A$2:A$1976)),FALSE)))</f>
        <v/>
      </c>
      <c r="G1888" s="18"/>
    </row>
    <row r="1889" spans="2:7">
      <c r="B1889" s="52" t="str">
        <f>IF(ISBLANK(A1889),"",IF(ROW(A1889:A3888)=1,"Impossible",VLOOKUP(A$2:A$1976,items!$A$2:$J$2019,{2}*SIGN(ROW(A$2:A$1976)),FALSE)))</f>
        <v/>
      </c>
      <c r="C1889" s="52" t="str">
        <f>IF(ISBLANK(A1889),"",IF(ROW(A$2:A$1976)=1,"Impossible",VLOOKUP(A$2:A$1976,items!$A$2:$J$2019,{3}*SIGN(ROW(A$2:A$1976)),FALSE)))</f>
        <v/>
      </c>
      <c r="G1889" s="18"/>
    </row>
    <row r="1890" spans="2:7">
      <c r="B1890" s="52" t="str">
        <f>IF(ISBLANK(A1890),"",IF(ROW(A1890:A3889)=1,"Impossible",VLOOKUP(A$2:A$1976,items!$A$2:$J$2019,{2}*SIGN(ROW(A$2:A$1976)),FALSE)))</f>
        <v/>
      </c>
      <c r="C1890" s="52" t="str">
        <f>IF(ISBLANK(A1890),"",IF(ROW(A$2:A$1976)=1,"Impossible",VLOOKUP(A$2:A$1976,items!$A$2:$J$2019,{3}*SIGN(ROW(A$2:A$1976)),FALSE)))</f>
        <v/>
      </c>
      <c r="G1890" s="18"/>
    </row>
    <row r="1891" spans="2:7">
      <c r="B1891" s="52" t="str">
        <f>IF(ISBLANK(A1891),"",IF(ROW(A1891:A3890)=1,"Impossible",VLOOKUP(A$2:A$1976,items!$A$2:$J$2019,{2}*SIGN(ROW(A$2:A$1976)),FALSE)))</f>
        <v/>
      </c>
      <c r="C1891" s="52" t="str">
        <f>IF(ISBLANK(A1891),"",IF(ROW(A$2:A$1976)=1,"Impossible",VLOOKUP(A$2:A$1976,items!$A$2:$J$2019,{3}*SIGN(ROW(A$2:A$1976)),FALSE)))</f>
        <v/>
      </c>
      <c r="G1891" s="18"/>
    </row>
    <row r="1892" spans="2:7">
      <c r="B1892" s="52" t="str">
        <f>IF(ISBLANK(A1892),"",IF(ROW(A1892:A3891)=1,"Impossible",VLOOKUP(A$2:A$1976,items!$A$2:$J$2019,{2}*SIGN(ROW(A$2:A$1976)),FALSE)))</f>
        <v/>
      </c>
      <c r="C1892" s="52" t="str">
        <f>IF(ISBLANK(A1892),"",IF(ROW(A$2:A$1976)=1,"Impossible",VLOOKUP(A$2:A$1976,items!$A$2:$J$2019,{3}*SIGN(ROW(A$2:A$1976)),FALSE)))</f>
        <v/>
      </c>
      <c r="G1892" s="18"/>
    </row>
    <row r="1893" spans="2:7">
      <c r="B1893" s="52" t="str">
        <f>IF(ISBLANK(A1893),"",IF(ROW(A1893:A3892)=1,"Impossible",VLOOKUP(A$2:A$1976,items!$A$2:$J$2019,{2}*SIGN(ROW(A$2:A$1976)),FALSE)))</f>
        <v/>
      </c>
      <c r="C1893" s="52" t="str">
        <f>IF(ISBLANK(A1893),"",IF(ROW(A$2:A$1976)=1,"Impossible",VLOOKUP(A$2:A$1976,items!$A$2:$J$2019,{3}*SIGN(ROW(A$2:A$1976)),FALSE)))</f>
        <v/>
      </c>
      <c r="G1893" s="18"/>
    </row>
    <row r="1894" spans="2:7">
      <c r="B1894" s="52" t="str">
        <f>IF(ISBLANK(A1894),"",IF(ROW(A1894:A3893)=1,"Impossible",VLOOKUP(A$2:A$1976,items!$A$2:$J$2019,{2}*SIGN(ROW(A$2:A$1976)),FALSE)))</f>
        <v/>
      </c>
      <c r="C1894" s="52" t="str">
        <f>IF(ISBLANK(A1894),"",IF(ROW(A$2:A$1976)=1,"Impossible",VLOOKUP(A$2:A$1976,items!$A$2:$J$2019,{3}*SIGN(ROW(A$2:A$1976)),FALSE)))</f>
        <v/>
      </c>
      <c r="G1894" s="18"/>
    </row>
    <row r="1895" spans="2:7">
      <c r="B1895" s="52" t="str">
        <f>IF(ISBLANK(A1895),"",IF(ROW(A1895:A3894)=1,"Impossible",VLOOKUP(A$2:A$1976,items!$A$2:$J$2019,{2}*SIGN(ROW(A$2:A$1976)),FALSE)))</f>
        <v/>
      </c>
      <c r="C1895" s="52" t="str">
        <f>IF(ISBLANK(A1895),"",IF(ROW(A$2:A$1976)=1,"Impossible",VLOOKUP(A$2:A$1976,items!$A$2:$J$2019,{3}*SIGN(ROW(A$2:A$1976)),FALSE)))</f>
        <v/>
      </c>
      <c r="G1895" s="18"/>
    </row>
    <row r="1896" spans="2:7">
      <c r="B1896" s="52" t="str">
        <f>IF(ISBLANK(A1896),"",IF(ROW(A1896:A3895)=1,"Impossible",VLOOKUP(A$2:A$1976,items!$A$2:$J$2019,{2}*SIGN(ROW(A$2:A$1976)),FALSE)))</f>
        <v/>
      </c>
      <c r="C1896" s="52" t="str">
        <f>IF(ISBLANK(A1896),"",IF(ROW(A$2:A$1976)=1,"Impossible",VLOOKUP(A$2:A$1976,items!$A$2:$J$2019,{3}*SIGN(ROW(A$2:A$1976)),FALSE)))</f>
        <v/>
      </c>
      <c r="G1896" s="18"/>
    </row>
    <row r="1897" spans="2:7">
      <c r="B1897" s="52" t="str">
        <f>IF(ISBLANK(A1897),"",IF(ROW(A1897:A3896)=1,"Impossible",VLOOKUP(A$2:A$1976,items!$A$2:$J$2019,{2}*SIGN(ROW(A$2:A$1976)),FALSE)))</f>
        <v/>
      </c>
      <c r="C1897" s="52" t="str">
        <f>IF(ISBLANK(A1897),"",IF(ROW(A$2:A$1976)=1,"Impossible",VLOOKUP(A$2:A$1976,items!$A$2:$J$2019,{3}*SIGN(ROW(A$2:A$1976)),FALSE)))</f>
        <v/>
      </c>
      <c r="G1897" s="18"/>
    </row>
    <row r="1898" spans="2:7">
      <c r="B1898" s="52" t="str">
        <f>IF(ISBLANK(A1898),"",IF(ROW(A1898:A3897)=1,"Impossible",VLOOKUP(A$2:A$1976,items!$A$2:$J$2019,{2}*SIGN(ROW(A$2:A$1976)),FALSE)))</f>
        <v/>
      </c>
      <c r="C1898" s="52" t="str">
        <f>IF(ISBLANK(A1898),"",IF(ROW(A$2:A$1976)=1,"Impossible",VLOOKUP(A$2:A$1976,items!$A$2:$J$2019,{3}*SIGN(ROW(A$2:A$1976)),FALSE)))</f>
        <v/>
      </c>
      <c r="G1898" s="18"/>
    </row>
    <row r="1899" spans="2:7">
      <c r="B1899" s="52" t="str">
        <f>IF(ISBLANK(A1899),"",IF(ROW(A1899:A3898)=1,"Impossible",VLOOKUP(A$2:A$1976,items!$A$2:$J$2019,{2}*SIGN(ROW(A$2:A$1976)),FALSE)))</f>
        <v/>
      </c>
      <c r="C1899" s="52" t="str">
        <f>IF(ISBLANK(A1899),"",IF(ROW(A$2:A$1976)=1,"Impossible",VLOOKUP(A$2:A$1976,items!$A$2:$J$2019,{3}*SIGN(ROW(A$2:A$1976)),FALSE)))</f>
        <v/>
      </c>
      <c r="G1899" s="18"/>
    </row>
    <row r="1900" spans="2:7">
      <c r="B1900" s="52" t="str">
        <f>IF(ISBLANK(A1900),"",IF(ROW(A1900:A3899)=1,"Impossible",VLOOKUP(A$2:A$1976,items!$A$2:$J$2019,{2}*SIGN(ROW(A$2:A$1976)),FALSE)))</f>
        <v/>
      </c>
      <c r="C1900" s="52" t="str">
        <f>IF(ISBLANK(A1900),"",IF(ROW(A$2:A$1976)=1,"Impossible",VLOOKUP(A$2:A$1976,items!$A$2:$J$2019,{3}*SIGN(ROW(A$2:A$1976)),FALSE)))</f>
        <v/>
      </c>
      <c r="G1900" s="18"/>
    </row>
    <row r="1901" spans="2:7">
      <c r="B1901" s="52" t="str">
        <f>IF(ISBLANK(A1901),"",IF(ROW(A1901:A3900)=1,"Impossible",VLOOKUP(A$2:A$1976,items!$A$2:$J$2019,{2}*SIGN(ROW(A$2:A$1976)),FALSE)))</f>
        <v/>
      </c>
      <c r="C1901" s="52" t="str">
        <f>IF(ISBLANK(A1901),"",IF(ROW(A$2:A$1976)=1,"Impossible",VLOOKUP(A$2:A$1976,items!$A$2:$J$2019,{3}*SIGN(ROW(A$2:A$1976)),FALSE)))</f>
        <v/>
      </c>
      <c r="G1901" s="18"/>
    </row>
    <row r="1902" spans="2:7">
      <c r="B1902" s="52" t="str">
        <f>IF(ISBLANK(A1902),"",IF(ROW(A1902:A3901)=1,"Impossible",VLOOKUP(A$2:A$1976,items!$A$2:$J$2019,{2}*SIGN(ROW(A$2:A$1976)),FALSE)))</f>
        <v/>
      </c>
      <c r="C1902" s="52" t="str">
        <f>IF(ISBLANK(A1902),"",IF(ROW(A$2:A$1976)=1,"Impossible",VLOOKUP(A$2:A$1976,items!$A$2:$J$2019,{3}*SIGN(ROW(A$2:A$1976)),FALSE)))</f>
        <v/>
      </c>
      <c r="G1902" s="18"/>
    </row>
    <row r="1903" spans="2:7">
      <c r="B1903" s="52" t="str">
        <f>IF(ISBLANK(A1903),"",IF(ROW(A1903:A3902)=1,"Impossible",VLOOKUP(A$2:A$1976,items!$A$2:$J$2019,{2}*SIGN(ROW(A$2:A$1976)),FALSE)))</f>
        <v/>
      </c>
      <c r="C1903" s="52" t="str">
        <f>IF(ISBLANK(A1903),"",IF(ROW(A$2:A$1976)=1,"Impossible",VLOOKUP(A$2:A$1976,items!$A$2:$J$2019,{3}*SIGN(ROW(A$2:A$1976)),FALSE)))</f>
        <v/>
      </c>
      <c r="G1903" s="18"/>
    </row>
    <row r="1904" spans="2:7">
      <c r="B1904" s="52" t="str">
        <f>IF(ISBLANK(A1904),"",IF(ROW(A1904:A3903)=1,"Impossible",VLOOKUP(A$2:A$1976,items!$A$2:$J$2019,{2}*SIGN(ROW(A$2:A$1976)),FALSE)))</f>
        <v/>
      </c>
      <c r="C1904" s="52" t="str">
        <f>IF(ISBLANK(A1904),"",IF(ROW(A$2:A$1976)=1,"Impossible",VLOOKUP(A$2:A$1976,items!$A$2:$J$2019,{3}*SIGN(ROW(A$2:A$1976)),FALSE)))</f>
        <v/>
      </c>
      <c r="G1904" s="18"/>
    </row>
    <row r="1905" spans="2:7">
      <c r="B1905" s="52" t="str">
        <f>IF(ISBLANK(A1905),"",IF(ROW(A1905:A3904)=1,"Impossible",VLOOKUP(A$2:A$1976,items!$A$2:$J$2019,{2}*SIGN(ROW(A$2:A$1976)),FALSE)))</f>
        <v/>
      </c>
      <c r="C1905" s="52" t="str">
        <f>IF(ISBLANK(A1905),"",IF(ROW(A$2:A$1976)=1,"Impossible",VLOOKUP(A$2:A$1976,items!$A$2:$J$2019,{3}*SIGN(ROW(A$2:A$1976)),FALSE)))</f>
        <v/>
      </c>
      <c r="G1905" s="18"/>
    </row>
    <row r="1906" spans="2:7">
      <c r="B1906" s="52" t="str">
        <f>IF(ISBLANK(A1906),"",IF(ROW(A1906:A3905)=1,"Impossible",VLOOKUP(A$2:A$1976,items!$A$2:$J$2019,{2}*SIGN(ROW(A$2:A$1976)),FALSE)))</f>
        <v/>
      </c>
      <c r="C1906" s="52" t="str">
        <f>IF(ISBLANK(A1906),"",IF(ROW(A$2:A$1976)=1,"Impossible",VLOOKUP(A$2:A$1976,items!$A$2:$J$2019,{3}*SIGN(ROW(A$2:A$1976)),FALSE)))</f>
        <v/>
      </c>
      <c r="G1906" s="18"/>
    </row>
    <row r="1907" spans="2:7">
      <c r="B1907" s="52" t="str">
        <f>IF(ISBLANK(A1907),"",IF(ROW(A1907:A3906)=1,"Impossible",VLOOKUP(A$2:A$1976,items!$A$2:$J$2019,{2}*SIGN(ROW(A$2:A$1976)),FALSE)))</f>
        <v/>
      </c>
      <c r="C1907" s="52" t="str">
        <f>IF(ISBLANK(A1907),"",IF(ROW(A$2:A$1976)=1,"Impossible",VLOOKUP(A$2:A$1976,items!$A$2:$J$2019,{3}*SIGN(ROW(A$2:A$1976)),FALSE)))</f>
        <v/>
      </c>
      <c r="G1907" s="18"/>
    </row>
    <row r="1908" spans="2:7">
      <c r="B1908" s="52" t="str">
        <f>IF(ISBLANK(A1908),"",IF(ROW(A1908:A3907)=1,"Impossible",VLOOKUP(A$2:A$1976,items!$A$2:$J$2019,{2}*SIGN(ROW(A$2:A$1976)),FALSE)))</f>
        <v/>
      </c>
      <c r="C1908" s="52" t="str">
        <f>IF(ISBLANK(A1908),"",IF(ROW(A$2:A$1976)=1,"Impossible",VLOOKUP(A$2:A$1976,items!$A$2:$J$2019,{3}*SIGN(ROW(A$2:A$1976)),FALSE)))</f>
        <v/>
      </c>
      <c r="G1908" s="18"/>
    </row>
    <row r="1909" spans="2:7">
      <c r="B1909" s="52" t="str">
        <f>IF(ISBLANK(A1909),"",IF(ROW(A1909:A3908)=1,"Impossible",VLOOKUP(A$2:A$1976,items!$A$2:$J$2019,{2}*SIGN(ROW(A$2:A$1976)),FALSE)))</f>
        <v/>
      </c>
      <c r="C1909" s="52" t="str">
        <f>IF(ISBLANK(A1909),"",IF(ROW(A$2:A$1976)=1,"Impossible",VLOOKUP(A$2:A$1976,items!$A$2:$J$2019,{3}*SIGN(ROW(A$2:A$1976)),FALSE)))</f>
        <v/>
      </c>
      <c r="G1909" s="18"/>
    </row>
    <row r="1910" spans="2:7">
      <c r="B1910" s="52" t="str">
        <f>IF(ISBLANK(A1910),"",IF(ROW(A1910:A3909)=1,"Impossible",VLOOKUP(A$2:A$1976,items!$A$2:$J$2019,{2}*SIGN(ROW(A$2:A$1976)),FALSE)))</f>
        <v/>
      </c>
      <c r="C1910" s="52" t="str">
        <f>IF(ISBLANK(A1910),"",IF(ROW(A$2:A$1976)=1,"Impossible",VLOOKUP(A$2:A$1976,items!$A$2:$J$2019,{3}*SIGN(ROW(A$2:A$1976)),FALSE)))</f>
        <v/>
      </c>
      <c r="G1910" s="18"/>
    </row>
    <row r="1911" spans="2:7">
      <c r="B1911" s="52" t="str">
        <f>IF(ISBLANK(A1911),"",IF(ROW(A1911:A3910)=1,"Impossible",VLOOKUP(A$2:A$1976,items!$A$2:$J$2019,{2}*SIGN(ROW(A$2:A$1976)),FALSE)))</f>
        <v/>
      </c>
      <c r="C1911" s="52" t="str">
        <f>IF(ISBLANK(A1911),"",IF(ROW(A$2:A$1976)=1,"Impossible",VLOOKUP(A$2:A$1976,items!$A$2:$J$2019,{3}*SIGN(ROW(A$2:A$1976)),FALSE)))</f>
        <v/>
      </c>
      <c r="G1911" s="18"/>
    </row>
    <row r="1912" spans="2:7">
      <c r="B1912" s="52" t="str">
        <f>IF(ISBLANK(A1912),"",IF(ROW(A1912:A3911)=1,"Impossible",VLOOKUP(A$2:A$1976,items!$A$2:$J$2019,{2}*SIGN(ROW(A$2:A$1976)),FALSE)))</f>
        <v/>
      </c>
      <c r="C1912" s="52" t="str">
        <f>IF(ISBLANK(A1912),"",IF(ROW(A$2:A$1976)=1,"Impossible",VLOOKUP(A$2:A$1976,items!$A$2:$J$2019,{3}*SIGN(ROW(A$2:A$1976)),FALSE)))</f>
        <v/>
      </c>
      <c r="G1912" s="18"/>
    </row>
    <row r="1913" spans="2:7">
      <c r="B1913" s="52" t="str">
        <f>IF(ISBLANK(A1913),"",IF(ROW(A1913:A3912)=1,"Impossible",VLOOKUP(A$2:A$1976,items!$A$2:$J$2019,{2}*SIGN(ROW(A$2:A$1976)),FALSE)))</f>
        <v/>
      </c>
      <c r="C1913" s="52" t="str">
        <f>IF(ISBLANK(A1913),"",IF(ROW(A$2:A$1976)=1,"Impossible",VLOOKUP(A$2:A$1976,items!$A$2:$J$2019,{3}*SIGN(ROW(A$2:A$1976)),FALSE)))</f>
        <v/>
      </c>
      <c r="G1913" s="18"/>
    </row>
    <row r="1914" spans="2:7">
      <c r="B1914" s="52" t="str">
        <f>IF(ISBLANK(A1914),"",IF(ROW(A1914:A3913)=1,"Impossible",VLOOKUP(A$2:A$1976,items!$A$2:$J$2019,{2}*SIGN(ROW(A$2:A$1976)),FALSE)))</f>
        <v/>
      </c>
      <c r="C1914" s="52" t="str">
        <f>IF(ISBLANK(A1914),"",IF(ROW(A$2:A$1976)=1,"Impossible",VLOOKUP(A$2:A$1976,items!$A$2:$J$2019,{3}*SIGN(ROW(A$2:A$1976)),FALSE)))</f>
        <v/>
      </c>
      <c r="G1914" s="18"/>
    </row>
    <row r="1915" spans="2:7">
      <c r="B1915" s="52" t="str">
        <f>IF(ISBLANK(A1915),"",IF(ROW(A1915:A3914)=1,"Impossible",VLOOKUP(A$2:A$1976,items!$A$2:$J$2019,{2}*SIGN(ROW(A$2:A$1976)),FALSE)))</f>
        <v/>
      </c>
      <c r="C1915" s="52" t="str">
        <f>IF(ISBLANK(A1915),"",IF(ROW(A$2:A$1976)=1,"Impossible",VLOOKUP(A$2:A$1976,items!$A$2:$J$2019,{3}*SIGN(ROW(A$2:A$1976)),FALSE)))</f>
        <v/>
      </c>
      <c r="G1915" s="18"/>
    </row>
    <row r="1916" spans="2:7">
      <c r="B1916" s="52" t="str">
        <f>IF(ISBLANK(A1916),"",IF(ROW(A1916:A3915)=1,"Impossible",VLOOKUP(A$2:A$1976,items!$A$2:$J$2019,{2}*SIGN(ROW(A$2:A$1976)),FALSE)))</f>
        <v/>
      </c>
      <c r="C1916" s="52" t="str">
        <f>IF(ISBLANK(A1916),"",IF(ROW(A$2:A$1976)=1,"Impossible",VLOOKUP(A$2:A$1976,items!$A$2:$J$2019,{3}*SIGN(ROW(A$2:A$1976)),FALSE)))</f>
        <v/>
      </c>
      <c r="G1916" s="18"/>
    </row>
    <row r="1917" spans="2:7">
      <c r="B1917" s="52" t="str">
        <f>IF(ISBLANK(A1917),"",IF(ROW(A1917:A3916)=1,"Impossible",VLOOKUP(A$2:A$1976,items!$A$2:$J$2019,{2}*SIGN(ROW(A$2:A$1976)),FALSE)))</f>
        <v/>
      </c>
      <c r="C1917" s="52" t="str">
        <f>IF(ISBLANK(A1917),"",IF(ROW(A$2:A$1976)=1,"Impossible",VLOOKUP(A$2:A$1976,items!$A$2:$J$2019,{3}*SIGN(ROW(A$2:A$1976)),FALSE)))</f>
        <v/>
      </c>
      <c r="G1917" s="18"/>
    </row>
    <row r="1918" spans="2:7">
      <c r="B1918" s="52" t="str">
        <f>IF(ISBLANK(A1918),"",IF(ROW(A1918:A3917)=1,"Impossible",VLOOKUP(A$2:A$1976,items!$A$2:$J$2019,{2}*SIGN(ROW(A$2:A$1976)),FALSE)))</f>
        <v/>
      </c>
      <c r="C1918" s="52" t="str">
        <f>IF(ISBLANK(A1918),"",IF(ROW(A$2:A$1976)=1,"Impossible",VLOOKUP(A$2:A$1976,items!$A$2:$J$2019,{3}*SIGN(ROW(A$2:A$1976)),FALSE)))</f>
        <v/>
      </c>
      <c r="G1918" s="18"/>
    </row>
    <row r="1919" spans="2:7">
      <c r="B1919" s="52" t="str">
        <f>IF(ISBLANK(A1919),"",IF(ROW(A1919:A3918)=1,"Impossible",VLOOKUP(A$2:A$1976,items!$A$2:$J$2019,{2}*SIGN(ROW(A$2:A$1976)),FALSE)))</f>
        <v/>
      </c>
      <c r="C1919" s="52" t="str">
        <f>IF(ISBLANK(A1919),"",IF(ROW(A$2:A$1976)=1,"Impossible",VLOOKUP(A$2:A$1976,items!$A$2:$J$2019,{3}*SIGN(ROW(A$2:A$1976)),FALSE)))</f>
        <v/>
      </c>
      <c r="G1919" s="18"/>
    </row>
    <row r="1920" spans="2:7">
      <c r="B1920" s="52" t="str">
        <f>IF(ISBLANK(A1920),"",IF(ROW(A1920:A3919)=1,"Impossible",VLOOKUP(A$2:A$1976,items!$A$2:$J$2019,{2}*SIGN(ROW(A$2:A$1976)),FALSE)))</f>
        <v/>
      </c>
      <c r="C1920" s="52" t="str">
        <f>IF(ISBLANK(A1920),"",IF(ROW(A$2:A$1976)=1,"Impossible",VLOOKUP(A$2:A$1976,items!$A$2:$J$2019,{3}*SIGN(ROW(A$2:A$1976)),FALSE)))</f>
        <v/>
      </c>
      <c r="G1920" s="18"/>
    </row>
    <row r="1921" spans="2:7">
      <c r="B1921" s="52" t="str">
        <f>IF(ISBLANK(A1921),"",IF(ROW(A1921:A3920)=1,"Impossible",VLOOKUP(A$2:A$1976,items!$A$2:$J$2019,{2}*SIGN(ROW(A$2:A$1976)),FALSE)))</f>
        <v/>
      </c>
      <c r="C1921" s="52" t="str">
        <f>IF(ISBLANK(A1921),"",IF(ROW(A$2:A$1976)=1,"Impossible",VLOOKUP(A$2:A$1976,items!$A$2:$J$2019,{3}*SIGN(ROW(A$2:A$1976)),FALSE)))</f>
        <v/>
      </c>
      <c r="G1921" s="18"/>
    </row>
    <row r="1922" spans="2:7">
      <c r="B1922" s="52" t="str">
        <f>IF(ISBLANK(A1922),"",IF(ROW(A1922:A3921)=1,"Impossible",VLOOKUP(A$2:A$1976,items!$A$2:$J$2019,{2}*SIGN(ROW(A$2:A$1976)),FALSE)))</f>
        <v/>
      </c>
      <c r="C1922" s="52" t="str">
        <f>IF(ISBLANK(A1922),"",IF(ROW(A$2:A$1976)=1,"Impossible",VLOOKUP(A$2:A$1976,items!$A$2:$J$2019,{3}*SIGN(ROW(A$2:A$1976)),FALSE)))</f>
        <v/>
      </c>
      <c r="G1922" s="18"/>
    </row>
    <row r="1923" spans="2:7">
      <c r="B1923" s="52" t="str">
        <f>IF(ISBLANK(A1923),"",IF(ROW(A1923:A3922)=1,"Impossible",VLOOKUP(A$2:A$1976,items!$A$2:$J$2019,{2}*SIGN(ROW(A$2:A$1976)),FALSE)))</f>
        <v/>
      </c>
      <c r="C1923" s="52" t="str">
        <f>IF(ISBLANK(A1923),"",IF(ROW(A$2:A$1976)=1,"Impossible",VLOOKUP(A$2:A$1976,items!$A$2:$J$2019,{3}*SIGN(ROW(A$2:A$1976)),FALSE)))</f>
        <v/>
      </c>
      <c r="G1923" s="18"/>
    </row>
    <row r="1924" spans="2:7">
      <c r="B1924" s="52" t="str">
        <f>IF(ISBLANK(A1924),"",IF(ROW(A1924:A3923)=1,"Impossible",VLOOKUP(A$2:A$1976,items!$A$2:$J$2019,{2}*SIGN(ROW(A$2:A$1976)),FALSE)))</f>
        <v/>
      </c>
      <c r="C1924" s="52" t="str">
        <f>IF(ISBLANK(A1924),"",IF(ROW(A$2:A$1976)=1,"Impossible",VLOOKUP(A$2:A$1976,items!$A$2:$J$2019,{3}*SIGN(ROW(A$2:A$1976)),FALSE)))</f>
        <v/>
      </c>
      <c r="G1924" s="18"/>
    </row>
    <row r="1925" spans="2:7">
      <c r="B1925" s="52" t="str">
        <f>IF(ISBLANK(A1925),"",IF(ROW(A1925:A3924)=1,"Impossible",VLOOKUP(A$2:A$1976,items!$A$2:$J$2019,{2}*SIGN(ROW(A$2:A$1976)),FALSE)))</f>
        <v/>
      </c>
      <c r="C1925" s="52" t="str">
        <f>IF(ISBLANK(A1925),"",IF(ROW(A$2:A$1976)=1,"Impossible",VLOOKUP(A$2:A$1976,items!$A$2:$J$2019,{3}*SIGN(ROW(A$2:A$1976)),FALSE)))</f>
        <v/>
      </c>
      <c r="G1925" s="18"/>
    </row>
    <row r="1926" spans="2:7">
      <c r="B1926" s="52" t="str">
        <f>IF(ISBLANK(A1926),"",IF(ROW(A1926:A3925)=1,"Impossible",VLOOKUP(A$2:A$1976,items!$A$2:$J$2019,{2}*SIGN(ROW(A$2:A$1976)),FALSE)))</f>
        <v/>
      </c>
      <c r="C1926" s="52" t="str">
        <f>IF(ISBLANK(A1926),"",IF(ROW(A$2:A$1976)=1,"Impossible",VLOOKUP(A$2:A$1976,items!$A$2:$J$2019,{3}*SIGN(ROW(A$2:A$1976)),FALSE)))</f>
        <v/>
      </c>
      <c r="G1926" s="18"/>
    </row>
    <row r="1927" spans="2:7">
      <c r="B1927" s="52" t="str">
        <f>IF(ISBLANK(A1927),"",IF(ROW(A1927:A3926)=1,"Impossible",VLOOKUP(A$2:A$1976,items!$A$2:$J$2019,{2}*SIGN(ROW(A$2:A$1976)),FALSE)))</f>
        <v/>
      </c>
      <c r="C1927" s="52" t="str">
        <f>IF(ISBLANK(A1927),"",IF(ROW(A$2:A$1976)=1,"Impossible",VLOOKUP(A$2:A$1976,items!$A$2:$J$2019,{3}*SIGN(ROW(A$2:A$1976)),FALSE)))</f>
        <v/>
      </c>
      <c r="G1927" s="18"/>
    </row>
    <row r="1928" spans="2:7">
      <c r="B1928" s="52" t="str">
        <f>IF(ISBLANK(A1928),"",IF(ROW(A1928:A3927)=1,"Impossible",VLOOKUP(A$2:A$1976,items!$A$2:$J$2019,{2}*SIGN(ROW(A$2:A$1976)),FALSE)))</f>
        <v/>
      </c>
      <c r="C1928" s="52" t="str">
        <f>IF(ISBLANK(A1928),"",IF(ROW(A$2:A$1976)=1,"Impossible",VLOOKUP(A$2:A$1976,items!$A$2:$J$2019,{3}*SIGN(ROW(A$2:A$1976)),FALSE)))</f>
        <v/>
      </c>
      <c r="G1928" s="18"/>
    </row>
    <row r="1929" spans="2:7">
      <c r="B1929" s="52" t="str">
        <f>IF(ISBLANK(A1929),"",IF(ROW(A1929:A3928)=1,"Impossible",VLOOKUP(A$2:A$1976,items!$A$2:$J$2019,{2}*SIGN(ROW(A$2:A$1976)),FALSE)))</f>
        <v/>
      </c>
      <c r="C1929" s="52" t="str">
        <f>IF(ISBLANK(A1929),"",IF(ROW(A$2:A$1976)=1,"Impossible",VLOOKUP(A$2:A$1976,items!$A$2:$J$2019,{3}*SIGN(ROW(A$2:A$1976)),FALSE)))</f>
        <v/>
      </c>
      <c r="G1929" s="18"/>
    </row>
    <row r="1930" spans="2:7">
      <c r="B1930" s="52" t="str">
        <f>IF(ISBLANK(A1930),"",IF(ROW(A1930:A3929)=1,"Impossible",VLOOKUP(A$2:A$1976,items!$A$2:$J$2019,{2}*SIGN(ROW(A$2:A$1976)),FALSE)))</f>
        <v/>
      </c>
      <c r="C1930" s="52" t="str">
        <f>IF(ISBLANK(A1930),"",IF(ROW(A$2:A$1976)=1,"Impossible",VLOOKUP(A$2:A$1976,items!$A$2:$J$2019,{3}*SIGN(ROW(A$2:A$1976)),FALSE)))</f>
        <v/>
      </c>
      <c r="G1930" s="18"/>
    </row>
    <row r="1931" spans="2:7">
      <c r="B1931" s="52" t="str">
        <f>IF(ISBLANK(A1931),"",IF(ROW(A1931:A3930)=1,"Impossible",VLOOKUP(A$2:A$1976,items!$A$2:$J$2019,{2}*SIGN(ROW(A$2:A$1976)),FALSE)))</f>
        <v/>
      </c>
      <c r="C1931" s="52" t="str">
        <f>IF(ISBLANK(A1931),"",IF(ROW(A$2:A$1976)=1,"Impossible",VLOOKUP(A$2:A$1976,items!$A$2:$J$2019,{3}*SIGN(ROW(A$2:A$1976)),FALSE)))</f>
        <v/>
      </c>
      <c r="G1931" s="18"/>
    </row>
    <row r="1932" spans="2:7">
      <c r="B1932" s="52" t="str">
        <f>IF(ISBLANK(A1932),"",IF(ROW(A1932:A3931)=1,"Impossible",VLOOKUP(A$2:A$1976,items!$A$2:$J$2019,{2}*SIGN(ROW(A$2:A$1976)),FALSE)))</f>
        <v/>
      </c>
      <c r="C1932" s="52" t="str">
        <f>IF(ISBLANK(A1932),"",IF(ROW(A$2:A$1976)=1,"Impossible",VLOOKUP(A$2:A$1976,items!$A$2:$J$2019,{3}*SIGN(ROW(A$2:A$1976)),FALSE)))</f>
        <v/>
      </c>
      <c r="G1932" s="18"/>
    </row>
    <row r="1933" spans="2:7">
      <c r="B1933" s="52" t="str">
        <f>IF(ISBLANK(A1933),"",IF(ROW(A1933:A3932)=1,"Impossible",VLOOKUP(A$2:A$1976,items!$A$2:$J$2019,{2}*SIGN(ROW(A$2:A$1976)),FALSE)))</f>
        <v/>
      </c>
      <c r="C1933" s="52" t="str">
        <f>IF(ISBLANK(A1933),"",IF(ROW(A$2:A$1976)=1,"Impossible",VLOOKUP(A$2:A$1976,items!$A$2:$J$2019,{3}*SIGN(ROW(A$2:A$1976)),FALSE)))</f>
        <v/>
      </c>
      <c r="G1933" s="18"/>
    </row>
    <row r="1934" spans="2:7">
      <c r="B1934" s="52" t="str">
        <f>IF(ISBLANK(A1934),"",IF(ROW(A1934:A3933)=1,"Impossible",VLOOKUP(A$2:A$1976,items!$A$2:$J$2019,{2}*SIGN(ROW(A$2:A$1976)),FALSE)))</f>
        <v/>
      </c>
      <c r="C1934" s="52" t="str">
        <f>IF(ISBLANK(A1934),"",IF(ROW(A$2:A$1976)=1,"Impossible",VLOOKUP(A$2:A$1976,items!$A$2:$J$2019,{3}*SIGN(ROW(A$2:A$1976)),FALSE)))</f>
        <v/>
      </c>
      <c r="G1934" s="18"/>
    </row>
    <row r="1935" spans="2:7">
      <c r="B1935" s="52" t="str">
        <f>IF(ISBLANK(A1935),"",IF(ROW(A1935:A3934)=1,"Impossible",VLOOKUP(A$2:A$1976,items!$A$2:$J$2019,{2}*SIGN(ROW(A$2:A$1976)),FALSE)))</f>
        <v/>
      </c>
      <c r="C1935" s="52" t="str">
        <f>IF(ISBLANK(A1935),"",IF(ROW(A$2:A$1976)=1,"Impossible",VLOOKUP(A$2:A$1976,items!$A$2:$J$2019,{3}*SIGN(ROW(A$2:A$1976)),FALSE)))</f>
        <v/>
      </c>
      <c r="G1935" s="18"/>
    </row>
    <row r="1936" spans="2:7">
      <c r="B1936" s="52" t="str">
        <f>IF(ISBLANK(A1936),"",IF(ROW(A1936:A3935)=1,"Impossible",VLOOKUP(A$2:A$1976,items!$A$2:$J$2019,{2}*SIGN(ROW(A$2:A$1976)),FALSE)))</f>
        <v/>
      </c>
      <c r="C1936" s="52" t="str">
        <f>IF(ISBLANK(A1936),"",IF(ROW(A$2:A$1976)=1,"Impossible",VLOOKUP(A$2:A$1976,items!$A$2:$J$2019,{3}*SIGN(ROW(A$2:A$1976)),FALSE)))</f>
        <v/>
      </c>
      <c r="G1936" s="18"/>
    </row>
    <row r="1937" spans="2:7">
      <c r="B1937" s="52" t="str">
        <f>IF(ISBLANK(A1937),"",IF(ROW(A1937:A3936)=1,"Impossible",VLOOKUP(A$2:A$1976,items!$A$2:$J$2019,{2}*SIGN(ROW(A$2:A$1976)),FALSE)))</f>
        <v/>
      </c>
      <c r="C1937" s="52" t="str">
        <f>IF(ISBLANK(A1937),"",IF(ROW(A$2:A$1976)=1,"Impossible",VLOOKUP(A$2:A$1976,items!$A$2:$J$2019,{3}*SIGN(ROW(A$2:A$1976)),FALSE)))</f>
        <v/>
      </c>
      <c r="G1937" s="18"/>
    </row>
    <row r="1938" spans="2:7">
      <c r="B1938" s="52" t="str">
        <f>IF(ISBLANK(A1938),"",IF(ROW(A1938:A3937)=1,"Impossible",VLOOKUP(A$2:A$1976,items!$A$2:$J$2019,{2}*SIGN(ROW(A$2:A$1976)),FALSE)))</f>
        <v/>
      </c>
      <c r="C1938" s="52" t="str">
        <f>IF(ISBLANK(A1938),"",IF(ROW(A$2:A$1976)=1,"Impossible",VLOOKUP(A$2:A$1976,items!$A$2:$J$2019,{3}*SIGN(ROW(A$2:A$1976)),FALSE)))</f>
        <v/>
      </c>
      <c r="G1938" s="18"/>
    </row>
    <row r="1939" spans="2:7">
      <c r="B1939" s="52" t="str">
        <f>IF(ISBLANK(A1939),"",IF(ROW(A1939:A3938)=1,"Impossible",VLOOKUP(A$2:A$1976,items!$A$2:$J$2019,{2}*SIGN(ROW(A$2:A$1976)),FALSE)))</f>
        <v/>
      </c>
      <c r="C1939" s="52" t="str">
        <f>IF(ISBLANK(A1939),"",IF(ROW(A$2:A$1976)=1,"Impossible",VLOOKUP(A$2:A$1976,items!$A$2:$J$2019,{3}*SIGN(ROW(A$2:A$1976)),FALSE)))</f>
        <v/>
      </c>
      <c r="G1939" s="18"/>
    </row>
    <row r="1940" spans="2:7">
      <c r="B1940" s="52" t="str">
        <f>IF(ISBLANK(A1940),"",IF(ROW(A1940:A3939)=1,"Impossible",VLOOKUP(A$2:A$1976,items!$A$2:$J$2019,{2}*SIGN(ROW(A$2:A$1976)),FALSE)))</f>
        <v/>
      </c>
      <c r="C1940" s="52" t="str">
        <f>IF(ISBLANK(A1940),"",IF(ROW(A$2:A$1976)=1,"Impossible",VLOOKUP(A$2:A$1976,items!$A$2:$J$2019,{3}*SIGN(ROW(A$2:A$1976)),FALSE)))</f>
        <v/>
      </c>
      <c r="G1940" s="18"/>
    </row>
    <row r="1941" spans="2:7">
      <c r="B1941" s="52" t="str">
        <f>IF(ISBLANK(A1941),"",IF(ROW(A1941:A3940)=1,"Impossible",VLOOKUP(A$2:A$1976,items!$A$2:$J$2019,{2}*SIGN(ROW(A$2:A$1976)),FALSE)))</f>
        <v/>
      </c>
      <c r="C1941" s="52" t="str">
        <f>IF(ISBLANK(A1941),"",IF(ROW(A$2:A$1976)=1,"Impossible",VLOOKUP(A$2:A$1976,items!$A$2:$J$2019,{3}*SIGN(ROW(A$2:A$1976)),FALSE)))</f>
        <v/>
      </c>
      <c r="G1941" s="18"/>
    </row>
    <row r="1942" spans="2:7">
      <c r="B1942" s="52" t="str">
        <f>IF(ISBLANK(A1942),"",IF(ROW(A1942:A3941)=1,"Impossible",VLOOKUP(A$2:A$1976,items!$A$2:$J$2019,{2}*SIGN(ROW(A$2:A$1976)),FALSE)))</f>
        <v/>
      </c>
      <c r="C1942" s="52" t="str">
        <f>IF(ISBLANK(A1942),"",IF(ROW(A$2:A$1976)=1,"Impossible",VLOOKUP(A$2:A$1976,items!$A$2:$J$2019,{3}*SIGN(ROW(A$2:A$1976)),FALSE)))</f>
        <v/>
      </c>
      <c r="G1942" s="18"/>
    </row>
    <row r="1943" spans="2:7">
      <c r="B1943" s="52" t="str">
        <f>IF(ISBLANK(A1943),"",IF(ROW(A1943:A3942)=1,"Impossible",VLOOKUP(A$2:A$1976,items!$A$2:$J$2019,{2}*SIGN(ROW(A$2:A$1976)),FALSE)))</f>
        <v/>
      </c>
      <c r="C1943" s="52" t="str">
        <f>IF(ISBLANK(A1943),"",IF(ROW(A$2:A$1976)=1,"Impossible",VLOOKUP(A$2:A$1976,items!$A$2:$J$2019,{3}*SIGN(ROW(A$2:A$1976)),FALSE)))</f>
        <v/>
      </c>
      <c r="G1943" s="18"/>
    </row>
    <row r="1944" spans="2:7">
      <c r="B1944" s="52" t="str">
        <f>IF(ISBLANK(A1944),"",IF(ROW(A1944:A3943)=1,"Impossible",VLOOKUP(A$2:A$1976,items!$A$2:$J$2019,{2}*SIGN(ROW(A$2:A$1976)),FALSE)))</f>
        <v/>
      </c>
      <c r="C1944" s="52" t="str">
        <f>IF(ISBLANK(A1944),"",IF(ROW(A$2:A$1976)=1,"Impossible",VLOOKUP(A$2:A$1976,items!$A$2:$J$2019,{3}*SIGN(ROW(A$2:A$1976)),FALSE)))</f>
        <v/>
      </c>
      <c r="G1944" s="18"/>
    </row>
    <row r="1945" spans="2:7">
      <c r="B1945" s="52" t="str">
        <f>IF(ISBLANK(A1945),"",IF(ROW(A1945:A3944)=1,"Impossible",VLOOKUP(A$2:A$1976,items!$A$2:$J$2019,{2}*SIGN(ROW(A$2:A$1976)),FALSE)))</f>
        <v/>
      </c>
      <c r="C1945" s="52" t="str">
        <f>IF(ISBLANK(A1945),"",IF(ROW(A$2:A$1976)=1,"Impossible",VLOOKUP(A$2:A$1976,items!$A$2:$J$2019,{3}*SIGN(ROW(A$2:A$1976)),FALSE)))</f>
        <v/>
      </c>
      <c r="G1945" s="18"/>
    </row>
    <row r="1946" spans="2:7">
      <c r="B1946" s="52" t="str">
        <f>IF(ISBLANK(A1946),"",IF(ROW(A1946:A3945)=1,"Impossible",VLOOKUP(A$2:A$1976,items!$A$2:$J$2019,{2}*SIGN(ROW(A$2:A$1976)),FALSE)))</f>
        <v/>
      </c>
      <c r="C1946" s="52" t="str">
        <f>IF(ISBLANK(A1946),"",IF(ROW(A$2:A$1976)=1,"Impossible",VLOOKUP(A$2:A$1976,items!$A$2:$J$2019,{3}*SIGN(ROW(A$2:A$1976)),FALSE)))</f>
        <v/>
      </c>
      <c r="G1946" s="18"/>
    </row>
    <row r="1947" spans="2:7">
      <c r="B1947" s="52" t="str">
        <f>IF(ISBLANK(A1947),"",IF(ROW(A1947:A3946)=1,"Impossible",VLOOKUP(A$2:A$1976,items!$A$2:$J$2019,{2}*SIGN(ROW(A$2:A$1976)),FALSE)))</f>
        <v/>
      </c>
      <c r="C1947" s="52" t="str">
        <f>IF(ISBLANK(A1947),"",IF(ROW(A$2:A$1976)=1,"Impossible",VLOOKUP(A$2:A$1976,items!$A$2:$J$2019,{3}*SIGN(ROW(A$2:A$1976)),FALSE)))</f>
        <v/>
      </c>
      <c r="G1947" s="18"/>
    </row>
    <row r="1948" spans="2:7">
      <c r="B1948" s="52" t="str">
        <f>IF(ISBLANK(A1948),"",IF(ROW(A1948:A3947)=1,"Impossible",VLOOKUP(A$2:A$1976,items!$A$2:$J$2019,{2}*SIGN(ROW(A$2:A$1976)),FALSE)))</f>
        <v/>
      </c>
      <c r="C1948" s="52" t="str">
        <f>IF(ISBLANK(A1948),"",IF(ROW(A$2:A$1976)=1,"Impossible",VLOOKUP(A$2:A$1976,items!$A$2:$J$2019,{3}*SIGN(ROW(A$2:A$1976)),FALSE)))</f>
        <v/>
      </c>
      <c r="G1948" s="18"/>
    </row>
    <row r="1949" spans="2:7">
      <c r="B1949" s="52" t="str">
        <f>IF(ISBLANK(A1949),"",IF(ROW(A1949:A3948)=1,"Impossible",VLOOKUP(A$2:A$1976,items!$A$2:$J$2019,{2}*SIGN(ROW(A$2:A$1976)),FALSE)))</f>
        <v/>
      </c>
      <c r="C1949" s="52" t="str">
        <f>IF(ISBLANK(A1949),"",IF(ROW(A$2:A$1976)=1,"Impossible",VLOOKUP(A$2:A$1976,items!$A$2:$J$2019,{3}*SIGN(ROW(A$2:A$1976)),FALSE)))</f>
        <v/>
      </c>
      <c r="G1949" s="18"/>
    </row>
    <row r="1950" spans="2:7">
      <c r="B1950" s="52" t="str">
        <f>IF(ISBLANK(A1950),"",IF(ROW(A1950:A3949)=1,"Impossible",VLOOKUP(A$2:A$1976,items!$A$2:$J$2019,{2}*SIGN(ROW(A$2:A$1976)),FALSE)))</f>
        <v/>
      </c>
      <c r="C1950" s="52" t="str">
        <f>IF(ISBLANK(A1950),"",IF(ROW(A$2:A$1976)=1,"Impossible",VLOOKUP(A$2:A$1976,items!$A$2:$J$2019,{3}*SIGN(ROW(A$2:A$1976)),FALSE)))</f>
        <v/>
      </c>
      <c r="G1950" s="18"/>
    </row>
    <row r="1951" spans="2:7">
      <c r="B1951" s="52" t="str">
        <f>IF(ISBLANK(A1951),"",IF(ROW(A1951:A3950)=1,"Impossible",VLOOKUP(A$2:A$1976,items!$A$2:$J$2019,{2}*SIGN(ROW(A$2:A$1976)),FALSE)))</f>
        <v/>
      </c>
      <c r="C1951" s="52" t="str">
        <f>IF(ISBLANK(A1951),"",IF(ROW(A$2:A$1976)=1,"Impossible",VLOOKUP(A$2:A$1976,items!$A$2:$J$2019,{3}*SIGN(ROW(A$2:A$1976)),FALSE)))</f>
        <v/>
      </c>
      <c r="G1951" s="18"/>
    </row>
    <row r="1952" spans="2:7">
      <c r="B1952" s="52" t="str">
        <f>IF(ISBLANK(A1952),"",IF(ROW(A1952:A3951)=1,"Impossible",VLOOKUP(A$2:A$1976,items!$A$2:$J$2019,{2}*SIGN(ROW(A$2:A$1976)),FALSE)))</f>
        <v/>
      </c>
      <c r="C1952" s="52" t="str">
        <f>IF(ISBLANK(A1952),"",IF(ROW(A$2:A$1976)=1,"Impossible",VLOOKUP(A$2:A$1976,items!$A$2:$J$2019,{3}*SIGN(ROW(A$2:A$1976)),FALSE)))</f>
        <v/>
      </c>
      <c r="G1952" s="18"/>
    </row>
    <row r="1953" spans="2:7">
      <c r="B1953" s="52" t="str">
        <f>IF(ISBLANK(A1953),"",IF(ROW(A1953:A3952)=1,"Impossible",VLOOKUP(A$2:A$1976,items!$A$2:$J$2019,{2}*SIGN(ROW(A$2:A$1976)),FALSE)))</f>
        <v/>
      </c>
      <c r="C1953" s="52" t="str">
        <f>IF(ISBLANK(A1953),"",IF(ROW(A$2:A$1976)=1,"Impossible",VLOOKUP(A$2:A$1976,items!$A$2:$J$2019,{3}*SIGN(ROW(A$2:A$1976)),FALSE)))</f>
        <v/>
      </c>
      <c r="G1953" s="18"/>
    </row>
    <row r="1954" spans="2:7">
      <c r="B1954" s="52" t="str">
        <f>IF(ISBLANK(A1954),"",IF(ROW(A1954:A3953)=1,"Impossible",VLOOKUP(A$2:A$1976,items!$A$2:$J$2019,{2}*SIGN(ROW(A$2:A$1976)),FALSE)))</f>
        <v/>
      </c>
      <c r="C1954" s="52" t="str">
        <f>IF(ISBLANK(A1954),"",IF(ROW(A$2:A$1976)=1,"Impossible",VLOOKUP(A$2:A$1976,items!$A$2:$J$2019,{3}*SIGN(ROW(A$2:A$1976)),FALSE)))</f>
        <v/>
      </c>
      <c r="G1954" s="18"/>
    </row>
    <row r="1955" spans="2:7">
      <c r="B1955" s="52" t="str">
        <f>IF(ISBLANK(A1955),"",IF(ROW(A1955:A3954)=1,"Impossible",VLOOKUP(A$2:A$1976,items!$A$2:$J$2019,{2}*SIGN(ROW(A$2:A$1976)),FALSE)))</f>
        <v/>
      </c>
      <c r="C1955" s="52" t="str">
        <f>IF(ISBLANK(A1955),"",IF(ROW(A$2:A$1976)=1,"Impossible",VLOOKUP(A$2:A$1976,items!$A$2:$J$2019,{3}*SIGN(ROW(A$2:A$1976)),FALSE)))</f>
        <v/>
      </c>
      <c r="G1955" s="18"/>
    </row>
    <row r="1956" spans="2:7">
      <c r="B1956" s="52" t="str">
        <f>IF(ISBLANK(A1956),"",IF(ROW(A1956:A3955)=1,"Impossible",VLOOKUP(A$2:A$1976,items!$A$2:$J$2019,{2}*SIGN(ROW(A$2:A$1976)),FALSE)))</f>
        <v/>
      </c>
      <c r="C1956" s="52" t="str">
        <f>IF(ISBLANK(A1956),"",IF(ROW(A$2:A$1976)=1,"Impossible",VLOOKUP(A$2:A$1976,items!$A$2:$J$2019,{3}*SIGN(ROW(A$2:A$1976)),FALSE)))</f>
        <v/>
      </c>
      <c r="G1956" s="18"/>
    </row>
    <row r="1957" spans="2:7">
      <c r="B1957" s="52" t="str">
        <f>IF(ISBLANK(A1957),"",IF(ROW(A1957:A3956)=1,"Impossible",VLOOKUP(A$2:A$1976,items!$A$2:$J$2019,{2}*SIGN(ROW(A$2:A$1976)),FALSE)))</f>
        <v/>
      </c>
      <c r="C1957" s="52" t="str">
        <f>IF(ISBLANK(A1957),"",IF(ROW(A$2:A$1976)=1,"Impossible",VLOOKUP(A$2:A$1976,items!$A$2:$J$2019,{3}*SIGN(ROW(A$2:A$1976)),FALSE)))</f>
        <v/>
      </c>
      <c r="G1957" s="18"/>
    </row>
    <row r="1958" spans="2:7">
      <c r="B1958" s="52" t="str">
        <f>IF(ISBLANK(A1958),"",IF(ROW(A1958:A3957)=1,"Impossible",VLOOKUP(A$2:A$1976,items!$A$2:$J$2019,{2}*SIGN(ROW(A$2:A$1976)),FALSE)))</f>
        <v/>
      </c>
      <c r="C1958" s="52" t="str">
        <f>IF(ISBLANK(A1958),"",IF(ROW(A$2:A$1976)=1,"Impossible",VLOOKUP(A$2:A$1976,items!$A$2:$J$2019,{3}*SIGN(ROW(A$2:A$1976)),FALSE)))</f>
        <v/>
      </c>
      <c r="G1958" s="18"/>
    </row>
    <row r="1959" spans="2:7">
      <c r="B1959" s="52" t="str">
        <f>IF(ISBLANK(A1959),"",IF(ROW(A1959:A3958)=1,"Impossible",VLOOKUP(A$2:A$1976,items!$A$2:$J$2019,{2}*SIGN(ROW(A$2:A$1976)),FALSE)))</f>
        <v/>
      </c>
      <c r="C1959" s="52" t="str">
        <f>IF(ISBLANK(A1959),"",IF(ROW(A$2:A$1976)=1,"Impossible",VLOOKUP(A$2:A$1976,items!$A$2:$J$2019,{3}*SIGN(ROW(A$2:A$1976)),FALSE)))</f>
        <v/>
      </c>
      <c r="G1959" s="18"/>
    </row>
    <row r="1960" spans="2:7">
      <c r="B1960" s="52" t="str">
        <f>IF(ISBLANK(A1960),"",IF(ROW(A1960:A3959)=1,"Impossible",VLOOKUP(A$2:A$1976,items!$A$2:$J$2019,{2}*SIGN(ROW(A$2:A$1976)),FALSE)))</f>
        <v/>
      </c>
      <c r="C1960" s="52" t="str">
        <f>IF(ISBLANK(A1960),"",IF(ROW(A$2:A$1976)=1,"Impossible",VLOOKUP(A$2:A$1976,items!$A$2:$J$2019,{3}*SIGN(ROW(A$2:A$1976)),FALSE)))</f>
        <v/>
      </c>
      <c r="G1960" s="18"/>
    </row>
    <row r="1961" spans="2:7">
      <c r="B1961" s="52" t="str">
        <f>IF(ISBLANK(A1961),"",IF(ROW(A1961:A3960)=1,"Impossible",VLOOKUP(A$2:A$1976,items!$A$2:$J$2019,{2}*SIGN(ROW(A$2:A$1976)),FALSE)))</f>
        <v/>
      </c>
      <c r="C1961" s="52" t="str">
        <f>IF(ISBLANK(A1961),"",IF(ROW(A$2:A$1976)=1,"Impossible",VLOOKUP(A$2:A$1976,items!$A$2:$J$2019,{3}*SIGN(ROW(A$2:A$1976)),FALSE)))</f>
        <v/>
      </c>
      <c r="G1961" s="18"/>
    </row>
    <row r="1962" spans="2:7">
      <c r="B1962" s="52" t="str">
        <f>IF(ISBLANK(A1962),"",IF(ROW(A1962:A3961)=1,"Impossible",VLOOKUP(A$2:A$1976,items!$A$2:$J$2019,{2}*SIGN(ROW(A$2:A$1976)),FALSE)))</f>
        <v/>
      </c>
      <c r="C1962" s="52" t="str">
        <f>IF(ISBLANK(A1962),"",IF(ROW(A$2:A$1976)=1,"Impossible",VLOOKUP(A$2:A$1976,items!$A$2:$J$2019,{3}*SIGN(ROW(A$2:A$1976)),FALSE)))</f>
        <v/>
      </c>
      <c r="G1962" s="18"/>
    </row>
    <row r="1963" spans="2:7">
      <c r="B1963" s="52" t="str">
        <f>IF(ISBLANK(A1963),"",IF(ROW(A1963:A3962)=1,"Impossible",VLOOKUP(A$2:A$1976,items!$A$2:$J$2019,{2}*SIGN(ROW(A$2:A$1976)),FALSE)))</f>
        <v/>
      </c>
      <c r="C1963" s="52" t="str">
        <f>IF(ISBLANK(A1963),"",IF(ROW(A$2:A$1976)=1,"Impossible",VLOOKUP(A$2:A$1976,items!$A$2:$J$2019,{3}*SIGN(ROW(A$2:A$1976)),FALSE)))</f>
        <v/>
      </c>
      <c r="G1963" s="18"/>
    </row>
    <row r="1964" spans="2:7">
      <c r="B1964" s="52" t="str">
        <f>IF(ISBLANK(A1964),"",IF(ROW(A1964:A3963)=1,"Impossible",VLOOKUP(A$2:A$1976,items!$A$2:$J$2019,{2}*SIGN(ROW(A$2:A$1976)),FALSE)))</f>
        <v/>
      </c>
      <c r="C1964" s="52" t="str">
        <f>IF(ISBLANK(A1964),"",IF(ROW(A$2:A$1976)=1,"Impossible",VLOOKUP(A$2:A$1976,items!$A$2:$J$2019,{3}*SIGN(ROW(A$2:A$1976)),FALSE)))</f>
        <v/>
      </c>
      <c r="G1964" s="18"/>
    </row>
    <row r="1965" spans="2:7">
      <c r="B1965" s="52" t="str">
        <f>IF(ISBLANK(A1965),"",IF(ROW(A1965:A3964)=1,"Impossible",VLOOKUP(A$2:A$1976,items!$A$2:$J$2019,{2}*SIGN(ROW(A$2:A$1976)),FALSE)))</f>
        <v/>
      </c>
      <c r="C1965" s="52" t="str">
        <f>IF(ISBLANK(A1965),"",IF(ROW(A$2:A$1976)=1,"Impossible",VLOOKUP(A$2:A$1976,items!$A$2:$J$2019,{3}*SIGN(ROW(A$2:A$1976)),FALSE)))</f>
        <v/>
      </c>
      <c r="G1965" s="18"/>
    </row>
    <row r="1966" spans="2:7">
      <c r="B1966" s="52" t="str">
        <f>IF(ISBLANK(A1966),"",IF(ROW(A1966:A3965)=1,"Impossible",VLOOKUP(A$2:A$1976,items!$A$2:$J$2019,{2}*SIGN(ROW(A$2:A$1976)),FALSE)))</f>
        <v/>
      </c>
      <c r="C1966" s="52" t="str">
        <f>IF(ISBLANK(A1966),"",IF(ROW(A$2:A$1976)=1,"Impossible",VLOOKUP(A$2:A$1976,items!$A$2:$J$2019,{3}*SIGN(ROW(A$2:A$1976)),FALSE)))</f>
        <v/>
      </c>
      <c r="G1966" s="18"/>
    </row>
    <row r="1967" spans="2:7">
      <c r="B1967" s="52" t="str">
        <f>IF(ISBLANK(A1967),"",IF(ROW(A1967:A3966)=1,"Impossible",VLOOKUP(A$2:A$1976,items!$A$2:$J$2019,{2}*SIGN(ROW(A$2:A$1976)),FALSE)))</f>
        <v/>
      </c>
      <c r="C1967" s="52" t="str">
        <f>IF(ISBLANK(A1967),"",IF(ROW(A$2:A$1976)=1,"Impossible",VLOOKUP(A$2:A$1976,items!$A$2:$J$2019,{3}*SIGN(ROW(A$2:A$1976)),FALSE)))</f>
        <v/>
      </c>
      <c r="G1967" s="18"/>
    </row>
    <row r="1968" spans="2:7">
      <c r="B1968" s="52" t="str">
        <f>IF(ISBLANK(A1968),"",IF(ROW(A1968:A3967)=1,"Impossible",VLOOKUP(A$2:A$1976,items!$A$2:$J$2019,{2}*SIGN(ROW(A$2:A$1976)),FALSE)))</f>
        <v/>
      </c>
      <c r="C1968" s="52" t="str">
        <f>IF(ISBLANK(A1968),"",IF(ROW(A$2:A$1976)=1,"Impossible",VLOOKUP(A$2:A$1976,items!$A$2:$J$2019,{3}*SIGN(ROW(A$2:A$1976)),FALSE)))</f>
        <v/>
      </c>
      <c r="G1968" s="18"/>
    </row>
    <row r="1969" spans="2:7">
      <c r="B1969" s="52" t="str">
        <f>IF(ISBLANK(A1969),"",IF(ROW(A1969:A3968)=1,"Impossible",VLOOKUP(A$2:A$1976,items!$A$2:$J$2019,{2}*SIGN(ROW(A$2:A$1976)),FALSE)))</f>
        <v/>
      </c>
      <c r="C1969" s="52" t="str">
        <f>IF(ISBLANK(A1969),"",IF(ROW(A$2:A$1976)=1,"Impossible",VLOOKUP(A$2:A$1976,items!$A$2:$J$2019,{3}*SIGN(ROW(A$2:A$1976)),FALSE)))</f>
        <v/>
      </c>
      <c r="G1969" s="18"/>
    </row>
    <row r="1970" spans="2:7">
      <c r="B1970" s="52" t="str">
        <f>IF(ISBLANK(A1970),"",IF(ROW(A1970:A3969)=1,"Impossible",VLOOKUP(A$2:A$1976,items!$A$2:$J$2019,{2}*SIGN(ROW(A$2:A$1976)),FALSE)))</f>
        <v/>
      </c>
      <c r="C1970" s="52" t="str">
        <f>IF(ISBLANK(A1970),"",IF(ROW(A$2:A$1976)=1,"Impossible",VLOOKUP(A$2:A$1976,items!$A$2:$J$2019,{3}*SIGN(ROW(A$2:A$1976)),FALSE)))</f>
        <v/>
      </c>
      <c r="G1970" s="18"/>
    </row>
    <row r="1971" spans="2:7">
      <c r="B1971" s="52" t="str">
        <f>IF(ISBLANK(A1971),"",IF(ROW(A1971:A3970)=1,"Impossible",VLOOKUP(A$2:A$1976,items!$A$2:$J$2019,{2}*SIGN(ROW(A$2:A$1976)),FALSE)))</f>
        <v/>
      </c>
      <c r="C1971" s="52" t="str">
        <f>IF(ISBLANK(A1971),"",IF(ROW(A$2:A$1976)=1,"Impossible",VLOOKUP(A$2:A$1976,items!$A$2:$J$2019,{3}*SIGN(ROW(A$2:A$1976)),FALSE)))</f>
        <v/>
      </c>
      <c r="G1971" s="18"/>
    </row>
    <row r="1972" spans="2:7">
      <c r="B1972" s="52" t="str">
        <f>IF(ISBLANK(A1972),"",IF(ROW(A1972:A3971)=1,"Impossible",VLOOKUP(A$2:A$1976,items!$A$2:$J$2019,{2}*SIGN(ROW(A$2:A$1976)),FALSE)))</f>
        <v/>
      </c>
      <c r="C1972" s="52" t="str">
        <f>IF(ISBLANK(A1972),"",IF(ROW(A$2:A$1976)=1,"Impossible",VLOOKUP(A$2:A$1976,items!$A$2:$J$2019,{3}*SIGN(ROW(A$2:A$1976)),FALSE)))</f>
        <v/>
      </c>
      <c r="G1972" s="18"/>
    </row>
    <row r="1973" spans="2:7">
      <c r="B1973" s="52" t="str">
        <f>IF(ISBLANK(A1973),"",IF(ROW(A1973:A3972)=1,"Impossible",VLOOKUP(A$2:A$1976,items!$A$2:$J$2019,{2}*SIGN(ROW(A$2:A$1976)),FALSE)))</f>
        <v/>
      </c>
      <c r="C1973" s="52" t="str">
        <f>IF(ISBLANK(A1973),"",IF(ROW(A$2:A$1976)=1,"Impossible",VLOOKUP(A$2:A$1976,items!$A$2:$J$2019,{3}*SIGN(ROW(A$2:A$1976)),FALSE)))</f>
        <v/>
      </c>
      <c r="G1973" s="18"/>
    </row>
    <row r="1974" spans="2:7">
      <c r="B1974" s="52" t="str">
        <f>IF(ISBLANK(A1974),"",IF(ROW(A1974:A3973)=1,"Impossible",VLOOKUP(A$2:A$1976,items!$A$2:$J$2019,{2}*SIGN(ROW(A$2:A$1976)),FALSE)))</f>
        <v/>
      </c>
      <c r="C1974" s="52" t="str">
        <f>IF(ISBLANK(A1974),"",IF(ROW(A$2:A$1976)=1,"Impossible",VLOOKUP(A$2:A$1976,items!$A$2:$J$2019,{3}*SIGN(ROW(A$2:A$1976)),FALSE)))</f>
        <v/>
      </c>
      <c r="G1974" s="18"/>
    </row>
    <row r="1975" spans="2:7">
      <c r="B1975" s="52" t="str">
        <f>IF(ISBLANK(A1975),"",IF(ROW(A1975:A3974)=1,"Impossible",VLOOKUP(A$2:A$1976,items!$A$2:$J$2019,{2}*SIGN(ROW(A$2:A$1976)),FALSE)))</f>
        <v/>
      </c>
      <c r="C1975" s="52" t="str">
        <f>IF(ISBLANK(A1975),"",IF(ROW(A$2:A$1976)=1,"Impossible",VLOOKUP(A$2:A$1976,items!$A$2:$J$2019,{3}*SIGN(ROW(A$2:A$1976)),FALSE)))</f>
        <v/>
      </c>
      <c r="G1975" s="18"/>
    </row>
    <row r="1976" spans="2:7">
      <c r="B1976" s="52" t="str">
        <f>IF(ISBLANK(A1976),"",IF(ROW(A1976:A3975)=1,"Impossible",VLOOKUP(A$2:A$1976,items!$A$2:$J$2019,{2}*SIGN(ROW(A$2:A$1976)),FALSE)))</f>
        <v/>
      </c>
      <c r="C1976" s="52" t="str">
        <f>IF(ISBLANK(A1976),"",IF(ROW(A$2:A$1976)=1,"Impossible",VLOOKUP(A$2:A$1976,items!$A$2:$J$2019,{3}*SIGN(ROW(A$2:A$1976)),FALSE)))</f>
        <v/>
      </c>
      <c r="G1976" s="18"/>
    </row>
  </sheetData>
  <autoFilter ref="A1:Q1"/>
  <conditionalFormatting sqref="J122:K139 J160:K160 J163:K1048576 J1:K96">
    <cfRule type="containsText" dxfId="228" priority="116" operator="containsText" text="yes">
      <formula>NOT(ISERROR(SEARCH("yes",J1)))</formula>
    </cfRule>
  </conditionalFormatting>
  <conditionalFormatting sqref="J97:K97">
    <cfRule type="containsText" dxfId="227" priority="36" operator="containsText" text="yes">
      <formula>NOT(ISERROR(SEARCH("yes",J97)))</formula>
    </cfRule>
  </conditionalFormatting>
  <conditionalFormatting sqref="J98:K98">
    <cfRule type="containsText" dxfId="226" priority="34" operator="containsText" text="yes">
      <formula>NOT(ISERROR(SEARCH("yes",J98)))</formula>
    </cfRule>
  </conditionalFormatting>
  <conditionalFormatting sqref="J99:K100">
    <cfRule type="containsText" dxfId="225" priority="31" operator="containsText" text="yes">
      <formula>NOT(ISERROR(SEARCH("yes",J99)))</formula>
    </cfRule>
  </conditionalFormatting>
  <conditionalFormatting sqref="J101:K101">
    <cfRule type="containsText" dxfId="224" priority="30" operator="containsText" text="yes">
      <formula>NOT(ISERROR(SEARCH("yes",J101)))</formula>
    </cfRule>
  </conditionalFormatting>
  <conditionalFormatting sqref="J102:K102">
    <cfRule type="containsText" dxfId="223" priority="29" operator="containsText" text="yes">
      <formula>NOT(ISERROR(SEARCH("yes",J102)))</formula>
    </cfRule>
  </conditionalFormatting>
  <conditionalFormatting sqref="J103:K103">
    <cfRule type="containsText" dxfId="222" priority="28" operator="containsText" text="yes">
      <formula>NOT(ISERROR(SEARCH("yes",J103)))</formula>
    </cfRule>
  </conditionalFormatting>
  <conditionalFormatting sqref="J104:K104">
    <cfRule type="containsText" dxfId="221" priority="27" operator="containsText" text="yes">
      <formula>NOT(ISERROR(SEARCH("yes",J104)))</formula>
    </cfRule>
  </conditionalFormatting>
  <conditionalFormatting sqref="J105:K105">
    <cfRule type="containsText" dxfId="220" priority="26" operator="containsText" text="yes">
      <formula>NOT(ISERROR(SEARCH("yes",J105)))</formula>
    </cfRule>
  </conditionalFormatting>
  <conditionalFormatting sqref="J106:K106">
    <cfRule type="containsText" dxfId="219" priority="25" operator="containsText" text="yes">
      <formula>NOT(ISERROR(SEARCH("yes",J106)))</formula>
    </cfRule>
  </conditionalFormatting>
  <conditionalFormatting sqref="J107:K107">
    <cfRule type="containsText" dxfId="218" priority="24" operator="containsText" text="yes">
      <formula>NOT(ISERROR(SEARCH("yes",J107)))</formula>
    </cfRule>
  </conditionalFormatting>
  <conditionalFormatting sqref="J108:K108">
    <cfRule type="containsText" dxfId="217" priority="23" operator="containsText" text="yes">
      <formula>NOT(ISERROR(SEARCH("yes",J108)))</formula>
    </cfRule>
  </conditionalFormatting>
  <conditionalFormatting sqref="J109:K109">
    <cfRule type="containsText" dxfId="216" priority="22" operator="containsText" text="yes">
      <formula>NOT(ISERROR(SEARCH("yes",J109)))</formula>
    </cfRule>
  </conditionalFormatting>
  <conditionalFormatting sqref="J110:K110">
    <cfRule type="containsText" dxfId="215" priority="21" operator="containsText" text="yes">
      <formula>NOT(ISERROR(SEARCH("yes",J110)))</formula>
    </cfRule>
  </conditionalFormatting>
  <conditionalFormatting sqref="J111:K111">
    <cfRule type="containsText" dxfId="214" priority="20" operator="containsText" text="yes">
      <formula>NOT(ISERROR(SEARCH("yes",J111)))</formula>
    </cfRule>
  </conditionalFormatting>
  <conditionalFormatting sqref="J112:K112">
    <cfRule type="containsText" dxfId="213" priority="19" operator="containsText" text="yes">
      <formula>NOT(ISERROR(SEARCH("yes",J112)))</formula>
    </cfRule>
  </conditionalFormatting>
  <conditionalFormatting sqref="J113:K113">
    <cfRule type="containsText" dxfId="212" priority="18" operator="containsText" text="yes">
      <formula>NOT(ISERROR(SEARCH("yes",J113)))</formula>
    </cfRule>
  </conditionalFormatting>
  <conditionalFormatting sqref="J114:K114">
    <cfRule type="containsText" dxfId="211" priority="17" operator="containsText" text="yes">
      <formula>NOT(ISERROR(SEARCH("yes",J114)))</formula>
    </cfRule>
  </conditionalFormatting>
  <conditionalFormatting sqref="J115:K115">
    <cfRule type="containsText" dxfId="210" priority="16" operator="containsText" text="yes">
      <formula>NOT(ISERROR(SEARCH("yes",J115)))</formula>
    </cfRule>
  </conditionalFormatting>
  <conditionalFormatting sqref="J116:K116">
    <cfRule type="containsText" dxfId="209" priority="15" operator="containsText" text="yes">
      <formula>NOT(ISERROR(SEARCH("yes",J116)))</formula>
    </cfRule>
  </conditionalFormatting>
  <conditionalFormatting sqref="J117:K117">
    <cfRule type="containsText" dxfId="208" priority="13" operator="containsText" text="yes">
      <formula>NOT(ISERROR(SEARCH("yes",J117)))</formula>
    </cfRule>
  </conditionalFormatting>
  <conditionalFormatting sqref="J118:K118">
    <cfRule type="containsText" dxfId="207" priority="12" operator="containsText" text="yes">
      <formula>NOT(ISERROR(SEARCH("yes",J118)))</formula>
    </cfRule>
  </conditionalFormatting>
  <conditionalFormatting sqref="J119:K119">
    <cfRule type="containsText" dxfId="206" priority="11" operator="containsText" text="yes">
      <formula>NOT(ISERROR(SEARCH("yes",J119)))</formula>
    </cfRule>
  </conditionalFormatting>
  <conditionalFormatting sqref="J120:K120">
    <cfRule type="containsText" dxfId="205" priority="10" operator="containsText" text="yes">
      <formula>NOT(ISERROR(SEARCH("yes",J120)))</formula>
    </cfRule>
  </conditionalFormatting>
  <conditionalFormatting sqref="J121:K121">
    <cfRule type="containsText" dxfId="204" priority="9" operator="containsText" text="yes">
      <formula>NOT(ISERROR(SEARCH("yes",J121)))</formula>
    </cfRule>
  </conditionalFormatting>
  <conditionalFormatting sqref="J140:K159">
    <cfRule type="containsText" dxfId="203" priority="8" operator="containsText" text="yes">
      <formula>NOT(ISERROR(SEARCH("yes",J140)))</formula>
    </cfRule>
  </conditionalFormatting>
  <conditionalFormatting sqref="J161:K162">
    <cfRule type="containsText" dxfId="202" priority="7" operator="containsText" text="yes">
      <formula>NOT(ISERROR(SEARCH("yes",J161)))</formula>
    </cfRule>
  </conditionalFormatting>
  <conditionalFormatting sqref="E2:E1000">
    <cfRule type="expression" dxfId="201" priority="4">
      <formula>$D2="yes"</formula>
    </cfRule>
  </conditionalFormatting>
  <conditionalFormatting sqref="E4:E6">
    <cfRule type="expression" dxfId="200" priority="3">
      <formula>$L4="problem"</formula>
    </cfRule>
  </conditionalFormatting>
  <conditionalFormatting sqref="F2:F1000">
    <cfRule type="expression" dxfId="199" priority="1">
      <formula>$D2="yes"</formula>
    </cfRule>
  </conditionalFormatting>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3">
        <x14:dataValidation type="list" allowBlank="1" showInputMessage="1" showErrorMessage="1">
          <x14:formula1>
            <xm:f>menus!$L$2:$L$10</xm:f>
          </x14:formula1>
          <xm:sqref>D2:D1976</xm:sqref>
        </x14:dataValidation>
        <x14:dataValidation type="list" allowBlank="1" showInputMessage="1" showErrorMessage="1">
          <x14:formula1>
            <xm:f>menus!$H$2:$H$11</xm:f>
          </x14:formula1>
          <xm:sqref>H2:H1976</xm:sqref>
        </x14:dataValidation>
        <x14:dataValidation type="list" allowBlank="1" showInputMessage="1" showErrorMessage="1">
          <x14:formula1>
            <xm:f>menus!$I$2:$I$6</xm:f>
          </x14:formula1>
          <xm:sqref>J2:J1976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40"/>
  <sheetViews>
    <sheetView tabSelected="1" zoomScale="125" zoomScaleNormal="125" zoomScalePageLayoutView="125" workbookViewId="0">
      <pane xSplit="1" ySplit="1" topLeftCell="V111" activePane="bottomRight" state="frozen"/>
      <selection pane="topRight" activeCell="B1" sqref="B1"/>
      <selection pane="bottomLeft" activeCell="A2" sqref="A2"/>
      <selection pane="bottomRight" activeCell="Y122" sqref="Y122"/>
    </sheetView>
  </sheetViews>
  <sheetFormatPr baseColWidth="10" defaultColWidth="17.1640625" defaultRowHeight="12" x14ac:dyDescent="0"/>
  <cols>
    <col min="1" max="1" width="20.6640625" style="5" customWidth="1"/>
    <col min="2" max="2" width="7.1640625" style="5" customWidth="1"/>
    <col min="3" max="3" width="4.83203125" style="5" customWidth="1"/>
    <col min="4" max="4" width="5.6640625" style="41" customWidth="1"/>
    <col min="5" max="5" width="17.5" style="5" customWidth="1"/>
    <col min="6" max="6" width="20" style="5" customWidth="1"/>
    <col min="7" max="7" width="26.5" style="41" bestFit="1" customWidth="1"/>
    <col min="8" max="8" width="45" style="39" customWidth="1"/>
    <col min="9" max="9" width="47.5" style="39" customWidth="1"/>
    <col min="10" max="10" width="39.83203125" style="5" customWidth="1"/>
    <col min="11" max="11" width="38.5" style="5" customWidth="1"/>
    <col min="12" max="12" width="8" style="5" bestFit="1" customWidth="1"/>
    <col min="13" max="13" width="19.5" style="5" bestFit="1" customWidth="1"/>
    <col min="14" max="14" width="38.6640625" style="5" customWidth="1"/>
    <col min="15" max="19" width="17.1640625" style="5"/>
    <col min="20" max="21" width="47.1640625" style="41" customWidth="1"/>
    <col min="22" max="22" width="28.33203125" style="5" customWidth="1"/>
    <col min="23" max="23" width="17.1640625" style="5"/>
    <col min="24" max="24" width="36.33203125" style="5" customWidth="1"/>
    <col min="25" max="16384" width="17.1640625" style="5"/>
  </cols>
  <sheetData>
    <row r="1" spans="1:31">
      <c r="A1" s="37" t="s">
        <v>85</v>
      </c>
      <c r="B1" s="37" t="s">
        <v>107</v>
      </c>
      <c r="C1" s="37" t="s">
        <v>108</v>
      </c>
      <c r="D1" s="40" t="s">
        <v>13</v>
      </c>
      <c r="E1" s="4" t="s">
        <v>121</v>
      </c>
      <c r="F1" s="6" t="s">
        <v>12</v>
      </c>
      <c r="G1" s="40" t="s">
        <v>11</v>
      </c>
      <c r="H1" s="43" t="s">
        <v>109</v>
      </c>
      <c r="I1" s="43" t="s">
        <v>2457</v>
      </c>
      <c r="J1" s="40" t="s">
        <v>14</v>
      </c>
      <c r="K1" s="40" t="s">
        <v>15</v>
      </c>
      <c r="L1" s="40" t="s">
        <v>94</v>
      </c>
      <c r="M1" s="40" t="s">
        <v>96</v>
      </c>
      <c r="N1" s="40" t="s">
        <v>97</v>
      </c>
      <c r="O1" s="40" t="s">
        <v>99</v>
      </c>
      <c r="P1" s="40" t="s">
        <v>101</v>
      </c>
      <c r="Q1" s="40" t="s">
        <v>204</v>
      </c>
      <c r="R1" s="40" t="s">
        <v>103</v>
      </c>
      <c r="S1" s="40" t="s">
        <v>104</v>
      </c>
      <c r="T1" s="40" t="s">
        <v>131</v>
      </c>
      <c r="U1" s="40" t="s">
        <v>2458</v>
      </c>
      <c r="V1" s="5" t="s">
        <v>3568</v>
      </c>
      <c r="W1" s="5" t="s">
        <v>3586</v>
      </c>
      <c r="X1" s="5" t="s">
        <v>3621</v>
      </c>
      <c r="Y1" s="5" t="s">
        <v>6</v>
      </c>
      <c r="Z1" s="5" t="s">
        <v>3622</v>
      </c>
      <c r="AA1" s="5" t="s">
        <v>3627</v>
      </c>
      <c r="AB1" s="5" t="s">
        <v>3626</v>
      </c>
      <c r="AC1" s="5" t="s">
        <v>3629</v>
      </c>
      <c r="AD1" s="5" t="s">
        <v>3630</v>
      </c>
      <c r="AE1" s="5" t="s">
        <v>3628</v>
      </c>
    </row>
    <row r="2" spans="1:31">
      <c r="A2" s="34" t="s">
        <v>2459</v>
      </c>
      <c r="B2" s="34" t="s">
        <v>2492</v>
      </c>
      <c r="C2" s="34">
        <v>1</v>
      </c>
      <c r="D2" s="42" t="str">
        <f>CONCATENATE(B2,C2)</f>
        <v>A1</v>
      </c>
      <c r="E2" s="34" t="s">
        <v>2459</v>
      </c>
      <c r="F2" s="34"/>
      <c r="G2" s="42" t="str">
        <f>IF(E2="","",IF(OR(E2="select_one", E2="select_multiple"), CONCATENATE(E2," ",F2),E2))</f>
        <v>start</v>
      </c>
      <c r="H2" s="5" t="s">
        <v>2464</v>
      </c>
      <c r="I2" s="5" t="s">
        <v>2464</v>
      </c>
      <c r="L2" s="34"/>
      <c r="M2" s="34"/>
      <c r="N2" s="34"/>
      <c r="O2" s="34"/>
      <c r="P2" s="34"/>
      <c r="Q2" s="34"/>
      <c r="R2" s="34"/>
      <c r="S2" s="34"/>
      <c r="T2" s="41" t="str">
        <f>IF(OR(ISNA(H2),ISBLANK(H2)),"",CONCATENATE($B2,$C2,"."," ",H2))</f>
        <v>A1. Start Time</v>
      </c>
      <c r="U2" s="41" t="str">
        <f>IF(OR(ISBLANK(I2),ISNA(I2)),"",CONCATENATE($B2,$C2,"."," ",I2))</f>
        <v>A1. Start Time</v>
      </c>
    </row>
    <row r="3" spans="1:31">
      <c r="A3" s="34" t="s">
        <v>2460</v>
      </c>
      <c r="B3" s="34" t="s">
        <v>2492</v>
      </c>
      <c r="C3" s="34">
        <v>2</v>
      </c>
      <c r="D3" s="42" t="str">
        <f t="shared" ref="D3:D11" si="0">CONCATENATE(B3,C3)</f>
        <v>A2</v>
      </c>
      <c r="E3" s="34" t="s">
        <v>2460</v>
      </c>
      <c r="F3" s="34"/>
      <c r="G3" s="42" t="str">
        <f t="shared" ref="G3:G70" si="1">IF(E3="","",IF(OR(E3="select_one", E3="select_multiple"), CONCATENATE(E3," ",F3),E3))</f>
        <v>end</v>
      </c>
      <c r="H3" s="5" t="s">
        <v>2465</v>
      </c>
      <c r="I3" s="5" t="s">
        <v>2465</v>
      </c>
      <c r="L3" s="34"/>
      <c r="M3" s="34"/>
      <c r="N3" s="34"/>
      <c r="O3" s="34"/>
      <c r="P3" s="34"/>
      <c r="Q3" s="34"/>
      <c r="R3" s="34"/>
      <c r="S3" s="34"/>
      <c r="T3" s="41" t="str">
        <f t="shared" ref="T3:T67" si="2">IF(OR(ISNA(H3),ISBLANK(H3)),"",CONCATENATE($B3,$C3,"."," ",H3))</f>
        <v>A2. End Time</v>
      </c>
      <c r="U3" s="41" t="str">
        <f t="shared" ref="U3:U67" si="3">IF(OR(ISBLANK(I3),ISNA(I3)),"",CONCATENATE($B3,$C3,"."," ",I3))</f>
        <v>A2. End Time</v>
      </c>
    </row>
    <row r="4" spans="1:31">
      <c r="A4" s="34" t="s">
        <v>2461</v>
      </c>
      <c r="B4" s="34" t="s">
        <v>2492</v>
      </c>
      <c r="C4" s="34">
        <v>3</v>
      </c>
      <c r="D4" s="42" t="str">
        <f t="shared" si="0"/>
        <v>A3</v>
      </c>
      <c r="E4" s="34" t="s">
        <v>2461</v>
      </c>
      <c r="F4" s="34"/>
      <c r="G4" s="42" t="str">
        <f t="shared" si="1"/>
        <v>today</v>
      </c>
      <c r="H4" s="5" t="s">
        <v>2466</v>
      </c>
      <c r="I4" s="5" t="s">
        <v>2466</v>
      </c>
      <c r="L4" s="34"/>
      <c r="M4" s="34"/>
      <c r="N4" s="34"/>
      <c r="O4" s="34"/>
      <c r="P4" s="34"/>
      <c r="Q4" s="34"/>
      <c r="R4" s="34"/>
      <c r="S4" s="34"/>
      <c r="T4" s="41" t="str">
        <f t="shared" si="2"/>
        <v>A3. Date of Survey</v>
      </c>
      <c r="U4" s="41" t="str">
        <f t="shared" si="3"/>
        <v>A3. Date of Survey</v>
      </c>
    </row>
    <row r="5" spans="1:31">
      <c r="A5" s="34" t="s">
        <v>2462</v>
      </c>
      <c r="B5" s="34" t="s">
        <v>2492</v>
      </c>
      <c r="C5" s="34">
        <v>4</v>
      </c>
      <c r="D5" s="42" t="str">
        <f t="shared" si="0"/>
        <v>A4</v>
      </c>
      <c r="E5" s="34" t="s">
        <v>2462</v>
      </c>
      <c r="F5" s="34"/>
      <c r="G5" s="42" t="str">
        <f t="shared" si="1"/>
        <v>deviceid</v>
      </c>
      <c r="H5" s="5" t="s">
        <v>2467</v>
      </c>
      <c r="I5" s="5" t="s">
        <v>2467</v>
      </c>
      <c r="L5" s="34"/>
      <c r="M5" s="34"/>
      <c r="N5" s="34"/>
      <c r="O5" s="34"/>
      <c r="P5" s="34"/>
      <c r="Q5" s="34"/>
      <c r="R5" s="34"/>
      <c r="S5" s="34"/>
      <c r="T5" s="41" t="str">
        <f t="shared" si="2"/>
        <v>A4. Device</v>
      </c>
      <c r="U5" s="41" t="str">
        <f t="shared" si="3"/>
        <v>A4. Device</v>
      </c>
    </row>
    <row r="6" spans="1:31">
      <c r="A6" s="34" t="s">
        <v>2463</v>
      </c>
      <c r="B6" s="34" t="s">
        <v>2492</v>
      </c>
      <c r="C6" s="34">
        <v>5</v>
      </c>
      <c r="D6" s="42" t="str">
        <f t="shared" si="0"/>
        <v>A5</v>
      </c>
      <c r="E6" s="34" t="s">
        <v>24</v>
      </c>
      <c r="F6" s="34"/>
      <c r="G6" s="42" t="str">
        <f t="shared" si="1"/>
        <v>integer</v>
      </c>
      <c r="H6" s="5" t="s">
        <v>2468</v>
      </c>
      <c r="I6" s="5" t="s">
        <v>2468</v>
      </c>
      <c r="L6" s="34" t="s">
        <v>44</v>
      </c>
      <c r="M6" s="34"/>
      <c r="N6" s="34"/>
      <c r="O6" s="34"/>
      <c r="P6" s="34"/>
      <c r="Q6" s="34"/>
      <c r="R6" s="34"/>
      <c r="S6" s="34"/>
      <c r="T6" s="41" t="str">
        <f t="shared" si="2"/>
        <v>A5. Enumerator ID</v>
      </c>
      <c r="U6" s="41" t="str">
        <f t="shared" si="3"/>
        <v>A5. Enumerator ID</v>
      </c>
    </row>
    <row r="7" spans="1:31">
      <c r="A7" s="34" t="s">
        <v>2469</v>
      </c>
      <c r="B7" s="34" t="s">
        <v>2492</v>
      </c>
      <c r="C7" s="34">
        <v>6</v>
      </c>
      <c r="D7" s="42" t="str">
        <f t="shared" si="0"/>
        <v>A6</v>
      </c>
      <c r="E7" s="34" t="s">
        <v>24</v>
      </c>
      <c r="F7" s="34"/>
      <c r="G7" s="42" t="str">
        <f t="shared" si="1"/>
        <v>integer</v>
      </c>
      <c r="H7" s="5" t="s">
        <v>2470</v>
      </c>
      <c r="I7" s="5" t="s">
        <v>2470</v>
      </c>
      <c r="L7" s="34" t="s">
        <v>44</v>
      </c>
      <c r="M7" s="34"/>
      <c r="N7" s="34"/>
      <c r="O7" s="34"/>
      <c r="P7" s="34"/>
      <c r="Q7" s="34"/>
      <c r="R7" s="34"/>
      <c r="S7" s="34"/>
      <c r="T7" s="41" t="str">
        <f t="shared" si="2"/>
        <v>A6. [Enter participant ID]</v>
      </c>
      <c r="U7" s="41" t="str">
        <f t="shared" si="3"/>
        <v>A6. [Enter participant ID]</v>
      </c>
    </row>
    <row r="8" spans="1:31">
      <c r="A8" s="34" t="s">
        <v>2475</v>
      </c>
      <c r="B8" s="34" t="s">
        <v>2492</v>
      </c>
      <c r="C8" s="34">
        <v>7</v>
      </c>
      <c r="D8" s="42" t="str">
        <f t="shared" si="0"/>
        <v>A7</v>
      </c>
      <c r="E8" s="34" t="s">
        <v>16</v>
      </c>
      <c r="F8" s="34" t="s">
        <v>2472</v>
      </c>
      <c r="G8" s="42" t="str">
        <f t="shared" si="1"/>
        <v>select_one woman</v>
      </c>
      <c r="H8" s="5" t="s">
        <v>2474</v>
      </c>
      <c r="I8" s="5" t="s">
        <v>2474</v>
      </c>
      <c r="L8" s="34" t="s">
        <v>44</v>
      </c>
      <c r="M8" s="34"/>
      <c r="N8" s="34"/>
      <c r="O8" s="34"/>
      <c r="P8" s="34" t="s">
        <v>2479</v>
      </c>
      <c r="Q8" s="34"/>
      <c r="R8" s="34"/>
      <c r="S8" s="34"/>
      <c r="T8" s="41" t="str">
        <f t="shared" si="2"/>
        <v>A7. [Participant name]</v>
      </c>
      <c r="U8" s="41" t="str">
        <f t="shared" si="3"/>
        <v>A7. [Participant name]</v>
      </c>
    </row>
    <row r="9" spans="1:31" ht="24">
      <c r="A9" s="34" t="s">
        <v>2473</v>
      </c>
      <c r="B9" s="34" t="s">
        <v>2492</v>
      </c>
      <c r="C9" s="34">
        <v>8</v>
      </c>
      <c r="D9" s="42" t="str">
        <f t="shared" si="0"/>
        <v>A8</v>
      </c>
      <c r="E9" s="34" t="s">
        <v>38</v>
      </c>
      <c r="F9" s="34"/>
      <c r="G9" s="42" t="str">
        <f t="shared" si="1"/>
        <v>calculate</v>
      </c>
      <c r="H9" s="5"/>
      <c r="I9" s="5"/>
      <c r="J9" s="5" t="s">
        <v>2476</v>
      </c>
      <c r="L9" s="34"/>
      <c r="M9" s="34"/>
      <c r="N9" s="34"/>
      <c r="O9" s="34"/>
      <c r="P9" s="34"/>
      <c r="Q9" s="34"/>
      <c r="R9" s="34"/>
      <c r="S9" s="34"/>
      <c r="T9" s="41" t="str">
        <f t="shared" si="2"/>
        <v/>
      </c>
      <c r="U9" s="41" t="str">
        <f t="shared" si="3"/>
        <v/>
      </c>
    </row>
    <row r="10" spans="1:31" ht="24">
      <c r="A10" s="34" t="s">
        <v>2477</v>
      </c>
      <c r="B10" s="34" t="s">
        <v>2492</v>
      </c>
      <c r="C10" s="34">
        <v>9</v>
      </c>
      <c r="D10" s="42" t="str">
        <f t="shared" si="0"/>
        <v>A9</v>
      </c>
      <c r="E10" s="34" t="s">
        <v>29</v>
      </c>
      <c r="F10" s="34"/>
      <c r="G10" s="42" t="str">
        <f t="shared" si="1"/>
        <v>note</v>
      </c>
      <c r="H10" s="5" t="s">
        <v>2478</v>
      </c>
      <c r="I10" s="5" t="s">
        <v>2478</v>
      </c>
      <c r="L10" s="34"/>
      <c r="M10" s="34"/>
      <c r="N10" s="34"/>
      <c r="O10" s="34"/>
      <c r="P10" s="34"/>
      <c r="Q10" s="34"/>
      <c r="R10" s="34"/>
      <c r="S10" s="34"/>
      <c r="T10" s="41" t="str">
        <f t="shared" si="2"/>
        <v>A9. [You chose: ${partName}. If this is not correct, swipe back.]</v>
      </c>
      <c r="U10" s="41" t="str">
        <f t="shared" si="3"/>
        <v>A9. [You chose: ${partName}. If this is not correct, swipe back.]</v>
      </c>
    </row>
    <row r="11" spans="1:31">
      <c r="A11" s="34" t="s">
        <v>2480</v>
      </c>
      <c r="B11" s="34" t="s">
        <v>2493</v>
      </c>
      <c r="C11" s="34">
        <v>1</v>
      </c>
      <c r="D11" s="42" t="str">
        <f t="shared" si="0"/>
        <v>B1</v>
      </c>
      <c r="E11" s="34" t="s">
        <v>98</v>
      </c>
      <c r="F11" s="34"/>
      <c r="G11" s="42" t="str">
        <f t="shared" si="1"/>
        <v>begin group</v>
      </c>
      <c r="H11" s="5"/>
      <c r="I11" s="5"/>
      <c r="L11" s="34"/>
      <c r="M11" s="34"/>
      <c r="N11" s="34"/>
      <c r="O11" s="34"/>
      <c r="P11" s="34"/>
      <c r="Q11" s="34"/>
      <c r="R11" s="34"/>
      <c r="S11" s="34"/>
      <c r="T11" s="41" t="str">
        <f t="shared" si="2"/>
        <v/>
      </c>
      <c r="U11" s="41" t="str">
        <f t="shared" si="3"/>
        <v/>
      </c>
    </row>
    <row r="12" spans="1:31">
      <c r="A12" s="34" t="s">
        <v>2483</v>
      </c>
      <c r="B12" s="34" t="s">
        <v>2493</v>
      </c>
      <c r="C12" s="34">
        <v>2</v>
      </c>
      <c r="D12" s="42" t="str">
        <f t="shared" ref="D12:D76" si="4">CONCATENATE(B12,C12)</f>
        <v>B2</v>
      </c>
      <c r="E12" s="34" t="s">
        <v>16</v>
      </c>
      <c r="F12" s="34" t="s">
        <v>2481</v>
      </c>
      <c r="G12" s="42" t="str">
        <f t="shared" si="1"/>
        <v>select_one yn</v>
      </c>
      <c r="H12" s="5" t="s">
        <v>2482</v>
      </c>
      <c r="I12" s="5" t="s">
        <v>2482</v>
      </c>
      <c r="L12" s="34" t="s">
        <v>44</v>
      </c>
      <c r="M12" s="34"/>
      <c r="N12" s="34"/>
      <c r="O12" s="34"/>
      <c r="P12" s="34"/>
      <c r="Q12" s="34"/>
      <c r="R12" s="34"/>
      <c r="S12" s="34"/>
      <c r="T12" s="41" t="str">
        <f t="shared" si="2"/>
        <v>B2. [Confirm that Sarah already obtained informed consent]</v>
      </c>
      <c r="U12" s="41" t="str">
        <f t="shared" si="3"/>
        <v>B2. [Confirm that Sarah already obtained informed consent]</v>
      </c>
    </row>
    <row r="13" spans="1:31" ht="24">
      <c r="A13" s="34" t="s">
        <v>2484</v>
      </c>
      <c r="B13" s="34" t="s">
        <v>2493</v>
      </c>
      <c r="C13" s="34">
        <v>3</v>
      </c>
      <c r="D13" s="42" t="str">
        <f t="shared" si="4"/>
        <v>B3</v>
      </c>
      <c r="E13" s="34" t="s">
        <v>16</v>
      </c>
      <c r="F13" s="34" t="s">
        <v>2481</v>
      </c>
      <c r="G13" s="42" t="str">
        <f t="shared" si="1"/>
        <v>select_one yn</v>
      </c>
      <c r="H13" s="5" t="s">
        <v>2485</v>
      </c>
      <c r="I13" s="5" t="s">
        <v>2485</v>
      </c>
      <c r="K13" s="5" t="s">
        <v>2486</v>
      </c>
      <c r="L13" s="34" t="s">
        <v>44</v>
      </c>
      <c r="M13" s="34"/>
      <c r="N13" s="34"/>
      <c r="O13" s="34"/>
      <c r="P13" s="34"/>
      <c r="Q13" s="34"/>
      <c r="R13" s="34"/>
      <c r="S13" s="34"/>
      <c r="T13" s="41" t="str">
        <f t="shared" si="2"/>
        <v>B3. [Read consent form and answer questions. Does this woman give informed consent to participate?]</v>
      </c>
      <c r="U13" s="41" t="str">
        <f t="shared" si="3"/>
        <v>B3. [Read consent form and answer questions. Does this woman give informed consent to participate?]</v>
      </c>
    </row>
    <row r="14" spans="1:31" ht="36">
      <c r="A14" s="34" t="s">
        <v>2489</v>
      </c>
      <c r="B14" s="34" t="s">
        <v>2493</v>
      </c>
      <c r="C14" s="34">
        <v>4</v>
      </c>
      <c r="D14" s="42" t="str">
        <f t="shared" si="4"/>
        <v>B4</v>
      </c>
      <c r="E14" s="34" t="s">
        <v>29</v>
      </c>
      <c r="F14" s="34"/>
      <c r="G14" s="42" t="str">
        <f t="shared" si="1"/>
        <v>note</v>
      </c>
      <c r="H14" s="5" t="s">
        <v>2490</v>
      </c>
      <c r="I14" s="5" t="s">
        <v>2490</v>
      </c>
      <c r="K14" s="5" t="s">
        <v>2491</v>
      </c>
      <c r="L14" s="34"/>
      <c r="M14" s="34"/>
      <c r="N14" s="34"/>
      <c r="O14" s="34"/>
      <c r="P14" s="34"/>
      <c r="Q14" s="34"/>
      <c r="R14" s="34"/>
      <c r="S14" s="34"/>
      <c r="T14" s="41" t="str">
        <f t="shared" si="2"/>
        <v>B4. [Without informed consent, the survey cannot continue. Thank the woman for her time and inform her that she should contact Sinoko if she changes her mind.]</v>
      </c>
      <c r="U14" s="41" t="str">
        <f t="shared" si="3"/>
        <v>B4. [Without informed consent, the survey cannot continue. Thank the woman for her time and inform her that she should contact Sinoko if she changes her mind.]</v>
      </c>
    </row>
    <row r="15" spans="1:31">
      <c r="A15" s="34" t="s">
        <v>2487</v>
      </c>
      <c r="B15" s="34" t="s">
        <v>2494</v>
      </c>
      <c r="C15" s="34">
        <v>1</v>
      </c>
      <c r="D15" s="42" t="str">
        <f t="shared" si="4"/>
        <v>C1</v>
      </c>
      <c r="E15" s="34" t="s">
        <v>98</v>
      </c>
      <c r="F15" s="34"/>
      <c r="G15" s="42" t="str">
        <f t="shared" si="1"/>
        <v>begin group</v>
      </c>
      <c r="H15" s="5"/>
      <c r="I15" s="5"/>
      <c r="K15" s="5" t="s">
        <v>2488</v>
      </c>
      <c r="L15" s="34"/>
      <c r="M15" s="34"/>
      <c r="N15" s="34"/>
      <c r="O15" s="34"/>
      <c r="P15" s="34"/>
      <c r="Q15" s="34"/>
      <c r="R15" s="34"/>
      <c r="S15" s="34"/>
      <c r="T15" s="41" t="str">
        <f t="shared" si="2"/>
        <v/>
      </c>
      <c r="U15" s="41" t="str">
        <f t="shared" si="3"/>
        <v/>
      </c>
    </row>
    <row r="16" spans="1:31" ht="36">
      <c r="A16" s="34" t="s">
        <v>2509</v>
      </c>
      <c r="B16" s="34" t="s">
        <v>2494</v>
      </c>
      <c r="C16" s="34">
        <v>2</v>
      </c>
      <c r="D16" s="42" t="str">
        <f t="shared" si="4"/>
        <v>C2</v>
      </c>
      <c r="E16" s="34" t="s">
        <v>29</v>
      </c>
      <c r="F16" s="34"/>
      <c r="G16" s="42" t="str">
        <f t="shared" si="1"/>
        <v>note</v>
      </c>
      <c r="H16" s="5" t="str">
        <f>IF(ROW($A$2:$A$640)=1,"Impossible",VLOOKUP($A$2:$A$640,items!$A$2:$P$4140,{16}*SIGN(ROW($A$2:$A$640)),FALSE))</f>
        <v>Let's start by talking about your household. By "household", I mean the people that eat and sleep here most nights and eat from the same pot.</v>
      </c>
      <c r="I16" s="5" t="str">
        <f>IF(ROW($A$2:$A$640)=1,"Impossible",VLOOKUP($A$2:$A$640,items!$A$2:$Q$4140,{17}*SIGN(ROW($A$2:$A$640)),FALSE))</f>
        <v>Tuanze kwa kuzungumza kuhusu nyumba yako. Kwa "kinyumba" namaanisha watu wanaokula na kulala hapa wakati wa usiku na kula kwa pamoja.</v>
      </c>
      <c r="L16" s="34"/>
      <c r="M16" s="34"/>
      <c r="N16" s="34"/>
      <c r="O16" s="34"/>
      <c r="P16" s="34"/>
      <c r="Q16" s="34"/>
      <c r="R16" s="34"/>
      <c r="S16" s="34"/>
      <c r="T16" s="41" t="str">
        <f t="shared" si="2"/>
        <v>C2. Let's start by talking about your household. By "household", I mean the people that eat and sleep here most nights and eat from the same pot.</v>
      </c>
      <c r="U16" s="41" t="str">
        <f t="shared" si="3"/>
        <v>C2. Tuanze kwa kuzungumza kuhusu nyumba yako. Kwa "kinyumba" namaanisha watu wanaokula na kulala hapa wakati wa usiku na kula kwa pamoja.</v>
      </c>
    </row>
    <row r="17" spans="1:21">
      <c r="A17" s="34" t="s">
        <v>2510</v>
      </c>
      <c r="B17" s="34" t="s">
        <v>2494</v>
      </c>
      <c r="C17" s="34">
        <v>3</v>
      </c>
      <c r="D17" s="42" t="str">
        <f t="shared" si="4"/>
        <v>C3</v>
      </c>
      <c r="E17" s="34" t="s">
        <v>16</v>
      </c>
      <c r="F17" s="34" t="s">
        <v>2503</v>
      </c>
      <c r="G17" s="42" t="str">
        <f t="shared" si="1"/>
        <v>select_one head</v>
      </c>
      <c r="H17" s="5" t="str">
        <f>IF(ROW($A$2:$A$640)=1,"Impossible",VLOOKUP($A$2:$A$640,items!$A$2:$P$4140,{16}*SIGN(ROW($A$2:$A$640)),FALSE))</f>
        <v>Do you consider yourself the head of this household?</v>
      </c>
      <c r="I17" s="5" t="str">
        <f>IF(ROW($A$2:$A$640)=1,"Impossible",VLOOKUP($A$2:$A$640,items!$A$2:$Q$4140,{17}*SIGN(ROW($A$2:$A$640)),FALSE))</f>
        <v>Je, wewe hujiona mkuu wa nyumba hii?</v>
      </c>
      <c r="L17" s="34" t="s">
        <v>44</v>
      </c>
      <c r="M17" s="34"/>
      <c r="N17" s="34"/>
      <c r="O17" s="34"/>
      <c r="P17" s="34"/>
      <c r="Q17" s="34"/>
      <c r="R17" s="34"/>
      <c r="S17" s="34"/>
      <c r="T17" s="41" t="str">
        <f t="shared" si="2"/>
        <v>C3. Do you consider yourself the head of this household?</v>
      </c>
      <c r="U17" s="41" t="str">
        <f t="shared" si="3"/>
        <v>C3. Je, wewe hujiona mkuu wa nyumba hii?</v>
      </c>
    </row>
    <row r="18" spans="1:21" ht="24">
      <c r="A18" s="34" t="s">
        <v>2511</v>
      </c>
      <c r="B18" s="34" t="s">
        <v>2494</v>
      </c>
      <c r="C18" s="34">
        <v>4</v>
      </c>
      <c r="D18" s="42" t="str">
        <f t="shared" si="4"/>
        <v>C4</v>
      </c>
      <c r="E18" s="34" t="s">
        <v>24</v>
      </c>
      <c r="F18" s="34"/>
      <c r="G18" s="42" t="str">
        <f t="shared" si="1"/>
        <v>integer</v>
      </c>
      <c r="H18" s="5" t="str">
        <f>IF(ROW($A$2:$A$640)=1,"Impossible",VLOOKUP($A$2:$A$640,items!$A$2:$P$4140,{16}*SIGN(ROW($A$2:$A$640)),FALSE))</f>
        <v>How many people live in this household, including you?</v>
      </c>
      <c r="I18" s="5" t="str">
        <f>IF(ROW($A$2:$A$640)=1,"Impossible",VLOOKUP($A$2:$A$640,items!$A$2:$Q$4140,{17}*SIGN(ROW($A$2:$A$640)),FALSE))</f>
        <v>Watu wangapi wanaishi katika nyumba hii, ikiwa ni pamoja na wewe?</v>
      </c>
      <c r="L18" s="34" t="s">
        <v>44</v>
      </c>
      <c r="M18" s="34" t="s">
        <v>2692</v>
      </c>
      <c r="N18" s="5" t="s">
        <v>2693</v>
      </c>
      <c r="O18" s="34"/>
      <c r="P18" s="34"/>
      <c r="Q18" s="34"/>
      <c r="R18" s="34"/>
      <c r="S18" s="34"/>
      <c r="T18" s="41" t="str">
        <f t="shared" si="2"/>
        <v>C4. How many people live in this household, including you?</v>
      </c>
      <c r="U18" s="41" t="str">
        <f t="shared" si="3"/>
        <v>C4. Watu wangapi wanaishi katika nyumba hii, ikiwa ni pamoja na wewe?</v>
      </c>
    </row>
    <row r="19" spans="1:21" ht="48">
      <c r="A19" s="34" t="s">
        <v>2512</v>
      </c>
      <c r="B19" s="34" t="s">
        <v>2494</v>
      </c>
      <c r="C19" s="34">
        <v>5</v>
      </c>
      <c r="D19" s="42" t="str">
        <f t="shared" si="4"/>
        <v>C5</v>
      </c>
      <c r="E19" s="34" t="s">
        <v>24</v>
      </c>
      <c r="F19" s="34"/>
      <c r="G19" s="42" t="str">
        <f t="shared" si="1"/>
        <v>integer</v>
      </c>
      <c r="H19" s="5" t="str">
        <f>IF(ROW($A$2:$A$640)=1,"Impossible",VLOOKUP($A$2:$A$640,items!$A$2:$P$4140,{16}*SIGN(ROW($A$2:$A$640)),FALSE))</f>
        <v>How many adults live in this household, including you and any adult children (&gt;=18) that live with you?</v>
      </c>
      <c r="I19" s="5" t="str">
        <f>IF(ROW($A$2:$A$640)=1,"Impossible",VLOOKUP($A$2:$A$640,items!$A$2:$Q$4140,{17}*SIGN(ROW($A$2:$A$640)),FALSE))</f>
        <v>Ni watu wangapi wazima wanaishi katika nyumba hii, ikiwa ni pamoja na wewe na watoto wazima yeyote (&gt;=18) wanaoishi na wewe?</v>
      </c>
      <c r="L19" s="34" t="s">
        <v>44</v>
      </c>
      <c r="M19" s="34" t="s">
        <v>2694</v>
      </c>
      <c r="N19" s="5" t="s">
        <v>2695</v>
      </c>
      <c r="O19" s="34"/>
      <c r="P19" s="34"/>
      <c r="Q19" s="34"/>
      <c r="R19" s="34"/>
      <c r="S19" s="34"/>
      <c r="T19" s="41" t="str">
        <f t="shared" si="2"/>
        <v>C5. How many adults live in this household, including you and any adult children (&gt;=18) that live with you?</v>
      </c>
      <c r="U19" s="41" t="str">
        <f t="shared" si="3"/>
        <v>C5. Ni watu wangapi wazima wanaishi katika nyumba hii, ikiwa ni pamoja na wewe na watoto wazima yeyote (&gt;=18) wanaoishi na wewe?</v>
      </c>
    </row>
    <row r="20" spans="1:21" ht="36">
      <c r="A20" s="34" t="s">
        <v>2513</v>
      </c>
      <c r="B20" s="34" t="s">
        <v>2494</v>
      </c>
      <c r="C20" s="34">
        <v>6</v>
      </c>
      <c r="D20" s="42" t="str">
        <f t="shared" si="4"/>
        <v>C6</v>
      </c>
      <c r="E20" s="34" t="s">
        <v>29</v>
      </c>
      <c r="F20" s="34"/>
      <c r="G20" s="42" t="str">
        <f t="shared" si="1"/>
        <v>note</v>
      </c>
      <c r="H20" s="5" t="str">
        <f>IF(ROW($A$2:$A$640)=1,"Impossible",VLOOKUP($A$2:$A$640,items!$A$2:$P$4140,{16}*SIGN(ROW($A$2:$A$640)),FALSE))</f>
        <v>[You entered 1. This means the participant is the only adult who lives in the household. If this is incorrect, swipe back.]</v>
      </c>
      <c r="I20" s="5" t="str">
        <f>IF(ROW($A$2:$A$640)=1,"Impossible",VLOOKUP($A$2:$A$640,items!$A$2:$Q$4140,{17}*SIGN(ROW($A$2:$A$640)),FALSE))</f>
        <v>[You entered 1. This means the participant is the only adult who lives in the household. If this is incorrect, swipe back.]</v>
      </c>
      <c r="K20" s="5" t="s">
        <v>2696</v>
      </c>
      <c r="L20" s="34"/>
      <c r="M20" s="34"/>
      <c r="N20" s="34"/>
      <c r="O20" s="34"/>
      <c r="P20" s="34"/>
      <c r="Q20" s="34"/>
      <c r="R20" s="34"/>
      <c r="S20" s="34"/>
      <c r="T20" s="41" t="str">
        <f t="shared" si="2"/>
        <v>C6. [You entered 1. This means the participant is the only adult who lives in the household. If this is incorrect, swipe back.]</v>
      </c>
      <c r="U20" s="41" t="str">
        <f t="shared" si="3"/>
        <v>C6. [You entered 1. This means the participant is the only adult who lives in the household. If this is incorrect, swipe back.]</v>
      </c>
    </row>
    <row r="21" spans="1:21" ht="24">
      <c r="A21" s="34" t="s">
        <v>2514</v>
      </c>
      <c r="B21" s="34" t="s">
        <v>2494</v>
      </c>
      <c r="C21" s="34">
        <v>7</v>
      </c>
      <c r="D21" s="42" t="str">
        <f t="shared" si="4"/>
        <v>C7</v>
      </c>
      <c r="E21" s="34" t="s">
        <v>24</v>
      </c>
      <c r="F21" s="34"/>
      <c r="G21" s="42" t="str">
        <f t="shared" si="1"/>
        <v>integer</v>
      </c>
      <c r="H21" s="5" t="str">
        <f>IF(ROW($A$2:$A$640)=1,"Impossible",VLOOKUP($A$2:$A$640,items!$A$2:$P$4140,{16}*SIGN(ROW($A$2:$A$640)),FALSE))</f>
        <v>How many children younger than 18 years are part of this household?</v>
      </c>
      <c r="I21" s="5" t="str">
        <f>IF(ROW($A$2:$A$640)=1,"Impossible",VLOOKUP($A$2:$A$640,items!$A$2:$Q$4140,{17}*SIGN(ROW($A$2:$A$640)),FALSE))</f>
        <v>Ni watoto wangapi chini ya miaka kumi na nane wako katika nyumba hii?</v>
      </c>
      <c r="L21" s="34" t="s">
        <v>44</v>
      </c>
      <c r="M21" s="34"/>
      <c r="N21" s="34"/>
      <c r="O21" s="34"/>
      <c r="P21" s="34"/>
      <c r="Q21" s="34"/>
      <c r="R21" s="34"/>
      <c r="S21" s="34"/>
      <c r="T21" s="41" t="str">
        <f t="shared" si="2"/>
        <v>C7. How many children younger than 18 years are part of this household?</v>
      </c>
      <c r="U21" s="41" t="str">
        <f t="shared" si="3"/>
        <v>C7. Ni watoto wangapi chini ya miaka kumi na nane wako katika nyumba hii?</v>
      </c>
    </row>
    <row r="22" spans="1:21">
      <c r="A22" s="34" t="s">
        <v>2794</v>
      </c>
      <c r="B22" s="34" t="s">
        <v>2494</v>
      </c>
      <c r="C22" s="34">
        <v>8</v>
      </c>
      <c r="D22" s="42" t="str">
        <f t="shared" si="4"/>
        <v>C8</v>
      </c>
      <c r="E22" s="34" t="s">
        <v>38</v>
      </c>
      <c r="F22" s="34"/>
      <c r="G22" s="42" t="str">
        <f t="shared" si="1"/>
        <v>calculate</v>
      </c>
      <c r="H22" s="5" t="e">
        <f>IF(ROW($A$2:$A$640)=1,"Impossible",VLOOKUP($A$2:$A$640,items!$A$2:$P$4140,{16}*SIGN(ROW($A$2:$A$640)),FALSE))</f>
        <v>#N/A</v>
      </c>
      <c r="I22" s="5" t="e">
        <f>IF(ROW($A$2:$A$640)=1,"Impossible",VLOOKUP($A$2:$A$640,items!$A$2:$Q$4140,{17}*SIGN(ROW($A$2:$A$640)),FALSE))</f>
        <v>#N/A</v>
      </c>
      <c r="J22" s="5" t="s">
        <v>2797</v>
      </c>
      <c r="L22" s="34"/>
      <c r="M22" s="34"/>
      <c r="N22" s="34"/>
      <c r="O22" s="34"/>
      <c r="P22" s="34"/>
      <c r="Q22" s="34"/>
      <c r="R22" s="34"/>
      <c r="S22" s="34"/>
      <c r="T22" s="41" t="str">
        <f t="shared" si="2"/>
        <v/>
      </c>
      <c r="U22" s="41" t="str">
        <f t="shared" si="3"/>
        <v/>
      </c>
    </row>
    <row r="23" spans="1:21" ht="60">
      <c r="A23" s="34" t="s">
        <v>2795</v>
      </c>
      <c r="B23" s="34" t="s">
        <v>2494</v>
      </c>
      <c r="C23" s="34">
        <v>9</v>
      </c>
      <c r="D23" s="42" t="str">
        <f t="shared" si="4"/>
        <v>C9</v>
      </c>
      <c r="E23" s="34" t="s">
        <v>29</v>
      </c>
      <c r="F23" s="34"/>
      <c r="G23" s="42" t="str">
        <f t="shared" si="1"/>
        <v>note</v>
      </c>
      <c r="H23" s="5" t="s">
        <v>3228</v>
      </c>
      <c r="I23" s="5" t="s">
        <v>3228</v>
      </c>
      <c r="K23" s="5" t="s">
        <v>2796</v>
      </c>
      <c r="L23" s="34"/>
      <c r="M23" s="34"/>
      <c r="N23" s="34"/>
      <c r="O23" s="34"/>
      <c r="P23" s="34"/>
      <c r="Q23" s="34"/>
      <c r="R23" s="34"/>
      <c r="S23" s="34"/>
      <c r="T23" s="41" t="str">
        <f t="shared" si="2"/>
        <v>C9. [She said there are ${demo3} people living in this household, but then said there are ${demo4} adults and ${demo6} children younger than 18. This is a total of ${demoTotCk} people, so it does not match. Swipe back to resolve.]</v>
      </c>
      <c r="U23" s="41" t="str">
        <f t="shared" si="3"/>
        <v>C9. [She said there are ${demo3} people living in this household, but then said there are ${demo4} adults and ${demo6} children younger than 18. This is a total of ${demoTotCk} people, so it does not match. Swipe back to resolve.]</v>
      </c>
    </row>
    <row r="24" spans="1:21">
      <c r="A24" s="34" t="s">
        <v>3433</v>
      </c>
      <c r="B24" s="34" t="s">
        <v>2494</v>
      </c>
      <c r="C24" s="34">
        <v>10</v>
      </c>
      <c r="D24" s="42" t="str">
        <f t="shared" si="4"/>
        <v>C10</v>
      </c>
      <c r="E24" s="34" t="s">
        <v>98</v>
      </c>
      <c r="F24" s="34"/>
      <c r="G24" s="42" t="str">
        <f t="shared" si="1"/>
        <v>begin group</v>
      </c>
      <c r="H24" s="5"/>
      <c r="I24" s="5"/>
      <c r="K24" s="5" t="s">
        <v>3434</v>
      </c>
      <c r="L24" s="34"/>
      <c r="M24" s="34"/>
      <c r="N24" s="34"/>
      <c r="O24" s="34"/>
      <c r="P24" s="34"/>
      <c r="Q24" s="34"/>
      <c r="R24" s="34"/>
      <c r="S24" s="34"/>
      <c r="T24" s="41" t="str">
        <f>IF(OR(ISNA(H24),ISBLANK(H24)),"",CONCATENATE($B24,$C24,"."," ",H24))</f>
        <v/>
      </c>
      <c r="U24" s="41" t="str">
        <f>IF(OR(ISBLANK(I24),ISNA(I24)),"",CONCATENATE($B24,$C24,"."," ",I24))</f>
        <v/>
      </c>
    </row>
    <row r="25" spans="1:21" ht="36">
      <c r="A25" s="34" t="s">
        <v>2717</v>
      </c>
      <c r="B25" s="34" t="s">
        <v>2494</v>
      </c>
      <c r="C25" s="34">
        <v>11</v>
      </c>
      <c r="D25" s="42" t="str">
        <f t="shared" si="4"/>
        <v>C11</v>
      </c>
      <c r="E25" s="34" t="s">
        <v>16</v>
      </c>
      <c r="F25" s="34" t="s">
        <v>2481</v>
      </c>
      <c r="G25" s="42" t="str">
        <f t="shared" si="1"/>
        <v>select_one yn</v>
      </c>
      <c r="H25" s="5" t="str">
        <f>IF(ROW($A$2:$A$640)=1,"Impossible",VLOOKUP($A$2:$A$640,items!$A$2:$P$4140,{16}*SIGN(ROW($A$2:$A$640)),FALSE))</f>
        <v xml:space="preserve">Now I would like to ask about all the births you have had during your life. Have you ever given birth?               _x000D_               </v>
      </c>
      <c r="I25" s="5" t="str">
        <f>IF(ROW($A$2:$A$640)=1,"Impossible",VLOOKUP($A$2:$A$640,items!$A$2:$Q$4140,{17}*SIGN(ROW($A$2:$A$640)),FALSE))</f>
        <v>Sasa ningependa kuuliza kuhusu kuzaa kwako kwote katika maisha yako yote. Je, umewahi kuzaa?</v>
      </c>
      <c r="L25" s="34" t="s">
        <v>44</v>
      </c>
      <c r="M25" s="34"/>
      <c r="N25" s="34"/>
      <c r="O25" s="34"/>
      <c r="P25" s="34"/>
      <c r="Q25" s="34"/>
      <c r="R25" s="34"/>
      <c r="S25" s="34"/>
      <c r="T25" s="41" t="str">
        <f t="shared" si="2"/>
        <v xml:space="preserve">C11. Now I would like to ask about all the births you have had during your life. Have you ever given birth?               _x000D_               </v>
      </c>
      <c r="U25" s="41" t="str">
        <f t="shared" si="3"/>
        <v>C11. Sasa ningependa kuuliza kuhusu kuzaa kwako kwote katika maisha yako yote. Je, umewahi kuzaa?</v>
      </c>
    </row>
    <row r="26" spans="1:21" ht="24">
      <c r="A26" s="34" t="s">
        <v>2718</v>
      </c>
      <c r="B26" s="34" t="s">
        <v>2494</v>
      </c>
      <c r="C26" s="34">
        <v>12</v>
      </c>
      <c r="D26" s="42" t="str">
        <f t="shared" si="4"/>
        <v>C12</v>
      </c>
      <c r="E26" s="34" t="s">
        <v>16</v>
      </c>
      <c r="F26" s="34" t="s">
        <v>2481</v>
      </c>
      <c r="G26" s="42" t="str">
        <f t="shared" si="1"/>
        <v>select_one yn</v>
      </c>
      <c r="H26" s="5" t="str">
        <f>IF(ROW($A$2:$A$640)=1,"Impossible",VLOOKUP($A$2:$A$640,items!$A$2:$P$4140,{16}*SIGN(ROW($A$2:$A$640)),FALSE))</f>
        <v>Do you have any sons or daughters to whom you have given birth who are now living with you?</v>
      </c>
      <c r="I26" s="5" t="str">
        <f>IF(ROW($A$2:$A$640)=1,"Impossible",VLOOKUP($A$2:$A$640,items!$A$2:$Q$4140,{17}*SIGN(ROW($A$2:$A$640)),FALSE))</f>
        <v>Una watoto wa kiume au wa kike wowote ambao umezaa na wanaishi na wewe sasa?</v>
      </c>
      <c r="K26" s="5" t="s">
        <v>2804</v>
      </c>
      <c r="L26" s="34" t="s">
        <v>44</v>
      </c>
      <c r="M26" s="34"/>
      <c r="N26" s="34"/>
      <c r="O26" s="34"/>
      <c r="P26" s="34"/>
      <c r="Q26" s="34"/>
      <c r="R26" s="34"/>
      <c r="S26" s="34"/>
      <c r="T26" s="41" t="str">
        <f t="shared" si="2"/>
        <v>C12. Do you have any sons or daughters to whom you have given birth who are now living with you?</v>
      </c>
      <c r="U26" s="41" t="str">
        <f t="shared" si="3"/>
        <v>C12. Una watoto wa kiume au wa kike wowote ambao umezaa na wanaishi na wewe sasa?</v>
      </c>
    </row>
    <row r="27" spans="1:21" ht="24">
      <c r="A27" s="34" t="s">
        <v>2719</v>
      </c>
      <c r="B27" s="34" t="s">
        <v>2494</v>
      </c>
      <c r="C27" s="34">
        <v>13</v>
      </c>
      <c r="D27" s="42" t="str">
        <f t="shared" si="4"/>
        <v>C13</v>
      </c>
      <c r="E27" s="34" t="s">
        <v>24</v>
      </c>
      <c r="F27" s="34"/>
      <c r="G27" s="42" t="str">
        <f t="shared" si="1"/>
        <v>integer</v>
      </c>
      <c r="H27" s="5" t="str">
        <f>IF(ROW($A$2:$A$640)=1,"Impossible",VLOOKUP($A$2:$A$640,items!$A$2:$P$4140,{16}*SIGN(ROW($A$2:$A$640)),FALSE))</f>
        <v>How many sons and daughters live with you?</v>
      </c>
      <c r="I27" s="5" t="str">
        <f>IF(ROW($A$2:$A$640)=1,"Impossible",VLOOKUP($A$2:$A$640,items!$A$2:$Q$4140,{17}*SIGN(ROW($A$2:$A$640)),FALSE))</f>
        <v>Ni watoto wa kiume na wa kike wangapi huishi na wewe?</v>
      </c>
      <c r="K27" s="5" t="s">
        <v>2805</v>
      </c>
      <c r="L27" s="34" t="s">
        <v>44</v>
      </c>
      <c r="M27" s="34"/>
      <c r="N27" s="34"/>
      <c r="O27" s="34"/>
      <c r="P27" s="34"/>
      <c r="Q27" s="34"/>
      <c r="R27" s="34"/>
      <c r="S27" s="34"/>
      <c r="T27" s="41" t="str">
        <f t="shared" si="2"/>
        <v>C13. How many sons and daughters live with you?</v>
      </c>
      <c r="U27" s="41" t="str">
        <f t="shared" si="3"/>
        <v>C13. Ni watoto wa kiume na wa kike wangapi huishi na wewe?</v>
      </c>
    </row>
    <row r="28" spans="1:21" ht="24">
      <c r="A28" s="34" t="s">
        <v>3233</v>
      </c>
      <c r="B28" s="34" t="s">
        <v>2494</v>
      </c>
      <c r="C28" s="34">
        <v>14</v>
      </c>
      <c r="D28" s="42" t="str">
        <f t="shared" si="4"/>
        <v>C14</v>
      </c>
      <c r="E28" s="34" t="s">
        <v>38</v>
      </c>
      <c r="F28" s="34"/>
      <c r="G28" s="42" t="str">
        <f t="shared" si="1"/>
        <v>calculate</v>
      </c>
      <c r="H28" s="5"/>
      <c r="I28" s="5"/>
      <c r="J28" s="5" t="s">
        <v>3241</v>
      </c>
      <c r="L28" s="34"/>
      <c r="M28" s="34"/>
      <c r="N28" s="34"/>
      <c r="O28" s="34"/>
      <c r="P28" s="34"/>
      <c r="Q28" s="34"/>
      <c r="R28" s="34"/>
      <c r="S28" s="34"/>
      <c r="T28" s="41" t="str">
        <f t="shared" si="2"/>
        <v/>
      </c>
      <c r="U28" s="41" t="str">
        <f t="shared" si="3"/>
        <v/>
      </c>
    </row>
    <row r="29" spans="1:21" ht="24">
      <c r="A29" s="34" t="s">
        <v>2720</v>
      </c>
      <c r="B29" s="34" t="s">
        <v>2494</v>
      </c>
      <c r="C29" s="34">
        <v>15</v>
      </c>
      <c r="D29" s="42" t="str">
        <f t="shared" si="4"/>
        <v>C15</v>
      </c>
      <c r="E29" s="34" t="s">
        <v>16</v>
      </c>
      <c r="F29" s="34" t="s">
        <v>2481</v>
      </c>
      <c r="G29" s="42" t="str">
        <f t="shared" si="1"/>
        <v>select_one yn</v>
      </c>
      <c r="H29" s="5" t="str">
        <f>IF(ROW($A$2:$A$640)=1,"Impossible",VLOOKUP($A$2:$A$640,items!$A$2:$P$4140,{16}*SIGN(ROW($A$2:$A$640)),FALSE))</f>
        <v>Do you have any sons or daughters to whom you have given birth who do NOT live with you?</v>
      </c>
      <c r="I29" s="5" t="str">
        <f>IF(ROW($A$2:$A$640)=1,"Impossible",VLOOKUP($A$2:$A$640,items!$A$2:$Q$4140,{17}*SIGN(ROW($A$2:$A$640)),FALSE))</f>
        <v>Una watoto wa kiume au wa kike wowote ambao umezaa na hawaishi na wewe?</v>
      </c>
      <c r="K29" s="5" t="s">
        <v>2804</v>
      </c>
      <c r="L29" s="34" t="s">
        <v>44</v>
      </c>
      <c r="M29" s="34"/>
      <c r="N29" s="34"/>
      <c r="O29" s="34"/>
      <c r="P29" s="34"/>
      <c r="Q29" s="34"/>
      <c r="R29" s="34"/>
      <c r="S29" s="34"/>
      <c r="T29" s="41" t="str">
        <f t="shared" si="2"/>
        <v>C15. Do you have any sons or daughters to whom you have given birth who do NOT live with you?</v>
      </c>
      <c r="U29" s="41" t="str">
        <f t="shared" si="3"/>
        <v>C15. Una watoto wa kiume au wa kike wowote ambao umezaa na hawaishi na wewe?</v>
      </c>
    </row>
    <row r="30" spans="1:21" ht="24">
      <c r="A30" s="34" t="s">
        <v>2721</v>
      </c>
      <c r="B30" s="34" t="s">
        <v>2494</v>
      </c>
      <c r="C30" s="34">
        <v>16</v>
      </c>
      <c r="D30" s="42" t="str">
        <f t="shared" si="4"/>
        <v>C16</v>
      </c>
      <c r="E30" s="34" t="s">
        <v>24</v>
      </c>
      <c r="F30" s="34"/>
      <c r="G30" s="42" t="str">
        <f t="shared" si="1"/>
        <v>integer</v>
      </c>
      <c r="H30" s="5" t="str">
        <f>IF(ROW($A$2:$A$640)=1,"Impossible",VLOOKUP($A$2:$A$640,items!$A$2:$P$4140,{16}*SIGN(ROW($A$2:$A$640)),FALSE))</f>
        <v>How many of your sons and daughters are alive but do NOT live with you?</v>
      </c>
      <c r="I30" s="5" t="str">
        <f>IF(ROW($A$2:$A$640)=1,"Impossible",VLOOKUP($A$2:$A$640,items!$A$2:$Q$4140,{17}*SIGN(ROW($A$2:$A$640)),FALSE))</f>
        <v>Kati ya watoto wako wa kiume na wa kike, ni wangapi wako hai lakini hawaishi na wewe?</v>
      </c>
      <c r="K30" s="5" t="s">
        <v>2806</v>
      </c>
      <c r="L30" s="34" t="s">
        <v>44</v>
      </c>
      <c r="M30" s="34"/>
      <c r="N30" s="34"/>
      <c r="O30" s="34"/>
      <c r="P30" s="34"/>
      <c r="Q30" s="34"/>
      <c r="R30" s="34"/>
      <c r="S30" s="34"/>
      <c r="T30" s="41" t="str">
        <f t="shared" si="2"/>
        <v>C16. How many of your sons and daughters are alive but do NOT live with you?</v>
      </c>
      <c r="U30" s="41" t="str">
        <f t="shared" si="3"/>
        <v>C16. Kati ya watoto wako wa kiume na wa kike, ni wangapi wako hai lakini hawaishi na wewe?</v>
      </c>
    </row>
    <row r="31" spans="1:21" ht="24">
      <c r="A31" s="34" t="s">
        <v>3234</v>
      </c>
      <c r="B31" s="34" t="s">
        <v>2494</v>
      </c>
      <c r="C31" s="34">
        <v>17</v>
      </c>
      <c r="D31" s="42" t="str">
        <f t="shared" si="4"/>
        <v>C17</v>
      </c>
      <c r="E31" s="34" t="s">
        <v>38</v>
      </c>
      <c r="F31" s="34"/>
      <c r="G31" s="42" t="str">
        <f t="shared" si="1"/>
        <v>calculate</v>
      </c>
      <c r="H31" s="5"/>
      <c r="I31" s="5"/>
      <c r="J31" s="5" t="s">
        <v>3243</v>
      </c>
      <c r="L31" s="34"/>
      <c r="M31" s="34"/>
      <c r="N31" s="34"/>
      <c r="O31" s="34"/>
      <c r="P31" s="34"/>
      <c r="Q31" s="34"/>
      <c r="R31" s="34"/>
      <c r="S31" s="34"/>
      <c r="T31" s="41" t="str">
        <f t="shared" si="2"/>
        <v/>
      </c>
      <c r="U31" s="41" t="str">
        <f t="shared" si="3"/>
        <v/>
      </c>
    </row>
    <row r="32" spans="1:21" ht="60">
      <c r="A32" s="34" t="s">
        <v>2722</v>
      </c>
      <c r="B32" s="34" t="s">
        <v>2494</v>
      </c>
      <c r="C32" s="34">
        <v>18</v>
      </c>
      <c r="D32" s="42" t="str">
        <f t="shared" si="4"/>
        <v>C18</v>
      </c>
      <c r="E32" s="34" t="s">
        <v>16</v>
      </c>
      <c r="F32" s="34" t="s">
        <v>2803</v>
      </c>
      <c r="G32" s="42" t="str">
        <f t="shared" si="1"/>
        <v>select_one ynr</v>
      </c>
      <c r="H32" s="5" t="str">
        <f>IF(ROW($A$2:$A$640)=1,"Impossible",VLOOKUP($A$2:$A$640,items!$A$2:$P$4140,{16}*SIGN(ROW($A$2:$A$640)),FALSE))</f>
        <v>Have you ever given birth to a boy or girl who was born alive but later died? [IF NO, PROBE: Any baby who cried, who made any movement, sound, or effort to breathe, or who showed any other signs of life even if for a very short time?]</v>
      </c>
      <c r="I32" s="5" t="str">
        <f>IF(ROW($A$2:$A$640)=1,"Impossible",VLOOKUP($A$2:$A$640,items!$A$2:$Q$4140,{17}*SIGN(ROW($A$2:$A$640)),FALSE))</f>
        <v>Umewahi jifungua mvulana au msichana aliyezaliwa akiwa mzima lakini akafa baadaye? [IF NO, PROBE: Any baby who cried, who made any movement, sound, or effort to breathe, or who showed any other signs of life even if for a very short time?]</v>
      </c>
      <c r="K32" s="5" t="s">
        <v>2804</v>
      </c>
      <c r="L32" s="34" t="s">
        <v>44</v>
      </c>
      <c r="M32" s="34"/>
      <c r="N32" s="34"/>
      <c r="O32" s="34"/>
      <c r="P32" s="34"/>
      <c r="Q32" s="34"/>
      <c r="R32" s="34"/>
      <c r="S32" s="34"/>
      <c r="T32" s="41" t="str">
        <f t="shared" si="2"/>
        <v>C18. Have you ever given birth to a boy or girl who was born alive but later died? [IF NO, PROBE: Any baby who cried, who made any movement, sound, or effort to breathe, or who showed any other signs of life even if for a very short time?]</v>
      </c>
      <c r="U32" s="41" t="str">
        <f t="shared" si="3"/>
        <v>C18. Umewahi jifungua mvulana au msichana aliyezaliwa akiwa mzima lakini akafa baadaye? [IF NO, PROBE: Any baby who cried, who made any movement, sound, or effort to breathe, or who showed any other signs of life even if for a very short time?]</v>
      </c>
    </row>
    <row r="33" spans="1:21" ht="24">
      <c r="A33" s="34" t="s">
        <v>2723</v>
      </c>
      <c r="B33" s="34" t="s">
        <v>2494</v>
      </c>
      <c r="C33" s="34">
        <v>19</v>
      </c>
      <c r="D33" s="42" t="str">
        <f t="shared" si="4"/>
        <v>C19</v>
      </c>
      <c r="E33" s="34" t="s">
        <v>24</v>
      </c>
      <c r="F33" s="34"/>
      <c r="G33" s="42" t="str">
        <f t="shared" si="1"/>
        <v>integer</v>
      </c>
      <c r="H33" s="5" t="str">
        <f>IF(ROW($A$2:$A$640)=1,"Impossible",VLOOKUP($A$2:$A$640,items!$A$2:$P$4140,{16}*SIGN(ROW($A$2:$A$640)),FALSE))</f>
        <v>How many boys and girls died? [If she refuses to answer, enter 0]</v>
      </c>
      <c r="I33" s="5" t="str">
        <f>IF(ROW($A$2:$A$640)=1,"Impossible",VLOOKUP($A$2:$A$640,items!$A$2:$Q$4140,{17}*SIGN(ROW($A$2:$A$640)),FALSE))</f>
        <v>Ni wavulana na wasichana wangapi walifariki? [If she refuses to answer, enter 0]</v>
      </c>
      <c r="K33" s="5" t="s">
        <v>2807</v>
      </c>
      <c r="L33" s="34" t="s">
        <v>44</v>
      </c>
      <c r="M33" s="34"/>
      <c r="N33" s="34"/>
      <c r="O33" s="34"/>
      <c r="P33" s="34"/>
      <c r="Q33" s="34"/>
      <c r="R33" s="34"/>
      <c r="S33" s="34"/>
      <c r="T33" s="41" t="str">
        <f t="shared" si="2"/>
        <v>C19. How many boys and girls died? [If she refuses to answer, enter 0]</v>
      </c>
      <c r="U33" s="41" t="str">
        <f t="shared" si="3"/>
        <v>C19. Ni wavulana na wasichana wangapi walifariki? [If she refuses to answer, enter 0]</v>
      </c>
    </row>
    <row r="34" spans="1:21" ht="24">
      <c r="A34" s="34" t="s">
        <v>3235</v>
      </c>
      <c r="B34" s="34" t="s">
        <v>2494</v>
      </c>
      <c r="C34" s="34">
        <v>20</v>
      </c>
      <c r="D34" s="42" t="str">
        <f t="shared" si="4"/>
        <v>C20</v>
      </c>
      <c r="E34" s="34" t="s">
        <v>38</v>
      </c>
      <c r="F34" s="34"/>
      <c r="G34" s="42" t="str">
        <f t="shared" si="1"/>
        <v>calculate</v>
      </c>
      <c r="H34" s="5" t="e">
        <f>IF(ROW($A$2:$A$640)=1,"Impossible",VLOOKUP($A$2:$A$640,items!$A$2:$P$4140,{16}*SIGN(ROW($A$2:$A$640)),FALSE))</f>
        <v>#N/A</v>
      </c>
      <c r="I34" s="5" t="e">
        <f>IF(ROW($A$2:$A$640)=1,"Impossible",VLOOKUP($A$2:$A$640,items!$A$2:$Q$4140,{17}*SIGN(ROW($A$2:$A$640)),FALSE))</f>
        <v>#N/A</v>
      </c>
      <c r="J34" s="5" t="s">
        <v>3242</v>
      </c>
      <c r="L34" s="34"/>
      <c r="M34" s="34"/>
      <c r="N34" s="34"/>
      <c r="O34" s="34"/>
      <c r="P34" s="34"/>
      <c r="Q34" s="34"/>
      <c r="R34" s="34"/>
      <c r="S34" s="34"/>
      <c r="T34" s="41" t="str">
        <f t="shared" si="2"/>
        <v/>
      </c>
      <c r="U34" s="41" t="str">
        <f t="shared" si="3"/>
        <v/>
      </c>
    </row>
    <row r="35" spans="1:21" ht="24">
      <c r="A35" s="34" t="s">
        <v>2809</v>
      </c>
      <c r="B35" s="34" t="s">
        <v>2494</v>
      </c>
      <c r="C35" s="34">
        <v>21</v>
      </c>
      <c r="D35" s="42" t="str">
        <f t="shared" si="4"/>
        <v>C21</v>
      </c>
      <c r="E35" s="34" t="s">
        <v>38</v>
      </c>
      <c r="F35" s="34"/>
      <c r="G35" s="42" t="str">
        <f t="shared" si="1"/>
        <v>calculate</v>
      </c>
      <c r="H35" s="5" t="e">
        <f>IF(ROW($A$2:$A$640)=1,"Impossible",VLOOKUP($A$2:$A$640,items!$A$2:$P$4140,{16}*SIGN(ROW($A$2:$A$640)),FALSE))</f>
        <v>#N/A</v>
      </c>
      <c r="I35" s="5" t="e">
        <f>IF(ROW($A$2:$A$640)=1,"Impossible",VLOOKUP($A$2:$A$640,items!$A$2:$Q$4140,{17}*SIGN(ROW($A$2:$A$640)),FALSE))</f>
        <v>#N/A</v>
      </c>
      <c r="J35" s="5" t="s">
        <v>3238</v>
      </c>
      <c r="K35" s="5" t="s">
        <v>2804</v>
      </c>
      <c r="L35" s="34"/>
      <c r="M35" s="34"/>
      <c r="N35" s="34"/>
      <c r="O35" s="34"/>
      <c r="P35" s="34"/>
      <c r="Q35" s="34"/>
      <c r="R35" s="34"/>
      <c r="S35" s="34"/>
      <c r="T35" s="41" t="str">
        <f t="shared" si="2"/>
        <v/>
      </c>
      <c r="U35" s="41" t="str">
        <f t="shared" si="3"/>
        <v/>
      </c>
    </row>
    <row r="36" spans="1:21" ht="48">
      <c r="A36" s="34" t="s">
        <v>2814</v>
      </c>
      <c r="B36" s="34" t="s">
        <v>2494</v>
      </c>
      <c r="C36" s="34">
        <v>22</v>
      </c>
      <c r="D36" s="42" t="str">
        <f t="shared" si="4"/>
        <v>C22</v>
      </c>
      <c r="E36" s="34" t="s">
        <v>29</v>
      </c>
      <c r="F36" s="34"/>
      <c r="G36" s="42" t="str">
        <f t="shared" si="1"/>
        <v>note</v>
      </c>
      <c r="H36" s="5" t="str">
        <f>IF(ROW($A$2:$A$640)=1,"Impossible",VLOOKUP($A$2:$A$640,items!$A$2:$P$4140,{16}*SIGN(ROW($A$2:$A$640)),FALSE))</f>
        <v>Review: you have had in ${demoTotBirth} births during your life. ${dhs7w203b} children are alive and living with you, ${dhs7w205b} are alive and NOT living with you, and ${dhs7w207b} children have died. [If incorrect, swipe back]</v>
      </c>
      <c r="I36" s="5" t="str">
        <f>IF(ROW($A$2:$A$640)=1,"Impossible",VLOOKUP($A$2:$A$640,items!$A$2:$Q$4140,{17}*SIGN(ROW($A$2:$A$640)),FALSE))</f>
        <v>Review: you have had in ${demoTotBirth} births during your life. ${dhs7w203b} children are alive and living with you, ${dhs7w205b} are alive and NOT living with you, and ${dhs7w207b} children have died. [If incorrect, swipe back]</v>
      </c>
      <c r="K36" s="5" t="s">
        <v>2804</v>
      </c>
      <c r="L36" s="34"/>
      <c r="M36" s="34"/>
      <c r="N36" s="34"/>
      <c r="O36" s="34"/>
      <c r="P36" s="34"/>
      <c r="Q36" s="34"/>
      <c r="R36" s="34"/>
      <c r="S36" s="34"/>
      <c r="T36" s="41" t="str">
        <f t="shared" si="2"/>
        <v>C22. Review: you have had in ${demoTotBirth} births during your life. ${dhs7w203b} children are alive and living with you, ${dhs7w205b} are alive and NOT living with you, and ${dhs7w207b} children have died. [If incorrect, swipe back]</v>
      </c>
      <c r="U36" s="41" t="str">
        <f t="shared" si="3"/>
        <v>C22. Review: you have had in ${demoTotBirth} births during your life. ${dhs7w203b} children are alive and living with you, ${dhs7w205b} are alive and NOT living with you, and ${dhs7w207b} children have died. [If incorrect, swipe back]</v>
      </c>
    </row>
    <row r="37" spans="1:21" ht="24">
      <c r="A37" s="34" t="s">
        <v>2792</v>
      </c>
      <c r="B37" s="34" t="s">
        <v>2494</v>
      </c>
      <c r="C37" s="34">
        <v>23</v>
      </c>
      <c r="D37" s="42" t="str">
        <f t="shared" si="4"/>
        <v>C23</v>
      </c>
      <c r="E37" s="34" t="s">
        <v>16</v>
      </c>
      <c r="F37" s="34" t="s">
        <v>2803</v>
      </c>
      <c r="G37" s="42" t="str">
        <f t="shared" si="1"/>
        <v>select_one ynr</v>
      </c>
      <c r="H37" s="5" t="str">
        <f>IF(ROW($A$2:$A$640)=1,"Impossible",VLOOKUP($A$2:$A$640,items!$A$2:$P$4140,{16}*SIGN(ROW($A$2:$A$640)),FALSE))</f>
        <v>Have you ever had a pregnancy that miscarried, was aborted, or ended in a stillbirth?</v>
      </c>
      <c r="I37" s="5" t="str">
        <f>IF(ROW($A$2:$A$640)=1,"Impossible",VLOOKUP($A$2:$A$640,items!$A$2:$Q$4140,{17}*SIGN(ROW($A$2:$A$640)),FALSE))</f>
        <v>Umewahi kuwa na ujauzito ambapo mimba hiyo ilitoka, ilitolewa au ilifika kikomo kwa kujifungua mtoto aliyekufa?</v>
      </c>
      <c r="L37" s="34" t="s">
        <v>44</v>
      </c>
      <c r="M37" s="34"/>
      <c r="N37" s="34"/>
      <c r="O37" s="34"/>
      <c r="P37" s="34"/>
      <c r="Q37" s="34"/>
      <c r="R37" s="34"/>
      <c r="S37" s="34"/>
      <c r="T37" s="41" t="str">
        <f t="shared" si="2"/>
        <v>C23. Have you ever had a pregnancy that miscarried, was aborted, or ended in a stillbirth?</v>
      </c>
      <c r="U37" s="41" t="str">
        <f t="shared" si="3"/>
        <v>C23. Umewahi kuwa na ujauzito ambapo mimba hiyo ilitoka, ilitolewa au ilifika kikomo kwa kujifungua mtoto aliyekufa?</v>
      </c>
    </row>
    <row r="38" spans="1:21" ht="24">
      <c r="A38" s="34" t="s">
        <v>2715</v>
      </c>
      <c r="B38" s="34" t="s">
        <v>2494</v>
      </c>
      <c r="C38" s="34">
        <v>24</v>
      </c>
      <c r="D38" s="42" t="str">
        <f t="shared" si="4"/>
        <v>C24</v>
      </c>
      <c r="E38" s="34" t="s">
        <v>24</v>
      </c>
      <c r="F38" s="34"/>
      <c r="G38" s="42" t="str">
        <f t="shared" si="1"/>
        <v>integer</v>
      </c>
      <c r="H38" s="5" t="str">
        <f>IF(ROW($A$2:$A$640)=1,"Impossible",VLOOKUP($A$2:$A$640,items!$A$2:$P$4140,{16}*SIGN(ROW($A$2:$A$640)),FALSE))</f>
        <v>Are you caring for any other children (&lt;18 years) in this house who are not your biological children?</v>
      </c>
      <c r="I38" s="5" t="str">
        <f>IF(ROW($A$2:$A$640)=1,"Impossible",VLOOKUP($A$2:$A$640,items!$A$2:$Q$4140,{17}*SIGN(ROW($A$2:$A$640)),FALSE))</f>
        <v>Je unatunza watoto wengine (chini ya miaka kumi na nane) katika nyumba hii ambao sio wa damu yako?</v>
      </c>
      <c r="L38" s="34" t="s">
        <v>44</v>
      </c>
      <c r="M38" s="34" t="s">
        <v>2813</v>
      </c>
      <c r="N38" s="34"/>
      <c r="O38" s="34"/>
      <c r="P38" s="34"/>
      <c r="Q38" s="34"/>
      <c r="R38" s="34"/>
      <c r="S38" s="34"/>
      <c r="T38" s="41" t="str">
        <f t="shared" si="2"/>
        <v>C24. Are you caring for any other children (&lt;18 years) in this house who are not your biological children?</v>
      </c>
      <c r="U38" s="41" t="str">
        <f t="shared" si="3"/>
        <v>C24. Je unatunza watoto wengine (chini ya miaka kumi na nane) katika nyumba hii ambao sio wa damu yako?</v>
      </c>
    </row>
    <row r="39" spans="1:21">
      <c r="A39" s="34" t="s">
        <v>2810</v>
      </c>
      <c r="B39" s="34" t="s">
        <v>2494</v>
      </c>
      <c r="C39" s="34">
        <v>25</v>
      </c>
      <c r="D39" s="42" t="str">
        <f t="shared" si="4"/>
        <v>C25</v>
      </c>
      <c r="E39" s="34" t="s">
        <v>38</v>
      </c>
      <c r="F39" s="34"/>
      <c r="G39" s="42" t="str">
        <f t="shared" si="1"/>
        <v>calculate</v>
      </c>
      <c r="H39" s="5" t="e">
        <f>IF(ROW($A$2:$A$640)=1,"Impossible",VLOOKUP($A$2:$A$640,items!$A$2:$P$4140,{16}*SIGN(ROW($A$2:$A$640)),FALSE))</f>
        <v>#N/A</v>
      </c>
      <c r="I39" s="5" t="e">
        <f>IF(ROW($A$2:$A$640)=1,"Impossible",VLOOKUP($A$2:$A$640,items!$A$2:$Q$4140,{17}*SIGN(ROW($A$2:$A$640)),FALSE))</f>
        <v>#N/A</v>
      </c>
      <c r="J39" s="5" t="s">
        <v>3239</v>
      </c>
      <c r="L39" s="34"/>
      <c r="M39" s="34"/>
      <c r="N39" s="34"/>
      <c r="O39" s="34"/>
      <c r="P39" s="34"/>
      <c r="Q39" s="34"/>
      <c r="R39" s="34"/>
      <c r="S39" s="34"/>
      <c r="T39" s="41" t="str">
        <f t="shared" si="2"/>
        <v/>
      </c>
      <c r="U39" s="41" t="str">
        <f t="shared" si="3"/>
        <v/>
      </c>
    </row>
    <row r="40" spans="1:21" ht="72">
      <c r="A40" s="34" t="s">
        <v>2811</v>
      </c>
      <c r="B40" s="34" t="s">
        <v>2494</v>
      </c>
      <c r="C40" s="34">
        <v>26</v>
      </c>
      <c r="D40" s="42" t="str">
        <f t="shared" si="4"/>
        <v>C26</v>
      </c>
      <c r="E40" s="34" t="s">
        <v>29</v>
      </c>
      <c r="F40" s="34"/>
      <c r="G40" s="42" t="str">
        <f t="shared" si="1"/>
        <v>note</v>
      </c>
      <c r="H40" s="5" t="s">
        <v>3237</v>
      </c>
      <c r="I40" s="5" t="s">
        <v>3237</v>
      </c>
      <c r="K40" s="5" t="s">
        <v>2812</v>
      </c>
      <c r="L40" s="34"/>
      <c r="M40" s="34"/>
      <c r="N40" s="34"/>
      <c r="O40" s="34"/>
      <c r="P40" s="34"/>
      <c r="Q40" s="34"/>
      <c r="R40" s="34"/>
      <c r="S40" s="34"/>
      <c r="T40" s="41" t="str">
        <f t="shared" si="2"/>
        <v>C26. [She said there are ${demo6} children younger than 18 living in this house, but then later said that ${dhs7w203b} biological children and ${demo7} non-biological children live with her. This is a total of ${demoTotKidsInHH} children living with her. If ${demoTotKidsInHH} is correct, continue. If not, swipe back to correct.]</v>
      </c>
      <c r="U40" s="41" t="str">
        <f t="shared" si="3"/>
        <v>C26. [She said there are ${demo6} children younger than 18 living in this house, but then later said that ${dhs7w203b} biological children and ${demo7} non-biological children live with her. This is a total of ${demoTotKidsInHH} children living with her. If ${demoTotKidsInHH} is correct, continue. If not, swipe back to correct.]</v>
      </c>
    </row>
    <row r="41" spans="1:21">
      <c r="A41" s="34" t="s">
        <v>2724</v>
      </c>
      <c r="B41" s="34" t="s">
        <v>2494</v>
      </c>
      <c r="C41" s="34">
        <v>27</v>
      </c>
      <c r="D41" s="42" t="str">
        <f t="shared" si="4"/>
        <v>C27</v>
      </c>
      <c r="E41" s="34" t="s">
        <v>16</v>
      </c>
      <c r="F41" s="34" t="s">
        <v>2815</v>
      </c>
      <c r="G41" s="42" t="str">
        <f t="shared" si="1"/>
        <v>select_one water-r</v>
      </c>
      <c r="H41" s="5" t="str">
        <f>IF(ROW($A$2:$A$640)=1,"Impossible",VLOOKUP($A$2:$A$640,items!$A$2:$P$4140,{16}*SIGN(ROW($A$2:$A$640)),FALSE))</f>
        <v>Where is the main place you get drinking water?</v>
      </c>
      <c r="I41" s="5" t="str">
        <f>IF(ROW($A$2:$A$640)=1,"Impossible",VLOOKUP($A$2:$A$640,items!$A$2:$Q$4140,{17}*SIGN(ROW($A$2:$A$640)),FALSE))</f>
        <v>Wapi ni mahali pakuu ya kupata maji ya kunywa?</v>
      </c>
      <c r="L41" s="34" t="s">
        <v>44</v>
      </c>
      <c r="M41" s="34"/>
      <c r="N41" s="34"/>
      <c r="O41" s="34"/>
      <c r="P41" s="34"/>
      <c r="Q41" s="34"/>
      <c r="R41" s="34"/>
      <c r="S41" s="34"/>
      <c r="T41" s="41" t="str">
        <f t="shared" si="2"/>
        <v>C27. Where is the main place you get drinking water?</v>
      </c>
      <c r="U41" s="41" t="str">
        <f t="shared" si="3"/>
        <v>C27. Wapi ni mahali pakuu ya kupata maji ya kunywa?</v>
      </c>
    </row>
    <row r="42" spans="1:21" ht="24">
      <c r="A42" s="34" t="s">
        <v>2725</v>
      </c>
      <c r="B42" s="34" t="s">
        <v>2494</v>
      </c>
      <c r="C42" s="34">
        <v>28</v>
      </c>
      <c r="D42" s="42" t="str">
        <f t="shared" si="4"/>
        <v>C28</v>
      </c>
      <c r="E42" s="34" t="s">
        <v>24</v>
      </c>
      <c r="F42" s="34"/>
      <c r="G42" s="42" t="str">
        <f t="shared" si="1"/>
        <v>integer</v>
      </c>
      <c r="H42" s="5" t="str">
        <f>IF(ROW($A$2:$A$640)=1,"Impossible",VLOOKUP($A$2:$A$640,items!$A$2:$P$4140,{16}*SIGN(ROW($A$2:$A$640)),FALSE))</f>
        <v>How long does it take to go there, get water, and come back? [in minutes]</v>
      </c>
      <c r="I42" s="5" t="str">
        <f>IF(ROW($A$2:$A$640)=1,"Impossible",VLOOKUP($A$2:$A$640,items!$A$2:$Q$4140,{17}*SIGN(ROW($A$2:$A$640)),FALSE))</f>
        <v>Huchukua muda kiasi gani kwenda huko, kuteka maji, na kurudi nyumbani? [in minutes]</v>
      </c>
      <c r="L42" s="34" t="s">
        <v>44</v>
      </c>
      <c r="M42" s="34" t="s">
        <v>3189</v>
      </c>
      <c r="N42" s="34"/>
      <c r="O42" s="34"/>
      <c r="P42" s="34"/>
      <c r="Q42" s="34"/>
      <c r="R42" s="34"/>
      <c r="S42" s="34"/>
      <c r="T42" s="41" t="str">
        <f t="shared" si="2"/>
        <v>C28. How long does it take to go there, get water, and come back? [in minutes]</v>
      </c>
      <c r="U42" s="41" t="str">
        <f t="shared" si="3"/>
        <v>C28. Huchukua muda kiasi gani kwenda huko, kuteka maji, na kurudi nyumbani? [in minutes]</v>
      </c>
    </row>
    <row r="43" spans="1:21" ht="24">
      <c r="A43" s="34" t="s">
        <v>2726</v>
      </c>
      <c r="B43" s="34" t="s">
        <v>2494</v>
      </c>
      <c r="C43" s="34">
        <v>29</v>
      </c>
      <c r="D43" s="42" t="str">
        <f t="shared" si="4"/>
        <v>C29</v>
      </c>
      <c r="E43" s="34" t="s">
        <v>16</v>
      </c>
      <c r="F43" s="34" t="s">
        <v>2521</v>
      </c>
      <c r="G43" s="42" t="str">
        <f t="shared" si="1"/>
        <v>select_one yndk</v>
      </c>
      <c r="H43" s="5" t="str">
        <f>IF(ROW($A$2:$A$640)=1,"Impossible",VLOOKUP($A$2:$A$640,items!$A$2:$P$4140,{16}*SIGN(ROW($A$2:$A$640)),FALSE))</f>
        <v>Do you do anything to the water to make it safer to drink?</v>
      </c>
      <c r="I43" s="5" t="str">
        <f>IF(ROW($A$2:$A$640)=1,"Impossible",VLOOKUP($A$2:$A$640,items!$A$2:$Q$4140,{17}*SIGN(ROW($A$2:$A$640)),FALSE))</f>
        <v>Je, wewe hufanyia maji chochote ili iwe salama kwa kunywa?</v>
      </c>
      <c r="L43" s="34" t="s">
        <v>44</v>
      </c>
      <c r="M43" s="34"/>
      <c r="N43" s="34"/>
      <c r="O43" s="34"/>
      <c r="P43" s="34"/>
      <c r="Q43" s="34"/>
      <c r="R43" s="34"/>
      <c r="S43" s="34"/>
      <c r="T43" s="41" t="str">
        <f t="shared" si="2"/>
        <v>C29. Do you do anything to the water to make it safer to drink?</v>
      </c>
      <c r="U43" s="41" t="str">
        <f t="shared" si="3"/>
        <v>C29. Je, wewe hufanyia maji chochote ili iwe salama kwa kunywa?</v>
      </c>
    </row>
    <row r="44" spans="1:21" ht="24">
      <c r="A44" s="34" t="s">
        <v>2727</v>
      </c>
      <c r="B44" s="34" t="s">
        <v>2494</v>
      </c>
      <c r="C44" s="34">
        <v>30</v>
      </c>
      <c r="D44" s="42" t="str">
        <f t="shared" si="4"/>
        <v>C30</v>
      </c>
      <c r="E44" s="34" t="s">
        <v>27</v>
      </c>
      <c r="F44" s="34" t="s">
        <v>2524</v>
      </c>
      <c r="G44" s="42" t="str">
        <f t="shared" si="1"/>
        <v>select_multiple watertreat</v>
      </c>
      <c r="H44" s="5" t="str">
        <f>IF(ROW($A$2:$A$640)=1,"Impossible",VLOOKUP($A$2:$A$640,items!$A$2:$P$4140,{16}*SIGN(ROW($A$2:$A$640)),FALSE))</f>
        <v>What do you usually do to make the water safer to drink?</v>
      </c>
      <c r="I44" s="5" t="str">
        <f>IF(ROW($A$2:$A$640)=1,"Impossible",VLOOKUP($A$2:$A$640,items!$A$2:$Q$4140,{17}*SIGN(ROW($A$2:$A$640)),FALSE))</f>
        <v>Kwa kawaida wewe hufanyia nini maji ili iwe salama ya kunywa?</v>
      </c>
      <c r="K44" s="5" t="s">
        <v>3190</v>
      </c>
      <c r="L44" s="34" t="s">
        <v>44</v>
      </c>
      <c r="M44" s="34"/>
      <c r="N44" s="34"/>
      <c r="O44" s="34"/>
      <c r="P44" s="34"/>
      <c r="Q44" s="34"/>
      <c r="R44" s="34"/>
      <c r="S44" s="34"/>
      <c r="T44" s="41" t="str">
        <f t="shared" si="2"/>
        <v>C30. What do you usually do to make the water safer to drink?</v>
      </c>
      <c r="U44" s="41" t="str">
        <f t="shared" si="3"/>
        <v>C30. Kwa kawaida wewe hufanyia nini maji ili iwe salama ya kunywa?</v>
      </c>
    </row>
    <row r="45" spans="1:21" ht="24">
      <c r="A45" s="34" t="s">
        <v>2728</v>
      </c>
      <c r="B45" s="34" t="s">
        <v>2494</v>
      </c>
      <c r="C45" s="34">
        <v>31</v>
      </c>
      <c r="D45" s="42" t="str">
        <f t="shared" si="4"/>
        <v>C31</v>
      </c>
      <c r="E45" s="34" t="s">
        <v>16</v>
      </c>
      <c r="F45" s="34" t="s">
        <v>2816</v>
      </c>
      <c r="G45" s="42" t="str">
        <f t="shared" si="1"/>
        <v>select_one toilet-r</v>
      </c>
      <c r="H45" s="5" t="str">
        <f>IF(ROW($A$2:$A$640)=1,"Impossible",VLOOKUP($A$2:$A$640,items!$A$2:$P$4140,{16}*SIGN(ROW($A$2:$A$640)),FALSE))</f>
        <v>What kind of toilet facility do members of your  household usually use?</v>
      </c>
      <c r="I45" s="5" t="str">
        <f>IF(ROW($A$2:$A$640)=1,"Impossible",VLOOKUP($A$2:$A$640,items!$A$2:$Q$4140,{17}*SIGN(ROW($A$2:$A$640)),FALSE))</f>
        <v>Ni aina gani ya choo watu wa nyumba yako hutumia kwa kawaida?</v>
      </c>
      <c r="L45" s="34" t="s">
        <v>44</v>
      </c>
      <c r="M45" s="34"/>
      <c r="N45" s="34"/>
      <c r="O45" s="34"/>
      <c r="P45" s="34"/>
      <c r="Q45" s="34"/>
      <c r="R45" s="34"/>
      <c r="S45" s="34"/>
      <c r="T45" s="41" t="str">
        <f t="shared" si="2"/>
        <v>C31. What kind of toilet facility do members of your  household usually use?</v>
      </c>
      <c r="U45" s="41" t="str">
        <f t="shared" si="3"/>
        <v>C31. Ni aina gani ya choo watu wa nyumba yako hutumia kwa kawaida?</v>
      </c>
    </row>
    <row r="46" spans="1:21">
      <c r="A46" s="34" t="s">
        <v>2729</v>
      </c>
      <c r="B46" s="34" t="s">
        <v>2494</v>
      </c>
      <c r="C46" s="34">
        <v>32</v>
      </c>
      <c r="D46" s="42" t="str">
        <f t="shared" si="4"/>
        <v>C32</v>
      </c>
      <c r="E46" s="34" t="s">
        <v>16</v>
      </c>
      <c r="F46" s="34" t="s">
        <v>2481</v>
      </c>
      <c r="G46" s="42" t="str">
        <f t="shared" si="1"/>
        <v>select_one yn</v>
      </c>
      <c r="H46" s="5" t="str">
        <f>IF(ROW($A$2:$A$640)=1,"Impossible",VLOOKUP($A$2:$A$640,items!$A$2:$P$4140,{16}*SIGN(ROW($A$2:$A$640)),FALSE))</f>
        <v>Do you share this toilet facility with other households?</v>
      </c>
      <c r="I46" s="5" t="str">
        <f>IF(ROW($A$2:$A$640)=1,"Impossible",VLOOKUP($A$2:$A$640,items!$A$2:$Q$4140,{17}*SIGN(ROW($A$2:$A$640)),FALSE))</f>
        <v>Je, mnatumia choo na majirani?</v>
      </c>
      <c r="K46" s="5" t="s">
        <v>3191</v>
      </c>
      <c r="L46" s="34" t="s">
        <v>44</v>
      </c>
      <c r="M46" s="34"/>
      <c r="N46" s="34"/>
      <c r="O46" s="34"/>
      <c r="P46" s="34"/>
      <c r="Q46" s="34"/>
      <c r="R46" s="34"/>
      <c r="S46" s="34"/>
      <c r="T46" s="41" t="str">
        <f t="shared" si="2"/>
        <v>C32. Do you share this toilet facility with other households?</v>
      </c>
      <c r="U46" s="41" t="str">
        <f t="shared" si="3"/>
        <v>C32. Je, mnatumia choo na majirani?</v>
      </c>
    </row>
    <row r="47" spans="1:21">
      <c r="A47" s="34" t="s">
        <v>2730</v>
      </c>
      <c r="B47" s="34" t="s">
        <v>2494</v>
      </c>
      <c r="C47" s="34">
        <v>33</v>
      </c>
      <c r="D47" s="42" t="str">
        <f t="shared" si="4"/>
        <v>C33</v>
      </c>
      <c r="E47" s="34" t="s">
        <v>16</v>
      </c>
      <c r="F47" s="34" t="s">
        <v>2532</v>
      </c>
      <c r="G47" s="42" t="str">
        <f t="shared" si="1"/>
        <v>select_one howmany</v>
      </c>
      <c r="H47" s="5" t="str">
        <f>IF(ROW($A$2:$A$640)=1,"Impossible",VLOOKUP($A$2:$A$640,items!$A$2:$P$4140,{16}*SIGN(ROW($A$2:$A$640)),FALSE))</f>
        <v>How many households use this toilet facility?</v>
      </c>
      <c r="I47" s="5" t="str">
        <f>IF(ROW($A$2:$A$640)=1,"Impossible",VLOOKUP($A$2:$A$640,items!$A$2:$Q$4140,{17}*SIGN(ROW($A$2:$A$640)),FALSE))</f>
        <v>Ni manyumba ngapi hutumia hiyo choo?</v>
      </c>
      <c r="K47" s="5" t="s">
        <v>3192</v>
      </c>
      <c r="L47" s="34" t="s">
        <v>44</v>
      </c>
      <c r="M47" s="34"/>
      <c r="N47" s="34"/>
      <c r="O47" s="34"/>
      <c r="P47" s="34"/>
      <c r="Q47" s="34"/>
      <c r="R47" s="34"/>
      <c r="S47" s="34"/>
      <c r="T47" s="41" t="str">
        <f t="shared" si="2"/>
        <v>C33. How many households use this toilet facility?</v>
      </c>
      <c r="U47" s="41" t="str">
        <f t="shared" si="3"/>
        <v>C33. Ni manyumba ngapi hutumia hiyo choo?</v>
      </c>
    </row>
    <row r="48" spans="1:21">
      <c r="A48" s="34" t="s">
        <v>2731</v>
      </c>
      <c r="B48" s="34" t="s">
        <v>2494</v>
      </c>
      <c r="C48" s="34">
        <v>34</v>
      </c>
      <c r="D48" s="42" t="str">
        <f t="shared" si="4"/>
        <v>C34</v>
      </c>
      <c r="E48" s="34" t="s">
        <v>29</v>
      </c>
      <c r="F48" s="34"/>
      <c r="G48" s="42" t="str">
        <f t="shared" si="1"/>
        <v>note</v>
      </c>
      <c r="H48" s="5" t="str">
        <f>IF(ROW($A$2:$A$640)=1,"Impossible",VLOOKUP($A$2:$A$640,items!$A$2:$P$4140,{16}*SIGN(ROW($A$2:$A$640)),FALSE))</f>
        <v>Does your household have:</v>
      </c>
      <c r="I48" s="5" t="str">
        <f>IF(ROW($A$2:$A$640)=1,"Impossible",VLOOKUP($A$2:$A$640,items!$A$2:$Q$4140,{17}*SIGN(ROW($A$2:$A$640)),FALSE))</f>
        <v>Je, nyumba yako iko na:</v>
      </c>
      <c r="L48" s="34"/>
      <c r="M48" s="34"/>
      <c r="N48" s="34"/>
      <c r="O48" s="34"/>
      <c r="P48" s="34"/>
      <c r="Q48" s="34"/>
      <c r="R48" s="34"/>
      <c r="S48" s="34"/>
      <c r="T48" s="41" t="str">
        <f t="shared" si="2"/>
        <v>C34. Does your household have:</v>
      </c>
      <c r="U48" s="41" t="str">
        <f t="shared" si="3"/>
        <v>C34. Je, nyumba yako iko na:</v>
      </c>
    </row>
    <row r="49" spans="1:21">
      <c r="A49" s="34" t="s">
        <v>2732</v>
      </c>
      <c r="B49" s="34" t="s">
        <v>2494</v>
      </c>
      <c r="C49" s="34">
        <v>35</v>
      </c>
      <c r="D49" s="42" t="str">
        <f t="shared" si="4"/>
        <v>C35</v>
      </c>
      <c r="E49" s="34" t="s">
        <v>16</v>
      </c>
      <c r="F49" s="34" t="s">
        <v>2481</v>
      </c>
      <c r="G49" s="42" t="str">
        <f t="shared" si="1"/>
        <v>select_one yn</v>
      </c>
      <c r="H49" s="5" t="str">
        <f>IF(ROW($A$2:$A$640)=1,"Impossible",VLOOKUP($A$2:$A$640,items!$A$2:$P$4140,{16}*SIGN(ROW($A$2:$A$640)),FALSE))</f>
        <v>Electricity?</v>
      </c>
      <c r="I49" s="5" t="str">
        <f>IF(ROW($A$2:$A$640)=1,"Impossible",VLOOKUP($A$2:$A$640,items!$A$2:$Q$4140,{17}*SIGN(ROW($A$2:$A$640)),FALSE))</f>
        <v>Stima?</v>
      </c>
      <c r="L49" s="34" t="s">
        <v>44</v>
      </c>
      <c r="M49" s="34"/>
      <c r="N49" s="34"/>
      <c r="O49" s="34"/>
      <c r="P49" s="34"/>
      <c r="Q49" s="34"/>
      <c r="R49" s="34"/>
      <c r="S49" s="34"/>
      <c r="T49" s="41" t="str">
        <f t="shared" si="2"/>
        <v>C35. Electricity?</v>
      </c>
      <c r="U49" s="41" t="str">
        <f t="shared" si="3"/>
        <v>C35. Stima?</v>
      </c>
    </row>
    <row r="50" spans="1:21">
      <c r="A50" s="34" t="s">
        <v>2733</v>
      </c>
      <c r="B50" s="34" t="s">
        <v>2494</v>
      </c>
      <c r="C50" s="34">
        <v>36</v>
      </c>
      <c r="D50" s="42" t="str">
        <f t="shared" si="4"/>
        <v>C36</v>
      </c>
      <c r="E50" s="34" t="s">
        <v>16</v>
      </c>
      <c r="F50" s="34" t="s">
        <v>2481</v>
      </c>
      <c r="G50" s="42" t="str">
        <f t="shared" si="1"/>
        <v>select_one yn</v>
      </c>
      <c r="H50" s="5" t="str">
        <f>IF(ROW($A$2:$A$640)=1,"Impossible",VLOOKUP($A$2:$A$640,items!$A$2:$P$4140,{16}*SIGN(ROW($A$2:$A$640)),FALSE))</f>
        <v>A radio?</v>
      </c>
      <c r="I50" s="5" t="str">
        <f>IF(ROW($A$2:$A$640)=1,"Impossible",VLOOKUP($A$2:$A$640,items!$A$2:$Q$4140,{17}*SIGN(ROW($A$2:$A$640)),FALSE))</f>
        <v>Radio?</v>
      </c>
      <c r="L50" s="34" t="s">
        <v>44</v>
      </c>
      <c r="M50" s="34"/>
      <c r="N50" s="34"/>
      <c r="O50" s="34"/>
      <c r="P50" s="34"/>
      <c r="Q50" s="34"/>
      <c r="R50" s="34"/>
      <c r="S50" s="34"/>
      <c r="T50" s="41" t="str">
        <f t="shared" si="2"/>
        <v>C36. A radio?</v>
      </c>
      <c r="U50" s="41" t="str">
        <f t="shared" si="3"/>
        <v>C36. Radio?</v>
      </c>
    </row>
    <row r="51" spans="1:21">
      <c r="A51" s="34" t="s">
        <v>2734</v>
      </c>
      <c r="B51" s="34" t="s">
        <v>2494</v>
      </c>
      <c r="C51" s="34">
        <v>37</v>
      </c>
      <c r="D51" s="42" t="str">
        <f t="shared" si="4"/>
        <v>C37</v>
      </c>
      <c r="E51" s="34" t="s">
        <v>16</v>
      </c>
      <c r="F51" s="34" t="s">
        <v>2481</v>
      </c>
      <c r="G51" s="42" t="str">
        <f t="shared" si="1"/>
        <v>select_one yn</v>
      </c>
      <c r="H51" s="5" t="str">
        <f>IF(ROW($A$2:$A$640)=1,"Impossible",VLOOKUP($A$2:$A$640,items!$A$2:$P$4140,{16}*SIGN(ROW($A$2:$A$640)),FALSE))</f>
        <v>A television?</v>
      </c>
      <c r="I51" s="5" t="str">
        <f>IF(ROW($A$2:$A$640)=1,"Impossible",VLOOKUP($A$2:$A$640,items!$A$2:$Q$4140,{17}*SIGN(ROW($A$2:$A$640)),FALSE))</f>
        <v>Televishoni?</v>
      </c>
      <c r="L51" s="34" t="s">
        <v>44</v>
      </c>
      <c r="M51" s="34"/>
      <c r="N51" s="34"/>
      <c r="O51" s="34"/>
      <c r="P51" s="34"/>
      <c r="Q51" s="34"/>
      <c r="R51" s="34"/>
      <c r="S51" s="34"/>
      <c r="T51" s="41" t="str">
        <f t="shared" si="2"/>
        <v>C37. A television?</v>
      </c>
      <c r="U51" s="41" t="str">
        <f t="shared" si="3"/>
        <v>C37. Televishoni?</v>
      </c>
    </row>
    <row r="52" spans="1:21">
      <c r="A52" s="34" t="s">
        <v>2735</v>
      </c>
      <c r="B52" s="34" t="s">
        <v>2494</v>
      </c>
      <c r="C52" s="34">
        <v>38</v>
      </c>
      <c r="D52" s="42" t="str">
        <f t="shared" si="4"/>
        <v>C38</v>
      </c>
      <c r="E52" s="34" t="s">
        <v>16</v>
      </c>
      <c r="F52" s="34" t="s">
        <v>2481</v>
      </c>
      <c r="G52" s="42" t="str">
        <f t="shared" si="1"/>
        <v>select_one yn</v>
      </c>
      <c r="H52" s="5" t="str">
        <f>IF(ROW($A$2:$A$640)=1,"Impossible",VLOOKUP($A$2:$A$640,items!$A$2:$P$4140,{16}*SIGN(ROW($A$2:$A$640)),FALSE))</f>
        <v>A mobile telephone?</v>
      </c>
      <c r="I52" s="5" t="str">
        <f>IF(ROW($A$2:$A$640)=1,"Impossible",VLOOKUP($A$2:$A$640,items!$A$2:$Q$4140,{17}*SIGN(ROW($A$2:$A$640)),FALSE))</f>
        <v>Simu?</v>
      </c>
      <c r="L52" s="34" t="s">
        <v>44</v>
      </c>
      <c r="M52" s="34"/>
      <c r="N52" s="34"/>
      <c r="O52" s="34"/>
      <c r="P52" s="34"/>
      <c r="Q52" s="34"/>
      <c r="R52" s="34"/>
      <c r="S52" s="34"/>
      <c r="T52" s="41" t="str">
        <f t="shared" si="2"/>
        <v>C38. A mobile telephone?</v>
      </c>
      <c r="U52" s="41" t="str">
        <f t="shared" si="3"/>
        <v>C38. Simu?</v>
      </c>
    </row>
    <row r="53" spans="1:21">
      <c r="A53" s="34" t="s">
        <v>2736</v>
      </c>
      <c r="B53" s="34" t="s">
        <v>2494</v>
      </c>
      <c r="C53" s="34">
        <v>39</v>
      </c>
      <c r="D53" s="42" t="str">
        <f t="shared" si="4"/>
        <v>C39</v>
      </c>
      <c r="E53" s="34" t="s">
        <v>16</v>
      </c>
      <c r="F53" s="34" t="s">
        <v>2481</v>
      </c>
      <c r="G53" s="42" t="str">
        <f t="shared" si="1"/>
        <v>select_one yn</v>
      </c>
      <c r="H53" s="5" t="str">
        <f>IF(ROW($A$2:$A$640)=1,"Impossible",VLOOKUP($A$2:$A$640,items!$A$2:$P$4140,{16}*SIGN(ROW($A$2:$A$640)),FALSE))</f>
        <v>A non-mobile telephone?</v>
      </c>
      <c r="I53" s="5" t="str">
        <f>IF(ROW($A$2:$A$640)=1,"Impossible",VLOOKUP($A$2:$A$640,items!$A$2:$Q$4140,{17}*SIGN(ROW($A$2:$A$640)),FALSE))</f>
        <v>Simu isiyo ya mkono?</v>
      </c>
      <c r="L53" s="34" t="s">
        <v>44</v>
      </c>
      <c r="M53" s="34"/>
      <c r="N53" s="34"/>
      <c r="O53" s="34"/>
      <c r="P53" s="34"/>
      <c r="Q53" s="34"/>
      <c r="R53" s="34"/>
      <c r="S53" s="34"/>
      <c r="T53" s="41" t="str">
        <f t="shared" si="2"/>
        <v>C39. A non-mobile telephone?</v>
      </c>
      <c r="U53" s="41" t="str">
        <f t="shared" si="3"/>
        <v>C39. Simu isiyo ya mkono?</v>
      </c>
    </row>
    <row r="54" spans="1:21">
      <c r="A54" s="34" t="s">
        <v>2737</v>
      </c>
      <c r="B54" s="34" t="s">
        <v>2494</v>
      </c>
      <c r="C54" s="34">
        <v>40</v>
      </c>
      <c r="D54" s="42" t="str">
        <f t="shared" si="4"/>
        <v>C40</v>
      </c>
      <c r="E54" s="34" t="s">
        <v>16</v>
      </c>
      <c r="F54" s="34" t="s">
        <v>2481</v>
      </c>
      <c r="G54" s="42" t="str">
        <f t="shared" si="1"/>
        <v>select_one yn</v>
      </c>
      <c r="H54" s="5" t="str">
        <f>IF(ROW($A$2:$A$640)=1,"Impossible",VLOOKUP($A$2:$A$640,items!$A$2:$P$4140,{16}*SIGN(ROW($A$2:$A$640)),FALSE))</f>
        <v>A refrigerator?</v>
      </c>
      <c r="I54" s="5" t="str">
        <f>IF(ROW($A$2:$A$640)=1,"Impossible",VLOOKUP($A$2:$A$640,items!$A$2:$Q$4140,{17}*SIGN(ROW($A$2:$A$640)),FALSE))</f>
        <v>Friji?</v>
      </c>
      <c r="L54" s="34" t="s">
        <v>44</v>
      </c>
      <c r="M54" s="34"/>
      <c r="N54" s="34"/>
      <c r="O54" s="34"/>
      <c r="P54" s="34"/>
      <c r="Q54" s="34"/>
      <c r="R54" s="34"/>
      <c r="S54" s="34"/>
      <c r="T54" s="41" t="str">
        <f t="shared" si="2"/>
        <v>C40. A refrigerator?</v>
      </c>
      <c r="U54" s="41" t="str">
        <f t="shared" si="3"/>
        <v>C40. Friji?</v>
      </c>
    </row>
    <row r="55" spans="1:21">
      <c r="A55" s="34" t="s">
        <v>2738</v>
      </c>
      <c r="B55" s="34" t="s">
        <v>2494</v>
      </c>
      <c r="C55" s="34">
        <v>41</v>
      </c>
      <c r="D55" s="42" t="str">
        <f t="shared" si="4"/>
        <v>C41</v>
      </c>
      <c r="E55" s="34" t="s">
        <v>16</v>
      </c>
      <c r="F55" s="34" t="s">
        <v>2481</v>
      </c>
      <c r="G55" s="42" t="str">
        <f t="shared" si="1"/>
        <v>select_one yn</v>
      </c>
      <c r="H55" s="5" t="str">
        <f>IF(ROW($A$2:$A$640)=1,"Impossible",VLOOKUP($A$2:$A$640,items!$A$2:$P$4140,{16}*SIGN(ROW($A$2:$A$640)),FALSE))</f>
        <v>A couch?</v>
      </c>
      <c r="I55" s="5" t="str">
        <f>IF(ROW($A$2:$A$640)=1,"Impossible",VLOOKUP($A$2:$A$640,items!$A$2:$Q$4140,{17}*SIGN(ROW($A$2:$A$640)),FALSE))</f>
        <v>Kiti?</v>
      </c>
      <c r="L55" s="34" t="s">
        <v>44</v>
      </c>
      <c r="M55" s="34"/>
      <c r="N55" s="34"/>
      <c r="O55" s="34"/>
      <c r="P55" s="34"/>
      <c r="Q55" s="34"/>
      <c r="R55" s="34"/>
      <c r="S55" s="34"/>
      <c r="T55" s="41" t="str">
        <f t="shared" si="2"/>
        <v>C41. A couch?</v>
      </c>
      <c r="U55" s="41" t="str">
        <f t="shared" si="3"/>
        <v>C41. Kiti?</v>
      </c>
    </row>
    <row r="56" spans="1:21">
      <c r="A56" s="34" t="s">
        <v>2739</v>
      </c>
      <c r="B56" s="34" t="s">
        <v>2494</v>
      </c>
      <c r="C56" s="34">
        <v>42</v>
      </c>
      <c r="D56" s="42" t="str">
        <f t="shared" si="4"/>
        <v>C42</v>
      </c>
      <c r="E56" s="34" t="s">
        <v>16</v>
      </c>
      <c r="F56" s="34" t="s">
        <v>2481</v>
      </c>
      <c r="G56" s="42" t="str">
        <f t="shared" si="1"/>
        <v>select_one yn</v>
      </c>
      <c r="H56" s="5" t="str">
        <f>IF(ROW($A$2:$A$640)=1,"Impossible",VLOOKUP($A$2:$A$640,items!$A$2:$P$4140,{16}*SIGN(ROW($A$2:$A$640)),FALSE))</f>
        <v>A table?</v>
      </c>
      <c r="I56" s="5" t="str">
        <f>IF(ROW($A$2:$A$640)=1,"Impossible",VLOOKUP($A$2:$A$640,items!$A$2:$Q$4140,{17}*SIGN(ROW($A$2:$A$640)),FALSE))</f>
        <v>Meza?</v>
      </c>
      <c r="L56" s="34" t="s">
        <v>44</v>
      </c>
      <c r="M56" s="34"/>
      <c r="N56" s="34"/>
      <c r="O56" s="34"/>
      <c r="P56" s="34"/>
      <c r="Q56" s="34"/>
      <c r="R56" s="34"/>
      <c r="S56" s="34"/>
      <c r="T56" s="41" t="str">
        <f t="shared" si="2"/>
        <v>C42. A table?</v>
      </c>
      <c r="U56" s="41" t="str">
        <f t="shared" si="3"/>
        <v>C42. Meza?</v>
      </c>
    </row>
    <row r="57" spans="1:21">
      <c r="A57" s="34" t="s">
        <v>2740</v>
      </c>
      <c r="B57" s="34" t="s">
        <v>2494</v>
      </c>
      <c r="C57" s="34">
        <v>43</v>
      </c>
      <c r="D57" s="42" t="str">
        <f t="shared" si="4"/>
        <v>C43</v>
      </c>
      <c r="E57" s="34" t="s">
        <v>16</v>
      </c>
      <c r="F57" s="34" t="s">
        <v>2481</v>
      </c>
      <c r="G57" s="42" t="str">
        <f t="shared" si="1"/>
        <v>select_one yn</v>
      </c>
      <c r="H57" s="5" t="str">
        <f>IF(ROW($A$2:$A$640)=1,"Impossible",VLOOKUP($A$2:$A$640,items!$A$2:$P$4140,{16}*SIGN(ROW($A$2:$A$640)),FALSE))</f>
        <v>A chair?</v>
      </c>
      <c r="I57" s="5" t="str">
        <f>IF(ROW($A$2:$A$640)=1,"Impossible",VLOOKUP($A$2:$A$640,items!$A$2:$Q$4140,{17}*SIGN(ROW($A$2:$A$640)),FALSE))</f>
        <v>Kiti?</v>
      </c>
      <c r="L57" s="34" t="s">
        <v>44</v>
      </c>
      <c r="M57" s="34"/>
      <c r="N57" s="34"/>
      <c r="O57" s="34"/>
      <c r="P57" s="34"/>
      <c r="Q57" s="34"/>
      <c r="R57" s="34"/>
      <c r="S57" s="34"/>
      <c r="T57" s="41" t="str">
        <f t="shared" si="2"/>
        <v>C43. A chair?</v>
      </c>
      <c r="U57" s="41" t="str">
        <f t="shared" si="3"/>
        <v>C43. Kiti?</v>
      </c>
    </row>
    <row r="58" spans="1:21">
      <c r="A58" s="34" t="s">
        <v>2741</v>
      </c>
      <c r="B58" s="34" t="s">
        <v>2494</v>
      </c>
      <c r="C58" s="34">
        <v>44</v>
      </c>
      <c r="D58" s="42" t="str">
        <f t="shared" si="4"/>
        <v>C44</v>
      </c>
      <c r="E58" s="34" t="s">
        <v>16</v>
      </c>
      <c r="F58" s="34" t="s">
        <v>2481</v>
      </c>
      <c r="G58" s="42" t="str">
        <f t="shared" si="1"/>
        <v>select_one yn</v>
      </c>
      <c r="H58" s="5" t="str">
        <f>IF(ROW($A$2:$A$640)=1,"Impossible",VLOOKUP($A$2:$A$640,items!$A$2:$P$4140,{16}*SIGN(ROW($A$2:$A$640)),FALSE))</f>
        <v>A bed?</v>
      </c>
      <c r="I58" s="5" t="str">
        <f>IF(ROW($A$2:$A$640)=1,"Impossible",VLOOKUP($A$2:$A$640,items!$A$2:$Q$4140,{17}*SIGN(ROW($A$2:$A$640)),FALSE))</f>
        <v>Kitanda au malazi?</v>
      </c>
      <c r="L58" s="34" t="s">
        <v>44</v>
      </c>
      <c r="M58" s="34"/>
      <c r="N58" s="34"/>
      <c r="O58" s="34"/>
      <c r="P58" s="34"/>
      <c r="Q58" s="34"/>
      <c r="R58" s="34"/>
      <c r="S58" s="34"/>
      <c r="T58" s="41" t="str">
        <f t="shared" si="2"/>
        <v>C44. A bed?</v>
      </c>
      <c r="U58" s="41" t="str">
        <f t="shared" si="3"/>
        <v>C44. Kitanda au malazi?</v>
      </c>
    </row>
    <row r="59" spans="1:21">
      <c r="A59" s="34" t="s">
        <v>2742</v>
      </c>
      <c r="B59" s="34" t="s">
        <v>2494</v>
      </c>
      <c r="C59" s="34">
        <v>45</v>
      </c>
      <c r="D59" s="42" t="str">
        <f t="shared" si="4"/>
        <v>C45</v>
      </c>
      <c r="E59" s="34" t="s">
        <v>16</v>
      </c>
      <c r="F59" s="34" t="s">
        <v>2481</v>
      </c>
      <c r="G59" s="42" t="str">
        <f t="shared" si="1"/>
        <v>select_one yn</v>
      </c>
      <c r="H59" s="5" t="str">
        <f>IF(ROW($A$2:$A$640)=1,"Impossible",VLOOKUP($A$2:$A$640,items!$A$2:$P$4140,{16}*SIGN(ROW($A$2:$A$640)),FALSE))</f>
        <v>A fan?</v>
      </c>
      <c r="I59" s="5" t="str">
        <f>IF(ROW($A$2:$A$640)=1,"Impossible",VLOOKUP($A$2:$A$640,items!$A$2:$Q$4140,{17}*SIGN(ROW($A$2:$A$640)),FALSE))</f>
        <v>Feni?</v>
      </c>
      <c r="L59" s="34" t="s">
        <v>44</v>
      </c>
      <c r="M59" s="34"/>
      <c r="N59" s="34"/>
      <c r="O59" s="34"/>
      <c r="P59" s="34"/>
      <c r="Q59" s="34"/>
      <c r="R59" s="34"/>
      <c r="S59" s="34"/>
      <c r="T59" s="41" t="str">
        <f t="shared" si="2"/>
        <v>C45. A fan?</v>
      </c>
      <c r="U59" s="41" t="str">
        <f t="shared" si="3"/>
        <v>C45. Feni?</v>
      </c>
    </row>
    <row r="60" spans="1:21">
      <c r="A60" s="34" t="s">
        <v>2743</v>
      </c>
      <c r="B60" s="34" t="s">
        <v>2494</v>
      </c>
      <c r="C60" s="34">
        <v>46</v>
      </c>
      <c r="D60" s="42" t="str">
        <f t="shared" si="4"/>
        <v>C46</v>
      </c>
      <c r="E60" s="34" t="s">
        <v>16</v>
      </c>
      <c r="F60" s="34" t="s">
        <v>2481</v>
      </c>
      <c r="G60" s="42" t="str">
        <f t="shared" si="1"/>
        <v>select_one yn</v>
      </c>
      <c r="H60" s="5" t="str">
        <f>IF(ROW($A$2:$A$640)=1,"Impossible",VLOOKUP($A$2:$A$640,items!$A$2:$P$4140,{16}*SIGN(ROW($A$2:$A$640)),FALSE))</f>
        <v>A generator?</v>
      </c>
      <c r="I60" s="5" t="str">
        <f>IF(ROW($A$2:$A$640)=1,"Impossible",VLOOKUP($A$2:$A$640,items!$A$2:$Q$4140,{17}*SIGN(ROW($A$2:$A$640)),FALSE))</f>
        <v>Jenereta?</v>
      </c>
      <c r="L60" s="34" t="s">
        <v>44</v>
      </c>
      <c r="M60" s="34"/>
      <c r="N60" s="34"/>
      <c r="O60" s="34"/>
      <c r="P60" s="34"/>
      <c r="Q60" s="34"/>
      <c r="R60" s="34"/>
      <c r="S60" s="34"/>
      <c r="T60" s="41" t="str">
        <f t="shared" si="2"/>
        <v>C46. A generator?</v>
      </c>
      <c r="U60" s="41" t="str">
        <f t="shared" si="3"/>
        <v>C46. Jenereta?</v>
      </c>
    </row>
    <row r="61" spans="1:21">
      <c r="A61" s="34" t="s">
        <v>2744</v>
      </c>
      <c r="B61" s="34" t="s">
        <v>2494</v>
      </c>
      <c r="C61" s="34">
        <v>47</v>
      </c>
      <c r="D61" s="42" t="str">
        <f t="shared" si="4"/>
        <v>C47</v>
      </c>
      <c r="E61" s="34" t="s">
        <v>16</v>
      </c>
      <c r="F61" s="34" t="s">
        <v>2481</v>
      </c>
      <c r="G61" s="42" t="str">
        <f t="shared" si="1"/>
        <v>select_one yn</v>
      </c>
      <c r="H61" s="5" t="str">
        <f>IF(ROW($A$2:$A$640)=1,"Impossible",VLOOKUP($A$2:$A$640,items!$A$2:$P$4140,{16}*SIGN(ROW($A$2:$A$640)),FALSE))</f>
        <v>Pressing iron?</v>
      </c>
      <c r="I61" s="5" t="str">
        <f>IF(ROW($A$2:$A$640)=1,"Impossible",VLOOKUP($A$2:$A$640,items!$A$2:$Q$4140,{17}*SIGN(ROW($A$2:$A$640)),FALSE))</f>
        <v>Pasi?</v>
      </c>
      <c r="L61" s="34" t="s">
        <v>44</v>
      </c>
      <c r="M61" s="34"/>
      <c r="N61" s="34"/>
      <c r="O61" s="34"/>
      <c r="P61" s="34"/>
      <c r="Q61" s="34"/>
      <c r="R61" s="34"/>
      <c r="S61" s="34"/>
      <c r="T61" s="41" t="str">
        <f t="shared" si="2"/>
        <v>C47. Pressing iron?</v>
      </c>
      <c r="U61" s="41" t="str">
        <f t="shared" si="3"/>
        <v>C47. Pasi?</v>
      </c>
    </row>
    <row r="62" spans="1:21">
      <c r="A62" s="34" t="s">
        <v>2745</v>
      </c>
      <c r="B62" s="34" t="s">
        <v>2494</v>
      </c>
      <c r="C62" s="34">
        <v>48</v>
      </c>
      <c r="D62" s="42" t="str">
        <f t="shared" si="4"/>
        <v>C48</v>
      </c>
      <c r="E62" s="34" t="s">
        <v>16</v>
      </c>
      <c r="F62" s="34" t="s">
        <v>2481</v>
      </c>
      <c r="G62" s="42" t="str">
        <f t="shared" si="1"/>
        <v>select_one yn</v>
      </c>
      <c r="H62" s="5" t="str">
        <f>IF(ROW($A$2:$A$640)=1,"Impossible",VLOOKUP($A$2:$A$640,items!$A$2:$P$4140,{16}*SIGN(ROW($A$2:$A$640)),FALSE))</f>
        <v>Dishes cover?</v>
      </c>
      <c r="I62" s="5" t="str">
        <f>IF(ROW($A$2:$A$640)=1,"Impossible",VLOOKUP($A$2:$A$640,items!$A$2:$Q$4140,{17}*SIGN(ROW($A$2:$A$640)),FALSE))</f>
        <v>Kabati la vyombo?</v>
      </c>
      <c r="L62" s="34" t="s">
        <v>44</v>
      </c>
      <c r="M62" s="34"/>
      <c r="N62" s="34"/>
      <c r="O62" s="34"/>
      <c r="P62" s="34"/>
      <c r="Q62" s="34"/>
      <c r="R62" s="34"/>
      <c r="S62" s="34"/>
      <c r="T62" s="41" t="str">
        <f t="shared" si="2"/>
        <v>C48. Dishes cover?</v>
      </c>
      <c r="U62" s="41" t="str">
        <f t="shared" si="3"/>
        <v>C48. Kabati la vyombo?</v>
      </c>
    </row>
    <row r="63" spans="1:21" ht="24">
      <c r="A63" s="34" t="s">
        <v>2746</v>
      </c>
      <c r="B63" s="34" t="s">
        <v>2494</v>
      </c>
      <c r="C63" s="34">
        <v>49</v>
      </c>
      <c r="D63" s="42" t="str">
        <f t="shared" si="4"/>
        <v>C49</v>
      </c>
      <c r="E63" s="34" t="s">
        <v>16</v>
      </c>
      <c r="F63" s="34" t="s">
        <v>2577</v>
      </c>
      <c r="G63" s="42" t="str">
        <f t="shared" si="1"/>
        <v>select_one fuel</v>
      </c>
      <c r="H63" s="5" t="str">
        <f>IF(ROW($A$2:$A$640)=1,"Impossible",VLOOKUP($A$2:$A$640,items!$A$2:$P$4140,{16}*SIGN(ROW($A$2:$A$640)),FALSE))</f>
        <v>What type of fuel does your household mainly use for cooking?</v>
      </c>
      <c r="I63" s="5" t="str">
        <f>IF(ROW($A$2:$A$640)=1,"Impossible",VLOOKUP($A$2:$A$640,items!$A$2:$Q$4140,{17}*SIGN(ROW($A$2:$A$640)),FALSE))</f>
        <v>Ni mafuta ya aina gani nyumba yako kwa kawaida hutumia kwa kupika? (Kama mafuta, kuni, gesi, makaa)</v>
      </c>
      <c r="L63" s="34" t="s">
        <v>44</v>
      </c>
      <c r="M63" s="34"/>
      <c r="N63" s="34"/>
      <c r="O63" s="34"/>
      <c r="P63" s="34"/>
      <c r="Q63" s="34"/>
      <c r="R63" s="34"/>
      <c r="S63" s="34"/>
      <c r="T63" s="41" t="str">
        <f t="shared" si="2"/>
        <v>C49. What type of fuel does your household mainly use for cooking?</v>
      </c>
      <c r="U63" s="41" t="str">
        <f t="shared" si="3"/>
        <v>C49. Ni mafuta ya aina gani nyumba yako kwa kawaida hutumia kwa kupika? (Kama mafuta, kuni, gesi, makaa)</v>
      </c>
    </row>
    <row r="64" spans="1:21" ht="24">
      <c r="A64" s="34" t="s">
        <v>2747</v>
      </c>
      <c r="B64" s="34" t="s">
        <v>2494</v>
      </c>
      <c r="C64" s="34">
        <v>50</v>
      </c>
      <c r="D64" s="42" t="str">
        <f t="shared" si="4"/>
        <v>C50</v>
      </c>
      <c r="E64" s="34" t="s">
        <v>16</v>
      </c>
      <c r="F64" s="34" t="s">
        <v>2580</v>
      </c>
      <c r="G64" s="42" t="str">
        <f t="shared" si="1"/>
        <v>select_one wherecook</v>
      </c>
      <c r="H64" s="5" t="str">
        <f>IF(ROW($A$2:$A$640)=1,"Impossible",VLOOKUP($A$2:$A$640,items!$A$2:$P$4140,{16}*SIGN(ROW($A$2:$A$640)),FALSE))</f>
        <v>Is the cooking usually done in the house, in a separate building, or outdoors?</v>
      </c>
      <c r="I64" s="5" t="str">
        <f>IF(ROW($A$2:$A$640)=1,"Impossible",VLOOKUP($A$2:$A$640,items!$A$2:$Q$4140,{17}*SIGN(ROW($A$2:$A$640)),FALSE))</f>
        <v>Upishi kwa kawaida hufanyika kwa nyumba, katika jengo tofauti, au nje?</v>
      </c>
      <c r="L64" s="34" t="s">
        <v>44</v>
      </c>
      <c r="M64" s="34"/>
      <c r="N64" s="34"/>
      <c r="O64" s="34"/>
      <c r="P64" s="34"/>
      <c r="Q64" s="34"/>
      <c r="R64" s="34"/>
      <c r="S64" s="34"/>
      <c r="T64" s="41" t="str">
        <f t="shared" si="2"/>
        <v>C50. Is the cooking usually done in the house, in a separate building, or outdoors?</v>
      </c>
      <c r="U64" s="41" t="str">
        <f t="shared" si="3"/>
        <v>C50. Upishi kwa kawaida hufanyika kwa nyumba, katika jengo tofauti, au nje?</v>
      </c>
    </row>
    <row r="65" spans="1:21" ht="24">
      <c r="A65" s="34" t="s">
        <v>2748</v>
      </c>
      <c r="B65" s="34" t="s">
        <v>2494</v>
      </c>
      <c r="C65" s="34">
        <v>51</v>
      </c>
      <c r="D65" s="42" t="str">
        <f t="shared" si="4"/>
        <v>C51</v>
      </c>
      <c r="E65" s="34" t="s">
        <v>16</v>
      </c>
      <c r="F65" s="34" t="s">
        <v>2481</v>
      </c>
      <c r="G65" s="42" t="str">
        <f t="shared" si="1"/>
        <v>select_one yn</v>
      </c>
      <c r="H65" s="5" t="str">
        <f>IF(ROW($A$2:$A$640)=1,"Impossible",VLOOKUP($A$2:$A$640,items!$A$2:$P$4140,{16}*SIGN(ROW($A$2:$A$640)),FALSE))</f>
        <v>Do you have a separate room which is used as a kitchen?</v>
      </c>
      <c r="I65" s="5" t="str">
        <f>IF(ROW($A$2:$A$640)=1,"Impossible",VLOOKUP($A$2:$A$640,items!$A$2:$Q$4140,{17}*SIGN(ROW($A$2:$A$640)),FALSE))</f>
        <v>Je, uko na chumba tofauti ambayo hutumika kama jikoni?</v>
      </c>
      <c r="K65" s="5" t="s">
        <v>3193</v>
      </c>
      <c r="L65" s="34" t="s">
        <v>44</v>
      </c>
      <c r="M65" s="34"/>
      <c r="N65" s="34"/>
      <c r="O65" s="34"/>
      <c r="P65" s="34"/>
      <c r="Q65" s="34"/>
      <c r="R65" s="34"/>
      <c r="S65" s="34"/>
      <c r="T65" s="41" t="str">
        <f t="shared" si="2"/>
        <v>C51. Do you have a separate room which is used as a kitchen?</v>
      </c>
      <c r="U65" s="41" t="str">
        <f t="shared" si="3"/>
        <v>C51. Je, uko na chumba tofauti ambayo hutumika kama jikoni?</v>
      </c>
    </row>
    <row r="66" spans="1:21">
      <c r="A66" s="34" t="s">
        <v>2749</v>
      </c>
      <c r="B66" s="34" t="s">
        <v>2494</v>
      </c>
      <c r="C66" s="34">
        <v>52</v>
      </c>
      <c r="D66" s="42" t="str">
        <f t="shared" si="4"/>
        <v>C52</v>
      </c>
      <c r="E66" s="34" t="s">
        <v>16</v>
      </c>
      <c r="F66" s="34" t="s">
        <v>2585</v>
      </c>
      <c r="G66" s="42" t="str">
        <f t="shared" si="1"/>
        <v>select_one floor</v>
      </c>
      <c r="H66" s="5" t="str">
        <f>IF(ROW($A$2:$A$640)=1,"Impossible",VLOOKUP($A$2:$A$640,items!$A$2:$P$4140,{16}*SIGN(ROW($A$2:$A$640)),FALSE))</f>
        <v>Main material of the floor</v>
      </c>
      <c r="I66" s="5" t="str">
        <f>IF(ROW($A$2:$A$640)=1,"Impossible",VLOOKUP($A$2:$A$640,items!$A$2:$Q$4140,{17}*SIGN(ROW($A$2:$A$640)),FALSE))</f>
        <v>Kifaa kuu ya sakafu</v>
      </c>
      <c r="L66" s="34" t="s">
        <v>44</v>
      </c>
      <c r="M66" s="34"/>
      <c r="N66" s="34"/>
      <c r="O66" s="34"/>
      <c r="P66" s="34"/>
      <c r="Q66" s="34"/>
      <c r="R66" s="34"/>
      <c r="S66" s="34"/>
      <c r="T66" s="41" t="str">
        <f t="shared" si="2"/>
        <v>C52. Main material of the floor</v>
      </c>
      <c r="U66" s="41" t="str">
        <f t="shared" si="3"/>
        <v>C52. Kifaa kuu ya sakafu</v>
      </c>
    </row>
    <row r="67" spans="1:21">
      <c r="A67" s="34" t="s">
        <v>2750</v>
      </c>
      <c r="B67" s="34" t="s">
        <v>2494</v>
      </c>
      <c r="C67" s="34">
        <v>53</v>
      </c>
      <c r="D67" s="42" t="str">
        <f t="shared" si="4"/>
        <v>C53</v>
      </c>
      <c r="E67" s="34" t="s">
        <v>16</v>
      </c>
      <c r="F67" s="34" t="s">
        <v>2817</v>
      </c>
      <c r="G67" s="42" t="str">
        <f t="shared" si="1"/>
        <v>select_one roof-r</v>
      </c>
      <c r="H67" s="5" t="str">
        <f>IF(ROW($A$2:$A$640)=1,"Impossible",VLOOKUP($A$2:$A$640,items!$A$2:$P$4140,{16}*SIGN(ROW($A$2:$A$640)),FALSE))</f>
        <v>Main material of the roof</v>
      </c>
      <c r="I67" s="5" t="str">
        <f>IF(ROW($A$2:$A$640)=1,"Impossible",VLOOKUP($A$2:$A$640,items!$A$2:$Q$4140,{17}*SIGN(ROW($A$2:$A$640)),FALSE))</f>
        <v>Kifaa kuu ya paa</v>
      </c>
      <c r="L67" s="34" t="s">
        <v>44</v>
      </c>
      <c r="M67" s="34"/>
      <c r="N67" s="34"/>
      <c r="O67" s="34"/>
      <c r="P67" s="34"/>
      <c r="Q67" s="34"/>
      <c r="R67" s="34"/>
      <c r="S67" s="34"/>
      <c r="T67" s="41" t="str">
        <f t="shared" si="2"/>
        <v>C53. Main material of the roof</v>
      </c>
      <c r="U67" s="41" t="str">
        <f t="shared" si="3"/>
        <v>C53. Kifaa kuu ya paa</v>
      </c>
    </row>
    <row r="68" spans="1:21">
      <c r="A68" s="34" t="s">
        <v>2751</v>
      </c>
      <c r="B68" s="34" t="s">
        <v>2494</v>
      </c>
      <c r="C68" s="34">
        <v>54</v>
      </c>
      <c r="D68" s="42" t="str">
        <f t="shared" si="4"/>
        <v>C54</v>
      </c>
      <c r="E68" s="34" t="s">
        <v>16</v>
      </c>
      <c r="F68" s="34" t="s">
        <v>2818</v>
      </c>
      <c r="G68" s="42" t="str">
        <f t="shared" si="1"/>
        <v>select_one walls-r</v>
      </c>
      <c r="H68" s="5" t="str">
        <f>IF(ROW($A$2:$A$640)=1,"Impossible",VLOOKUP($A$2:$A$640,items!$A$2:$P$4140,{16}*SIGN(ROW($A$2:$A$640)),FALSE))</f>
        <v>Main materials of the external walls</v>
      </c>
      <c r="I68" s="5" t="str">
        <f>IF(ROW($A$2:$A$640)=1,"Impossible",VLOOKUP($A$2:$A$640,items!$A$2:$Q$4140,{17}*SIGN(ROW($A$2:$A$640)),FALSE))</f>
        <v>Kifaa kuu ya kuta za nje</v>
      </c>
      <c r="L68" s="34" t="s">
        <v>44</v>
      </c>
      <c r="M68" s="34"/>
      <c r="N68" s="34"/>
      <c r="O68" s="34"/>
      <c r="P68" s="34"/>
      <c r="Q68" s="34"/>
      <c r="R68" s="34"/>
      <c r="S68" s="34"/>
      <c r="T68" s="41" t="str">
        <f t="shared" ref="T68:T132" si="5">IF(OR(ISNA(H68),ISBLANK(H68)),"",CONCATENATE($B68,$C68,"."," ",H68))</f>
        <v>C54. Main materials of the external walls</v>
      </c>
      <c r="U68" s="41" t="str">
        <f t="shared" ref="U68:U132" si="6">IF(OR(ISBLANK(I68),ISNA(I68)),"",CONCATENATE($B68,$C68,"."," ",I68))</f>
        <v>C54. Kifaa kuu ya kuta za nje</v>
      </c>
    </row>
    <row r="69" spans="1:21" ht="24">
      <c r="A69" s="34" t="s">
        <v>2752</v>
      </c>
      <c r="B69" s="34" t="s">
        <v>2494</v>
      </c>
      <c r="C69" s="34">
        <v>55</v>
      </c>
      <c r="D69" s="42" t="str">
        <f t="shared" si="4"/>
        <v>C55</v>
      </c>
      <c r="E69" s="34" t="s">
        <v>24</v>
      </c>
      <c r="F69" s="34"/>
      <c r="G69" s="42" t="str">
        <f t="shared" si="1"/>
        <v>integer</v>
      </c>
      <c r="H69" s="5" t="str">
        <f>IF(ROW($A$2:$A$640)=1,"Impossible",VLOOKUP($A$2:$A$640,items!$A$2:$P$4140,{16}*SIGN(ROW($A$2:$A$640)),FALSE))</f>
        <v>How many rooms in this household are used for sleeping?</v>
      </c>
      <c r="I69" s="5" t="str">
        <f>IF(ROW($A$2:$A$640)=1,"Impossible",VLOOKUP($A$2:$A$640,items!$A$2:$Q$4140,{17}*SIGN(ROW($A$2:$A$640)),FALSE))</f>
        <v>Vyumba vingapi katika nyumba hii hutumiwa kwa ajili ya kulala?</v>
      </c>
      <c r="L69" s="34" t="s">
        <v>44</v>
      </c>
      <c r="M69" s="34" t="s">
        <v>3189</v>
      </c>
      <c r="N69" s="34"/>
      <c r="O69" s="34"/>
      <c r="P69" s="34"/>
      <c r="Q69" s="34"/>
      <c r="R69" s="34"/>
      <c r="S69" s="34"/>
      <c r="T69" s="41" t="str">
        <f t="shared" si="5"/>
        <v>C55. How many rooms in this household are used for sleeping?</v>
      </c>
      <c r="U69" s="41" t="str">
        <f t="shared" si="6"/>
        <v>C55. Vyumba vingapi katika nyumba hii hutumiwa kwa ajili ya kulala?</v>
      </c>
    </row>
    <row r="70" spans="1:21">
      <c r="A70" s="34" t="s">
        <v>2753</v>
      </c>
      <c r="B70" s="34" t="s">
        <v>2494</v>
      </c>
      <c r="C70" s="34">
        <v>56</v>
      </c>
      <c r="D70" s="42" t="str">
        <f t="shared" si="4"/>
        <v>C56</v>
      </c>
      <c r="E70" s="34" t="s">
        <v>29</v>
      </c>
      <c r="F70" s="34"/>
      <c r="G70" s="42" t="str">
        <f t="shared" si="1"/>
        <v>note</v>
      </c>
      <c r="H70" s="5" t="str">
        <f>IF(ROW($A$2:$A$640)=1,"Impossible",VLOOKUP($A$2:$A$640,items!$A$2:$P$4140,{16}*SIGN(ROW($A$2:$A$640)),FALSE))</f>
        <v>Does any member of this household own:</v>
      </c>
      <c r="I70" s="5" t="str">
        <f>IF(ROW($A$2:$A$640)=1,"Impossible",VLOOKUP($A$2:$A$640,items!$A$2:$Q$4140,{17}*SIGN(ROW($A$2:$A$640)),FALSE))</f>
        <v>Je, mtu yeyote wa nyumba hii humiliki:</v>
      </c>
      <c r="L70" s="34"/>
      <c r="M70" s="34"/>
      <c r="N70" s="34"/>
      <c r="O70" s="34"/>
      <c r="P70" s="34"/>
      <c r="Q70" s="34"/>
      <c r="R70" s="34"/>
      <c r="S70" s="34"/>
      <c r="T70" s="41" t="str">
        <f t="shared" si="5"/>
        <v>C56. Does any member of this household own:</v>
      </c>
      <c r="U70" s="41" t="str">
        <f t="shared" si="6"/>
        <v>C56. Je, mtu yeyote wa nyumba hii humiliki:</v>
      </c>
    </row>
    <row r="71" spans="1:21">
      <c r="A71" s="34" t="s">
        <v>2754</v>
      </c>
      <c r="B71" s="34" t="s">
        <v>2494</v>
      </c>
      <c r="C71" s="34">
        <v>57</v>
      </c>
      <c r="D71" s="42" t="str">
        <f t="shared" si="4"/>
        <v>C57</v>
      </c>
      <c r="E71" s="34" t="s">
        <v>16</v>
      </c>
      <c r="F71" s="34" t="s">
        <v>2481</v>
      </c>
      <c r="G71" s="42" t="str">
        <f t="shared" ref="G71:G135" si="7">IF(E71="","",IF(OR(E71="select_one", E71="select_multiple"), CONCATENATE(E71," ",F71),E71))</f>
        <v>select_one yn</v>
      </c>
      <c r="H71" s="5" t="str">
        <f>IF(ROW($A$2:$A$640)=1,"Impossible",VLOOKUP($A$2:$A$640,items!$A$2:$P$4140,{16}*SIGN(ROW($A$2:$A$640)),FALSE))</f>
        <v>A watch?</v>
      </c>
      <c r="I71" s="5" t="str">
        <f>IF(ROW($A$2:$A$640)=1,"Impossible",VLOOKUP($A$2:$A$640,items!$A$2:$Q$4140,{17}*SIGN(ROW($A$2:$A$640)),FALSE))</f>
        <v>Saa?</v>
      </c>
      <c r="L71" s="34" t="s">
        <v>44</v>
      </c>
      <c r="M71" s="34"/>
      <c r="N71" s="34"/>
      <c r="O71" s="34"/>
      <c r="P71" s="34"/>
      <c r="Q71" s="34"/>
      <c r="R71" s="34"/>
      <c r="S71" s="34"/>
      <c r="T71" s="41" t="str">
        <f t="shared" si="5"/>
        <v>C57. A watch?</v>
      </c>
      <c r="U71" s="41" t="str">
        <f t="shared" si="6"/>
        <v>C57. Saa?</v>
      </c>
    </row>
    <row r="72" spans="1:21">
      <c r="A72" s="34" t="s">
        <v>2755</v>
      </c>
      <c r="B72" s="34" t="s">
        <v>2494</v>
      </c>
      <c r="C72" s="34">
        <v>58</v>
      </c>
      <c r="D72" s="42" t="str">
        <f t="shared" si="4"/>
        <v>C58</v>
      </c>
      <c r="E72" s="34" t="s">
        <v>16</v>
      </c>
      <c r="F72" s="34" t="s">
        <v>2481</v>
      </c>
      <c r="G72" s="42" t="str">
        <f t="shared" si="7"/>
        <v>select_one yn</v>
      </c>
      <c r="H72" s="5" t="str">
        <f>IF(ROW($A$2:$A$640)=1,"Impossible",VLOOKUP($A$2:$A$640,items!$A$2:$P$4140,{16}*SIGN(ROW($A$2:$A$640)),FALSE))</f>
        <v>A basic mobile phone? (not smartphone)</v>
      </c>
      <c r="I72" s="5" t="str">
        <f>IF(ROW($A$2:$A$640)=1,"Impossible",VLOOKUP($A$2:$A$640,items!$A$2:$Q$4140,{17}*SIGN(ROW($A$2:$A$640)),FALSE))</f>
        <v>Simu?</v>
      </c>
      <c r="L72" s="34" t="s">
        <v>44</v>
      </c>
      <c r="M72" s="34"/>
      <c r="N72" s="34"/>
      <c r="O72" s="34"/>
      <c r="P72" s="34"/>
      <c r="Q72" s="34"/>
      <c r="R72" s="34"/>
      <c r="S72" s="34"/>
      <c r="T72" s="41" t="str">
        <f t="shared" si="5"/>
        <v>C58. A basic mobile phone? (not smartphone)</v>
      </c>
      <c r="U72" s="41" t="str">
        <f t="shared" si="6"/>
        <v>C58. Simu?</v>
      </c>
    </row>
    <row r="73" spans="1:21">
      <c r="A73" s="34" t="s">
        <v>2756</v>
      </c>
      <c r="B73" s="34" t="s">
        <v>2494</v>
      </c>
      <c r="C73" s="34">
        <v>59</v>
      </c>
      <c r="D73" s="42" t="str">
        <f t="shared" si="4"/>
        <v>C59</v>
      </c>
      <c r="E73" s="34" t="s">
        <v>16</v>
      </c>
      <c r="F73" s="34" t="s">
        <v>2481</v>
      </c>
      <c r="G73" s="42" t="str">
        <f t="shared" si="7"/>
        <v>select_one yn</v>
      </c>
      <c r="H73" s="5" t="str">
        <f>IF(ROW($A$2:$A$640)=1,"Impossible",VLOOKUP($A$2:$A$640,items!$A$2:$P$4140,{16}*SIGN(ROW($A$2:$A$640)),FALSE))</f>
        <v>A smartphone?</v>
      </c>
      <c r="I73" s="5" t="str">
        <f>IF(ROW($A$2:$A$640)=1,"Impossible",VLOOKUP($A$2:$A$640,items!$A$2:$Q$4140,{17}*SIGN(ROW($A$2:$A$640)),FALSE))</f>
        <v>Simu ya mtandao?</v>
      </c>
      <c r="L73" s="34" t="s">
        <v>44</v>
      </c>
      <c r="M73" s="34"/>
      <c r="N73" s="34"/>
      <c r="O73" s="34"/>
      <c r="P73" s="34"/>
      <c r="Q73" s="34"/>
      <c r="R73" s="34"/>
      <c r="S73" s="34"/>
      <c r="T73" s="41" t="str">
        <f t="shared" si="5"/>
        <v>C59. A smartphone?</v>
      </c>
      <c r="U73" s="41" t="str">
        <f t="shared" si="6"/>
        <v>C59. Simu ya mtandao?</v>
      </c>
    </row>
    <row r="74" spans="1:21">
      <c r="A74" s="34" t="s">
        <v>2757</v>
      </c>
      <c r="B74" s="34" t="s">
        <v>2494</v>
      </c>
      <c r="C74" s="34">
        <v>60</v>
      </c>
      <c r="D74" s="42" t="str">
        <f t="shared" si="4"/>
        <v>C60</v>
      </c>
      <c r="E74" s="34" t="s">
        <v>16</v>
      </c>
      <c r="F74" s="34" t="s">
        <v>2481</v>
      </c>
      <c r="G74" s="42" t="str">
        <f t="shared" si="7"/>
        <v>select_one yn</v>
      </c>
      <c r="H74" s="5" t="str">
        <f>IF(ROW($A$2:$A$640)=1,"Impossible",VLOOKUP($A$2:$A$640,items!$A$2:$P$4140,{16}*SIGN(ROW($A$2:$A$640)),FALSE))</f>
        <v>A computer?</v>
      </c>
      <c r="I74" s="5" t="str">
        <f>IF(ROW($A$2:$A$640)=1,"Impossible",VLOOKUP($A$2:$A$640,items!$A$2:$Q$4140,{17}*SIGN(ROW($A$2:$A$640)),FALSE))</f>
        <v>Komputa?</v>
      </c>
      <c r="L74" s="34" t="s">
        <v>44</v>
      </c>
      <c r="M74" s="34"/>
      <c r="N74" s="34"/>
      <c r="O74" s="34"/>
      <c r="P74" s="34"/>
      <c r="Q74" s="34"/>
      <c r="R74" s="34"/>
      <c r="S74" s="34"/>
      <c r="T74" s="41" t="str">
        <f t="shared" si="5"/>
        <v>C60. A computer?</v>
      </c>
      <c r="U74" s="41" t="str">
        <f t="shared" si="6"/>
        <v>C60. Komputa?</v>
      </c>
    </row>
    <row r="75" spans="1:21">
      <c r="A75" s="34" t="s">
        <v>2758</v>
      </c>
      <c r="B75" s="34" t="s">
        <v>2494</v>
      </c>
      <c r="C75" s="34">
        <v>61</v>
      </c>
      <c r="D75" s="42" t="str">
        <f t="shared" si="4"/>
        <v>C61</v>
      </c>
      <c r="E75" s="34" t="s">
        <v>16</v>
      </c>
      <c r="F75" s="34" t="s">
        <v>2481</v>
      </c>
      <c r="G75" s="42" t="str">
        <f t="shared" si="7"/>
        <v>select_one yn</v>
      </c>
      <c r="H75" s="5" t="str">
        <f>IF(ROW($A$2:$A$640)=1,"Impossible",VLOOKUP($A$2:$A$640,items!$A$2:$P$4140,{16}*SIGN(ROW($A$2:$A$640)),FALSE))</f>
        <v>A bicycle?</v>
      </c>
      <c r="I75" s="5" t="str">
        <f>IF(ROW($A$2:$A$640)=1,"Impossible",VLOOKUP($A$2:$A$640,items!$A$2:$Q$4140,{17}*SIGN(ROW($A$2:$A$640)),FALSE))</f>
        <v>Baiskeli?</v>
      </c>
      <c r="L75" s="34" t="s">
        <v>44</v>
      </c>
      <c r="M75" s="34"/>
      <c r="N75" s="34"/>
      <c r="O75" s="34"/>
      <c r="P75" s="34"/>
      <c r="Q75" s="34"/>
      <c r="R75" s="34"/>
      <c r="S75" s="34"/>
      <c r="T75" s="41" t="str">
        <f t="shared" si="5"/>
        <v>C61. A bicycle?</v>
      </c>
      <c r="U75" s="41" t="str">
        <f t="shared" si="6"/>
        <v>C61. Baiskeli?</v>
      </c>
    </row>
    <row r="76" spans="1:21">
      <c r="A76" s="34" t="s">
        <v>2759</v>
      </c>
      <c r="B76" s="34" t="s">
        <v>2494</v>
      </c>
      <c r="C76" s="34">
        <v>62</v>
      </c>
      <c r="D76" s="42" t="str">
        <f t="shared" si="4"/>
        <v>C62</v>
      </c>
      <c r="E76" s="34" t="s">
        <v>16</v>
      </c>
      <c r="F76" s="34" t="s">
        <v>2481</v>
      </c>
      <c r="G76" s="42" t="str">
        <f t="shared" si="7"/>
        <v>select_one yn</v>
      </c>
      <c r="H76" s="5" t="str">
        <f>IF(ROW($A$2:$A$640)=1,"Impossible",VLOOKUP($A$2:$A$640,items!$A$2:$P$4140,{16}*SIGN(ROW($A$2:$A$640)),FALSE))</f>
        <v>A motorcycle or motor scooter?</v>
      </c>
      <c r="I76" s="5" t="str">
        <f>IF(ROW($A$2:$A$640)=1,"Impossible",VLOOKUP($A$2:$A$640,items!$A$2:$Q$4140,{17}*SIGN(ROW($A$2:$A$640)),FALSE))</f>
        <v>Pikipiki?</v>
      </c>
      <c r="L76" s="34" t="s">
        <v>44</v>
      </c>
      <c r="M76" s="34"/>
      <c r="N76" s="34"/>
      <c r="O76" s="34"/>
      <c r="P76" s="34"/>
      <c r="Q76" s="34"/>
      <c r="R76" s="34"/>
      <c r="S76" s="34"/>
      <c r="T76" s="41" t="str">
        <f t="shared" si="5"/>
        <v>C62. A motorcycle or motor scooter?</v>
      </c>
      <c r="U76" s="41" t="str">
        <f t="shared" si="6"/>
        <v>C62. Pikipiki?</v>
      </c>
    </row>
    <row r="77" spans="1:21">
      <c r="A77" s="34" t="s">
        <v>2760</v>
      </c>
      <c r="B77" s="34" t="s">
        <v>2494</v>
      </c>
      <c r="C77" s="34">
        <v>63</v>
      </c>
      <c r="D77" s="42" t="str">
        <f t="shared" ref="D77:D141" si="8">CONCATENATE(B77,C77)</f>
        <v>C63</v>
      </c>
      <c r="E77" s="34" t="s">
        <v>16</v>
      </c>
      <c r="F77" s="34" t="s">
        <v>2481</v>
      </c>
      <c r="G77" s="42" t="str">
        <f t="shared" si="7"/>
        <v>select_one yn</v>
      </c>
      <c r="H77" s="5" t="str">
        <f>IF(ROW($A$2:$A$640)=1,"Impossible",VLOOKUP($A$2:$A$640,items!$A$2:$P$4140,{16}*SIGN(ROW($A$2:$A$640)),FALSE))</f>
        <v>An animal-drawn cart?</v>
      </c>
      <c r="I77" s="5" t="str">
        <f>IF(ROW($A$2:$A$640)=1,"Impossible",VLOOKUP($A$2:$A$640,items!$A$2:$Q$4140,{17}*SIGN(ROW($A$2:$A$640)),FALSE))</f>
        <v>Toroli?</v>
      </c>
      <c r="L77" s="34" t="s">
        <v>44</v>
      </c>
      <c r="M77" s="34"/>
      <c r="N77" s="34"/>
      <c r="O77" s="34"/>
      <c r="P77" s="34"/>
      <c r="Q77" s="34"/>
      <c r="R77" s="34"/>
      <c r="S77" s="34"/>
      <c r="T77" s="41" t="str">
        <f t="shared" si="5"/>
        <v>C63. An animal-drawn cart?</v>
      </c>
      <c r="U77" s="41" t="str">
        <f t="shared" si="6"/>
        <v>C63. Toroli?</v>
      </c>
    </row>
    <row r="78" spans="1:21">
      <c r="A78" s="34" t="s">
        <v>2761</v>
      </c>
      <c r="B78" s="34" t="s">
        <v>2494</v>
      </c>
      <c r="C78" s="34">
        <v>64</v>
      </c>
      <c r="D78" s="42" t="str">
        <f t="shared" si="8"/>
        <v>C64</v>
      </c>
      <c r="E78" s="34" t="s">
        <v>16</v>
      </c>
      <c r="F78" s="34" t="s">
        <v>2481</v>
      </c>
      <c r="G78" s="42" t="str">
        <f t="shared" si="7"/>
        <v>select_one yn</v>
      </c>
      <c r="H78" s="5" t="str">
        <f>IF(ROW($A$2:$A$640)=1,"Impossible",VLOOKUP($A$2:$A$640,items!$A$2:$P$4140,{16}*SIGN(ROW($A$2:$A$640)),FALSE))</f>
        <v>A car or truck?</v>
      </c>
      <c r="I78" s="5" t="str">
        <f>IF(ROW($A$2:$A$640)=1,"Impossible",VLOOKUP($A$2:$A$640,items!$A$2:$Q$4140,{17}*SIGN(ROW($A$2:$A$640)),FALSE))</f>
        <v>Gari au Lori?</v>
      </c>
      <c r="L78" s="34" t="s">
        <v>44</v>
      </c>
      <c r="M78" s="34"/>
      <c r="N78" s="34"/>
      <c r="O78" s="34"/>
      <c r="P78" s="34"/>
      <c r="Q78" s="34"/>
      <c r="R78" s="34"/>
      <c r="S78" s="34"/>
      <c r="T78" s="41" t="str">
        <f t="shared" si="5"/>
        <v>C64. A car or truck?</v>
      </c>
      <c r="U78" s="41" t="str">
        <f t="shared" si="6"/>
        <v>C64. Gari au Lori?</v>
      </c>
    </row>
    <row r="79" spans="1:21">
      <c r="A79" s="34" t="s">
        <v>2762</v>
      </c>
      <c r="B79" s="34" t="s">
        <v>2494</v>
      </c>
      <c r="C79" s="34">
        <v>65</v>
      </c>
      <c r="D79" s="42" t="str">
        <f t="shared" si="8"/>
        <v>C65</v>
      </c>
      <c r="E79" s="34" t="s">
        <v>16</v>
      </c>
      <c r="F79" s="34" t="s">
        <v>2481</v>
      </c>
      <c r="G79" s="42" t="str">
        <f t="shared" si="7"/>
        <v>select_one yn</v>
      </c>
      <c r="H79" s="5" t="str">
        <f>IF(ROW($A$2:$A$640)=1,"Impossible",VLOOKUP($A$2:$A$640,items!$A$2:$P$4140,{16}*SIGN(ROW($A$2:$A$640)),FALSE))</f>
        <v>A boat with a motor?</v>
      </c>
      <c r="I79" s="5" t="str">
        <f>IF(ROW($A$2:$A$640)=1,"Impossible",VLOOKUP($A$2:$A$640,items!$A$2:$Q$4140,{17}*SIGN(ROW($A$2:$A$640)),FALSE))</f>
        <v>Mashua au boti ya kutumia mafuta?</v>
      </c>
      <c r="L79" s="34" t="s">
        <v>44</v>
      </c>
      <c r="M79" s="34"/>
      <c r="N79" s="34"/>
      <c r="O79" s="34"/>
      <c r="P79" s="34"/>
      <c r="Q79" s="34"/>
      <c r="R79" s="34"/>
      <c r="S79" s="34"/>
      <c r="T79" s="41" t="str">
        <f t="shared" si="5"/>
        <v>C65. A boat with a motor?</v>
      </c>
      <c r="U79" s="41" t="str">
        <f t="shared" si="6"/>
        <v>C65. Mashua au boti ya kutumia mafuta?</v>
      </c>
    </row>
    <row r="80" spans="1:21" ht="24">
      <c r="A80" s="34" t="s">
        <v>2763</v>
      </c>
      <c r="B80" s="34" t="s">
        <v>2494</v>
      </c>
      <c r="C80" s="34">
        <v>66</v>
      </c>
      <c r="D80" s="42" t="str">
        <f t="shared" si="8"/>
        <v>C66</v>
      </c>
      <c r="E80" s="34" t="s">
        <v>16</v>
      </c>
      <c r="F80" s="34" t="s">
        <v>2521</v>
      </c>
      <c r="G80" s="42" t="str">
        <f t="shared" si="7"/>
        <v>select_one yndk</v>
      </c>
      <c r="H80" s="5" t="str">
        <f>IF(ROW($A$2:$A$640)=1,"Impossible",VLOOKUP($A$2:$A$640,items!$A$2:$P$4140,{16}*SIGN(ROW($A$2:$A$640)),FALSE))</f>
        <v>Does any member of this household own any agricultural land?</v>
      </c>
      <c r="I80" s="5" t="str">
        <f>IF(ROW($A$2:$A$640)=1,"Impossible",VLOOKUP($A$2:$A$640,items!$A$2:$Q$4140,{17}*SIGN(ROW($A$2:$A$640)),FALSE))</f>
        <v>Je, kuna mtu yeyote wa nyumba hii humiliki shamba ya kilimo yoyote?</v>
      </c>
      <c r="L80" s="34" t="s">
        <v>44</v>
      </c>
      <c r="M80" s="34"/>
      <c r="N80" s="34"/>
      <c r="O80" s="34"/>
      <c r="P80" s="34"/>
      <c r="Q80" s="34"/>
      <c r="R80" s="34"/>
      <c r="S80" s="34"/>
      <c r="T80" s="41" t="str">
        <f t="shared" si="5"/>
        <v>C66. Does any member of this household own any agricultural land?</v>
      </c>
      <c r="U80" s="41" t="str">
        <f t="shared" si="6"/>
        <v>C66. Je, kuna mtu yeyote wa nyumba hii humiliki shamba ya kilimo yoyote?</v>
      </c>
    </row>
    <row r="81" spans="1:21" ht="24">
      <c r="A81" s="34" t="s">
        <v>2764</v>
      </c>
      <c r="B81" s="34" t="s">
        <v>2494</v>
      </c>
      <c r="C81" s="34">
        <v>67</v>
      </c>
      <c r="D81" s="42" t="str">
        <f t="shared" si="8"/>
        <v>C67</v>
      </c>
      <c r="E81" s="34" t="s">
        <v>16</v>
      </c>
      <c r="F81" s="34" t="s">
        <v>2481</v>
      </c>
      <c r="G81" s="42" t="str">
        <f t="shared" si="7"/>
        <v>select_one yn</v>
      </c>
      <c r="H81" s="5" t="str">
        <f>IF(ROW($A$2:$A$640)=1,"Impossible",VLOOKUP($A$2:$A$640,items!$A$2:$P$4140,{16}*SIGN(ROW($A$2:$A$640)),FALSE))</f>
        <v>Does this household own any livestock, herds, other farm animals, or poultry?</v>
      </c>
      <c r="I81" s="5" t="str">
        <f>IF(ROW($A$2:$A$640)=1,"Impossible",VLOOKUP($A$2:$A$640,items!$A$2:$Q$4140,{17}*SIGN(ROW($A$2:$A$640)),FALSE))</f>
        <v>Je, nyumba hii hufuga wanyama wowote, kama vile ng'ombe, wanyama wengine wa nyumbani, au kuku?</v>
      </c>
      <c r="L81" s="34" t="s">
        <v>44</v>
      </c>
      <c r="M81" s="34"/>
      <c r="N81" s="34"/>
      <c r="O81" s="34"/>
      <c r="P81" s="34"/>
      <c r="Q81" s="34"/>
      <c r="R81" s="34"/>
      <c r="S81" s="34"/>
      <c r="T81" s="41" t="str">
        <f t="shared" si="5"/>
        <v>C67. Does this household own any livestock, herds, other farm animals, or poultry?</v>
      </c>
      <c r="U81" s="41" t="str">
        <f t="shared" si="6"/>
        <v>C67. Je, nyumba hii hufuga wanyama wowote, kama vile ng'ombe, wanyama wengine wa nyumbani, au kuku?</v>
      </c>
    </row>
    <row r="82" spans="1:21" ht="24">
      <c r="A82" s="34" t="s">
        <v>2765</v>
      </c>
      <c r="B82" s="34" t="s">
        <v>2494</v>
      </c>
      <c r="C82" s="34">
        <v>68</v>
      </c>
      <c r="D82" s="42" t="str">
        <f t="shared" si="8"/>
        <v>C68</v>
      </c>
      <c r="E82" s="34" t="s">
        <v>16</v>
      </c>
      <c r="F82" s="34" t="s">
        <v>2481</v>
      </c>
      <c r="G82" s="42" t="str">
        <f t="shared" si="7"/>
        <v>select_one yn</v>
      </c>
      <c r="H82" s="5" t="str">
        <f>IF(ROW($A$2:$A$640)=1,"Impossible",VLOOKUP($A$2:$A$640,items!$A$2:$P$4140,{16}*SIGN(ROW($A$2:$A$640)),FALSE))</f>
        <v>Does any member of this household have a bank account?</v>
      </c>
      <c r="I82" s="5" t="str">
        <f>IF(ROW($A$2:$A$640)=1,"Impossible",VLOOKUP($A$2:$A$640,items!$A$2:$Q$4140,{17}*SIGN(ROW($A$2:$A$640)),FALSE))</f>
        <v>Je, kuna mtu yeyote wa nyumba hii huwa na akaunti ya benki?</v>
      </c>
      <c r="L82" s="34" t="s">
        <v>44</v>
      </c>
      <c r="M82" s="34"/>
      <c r="N82" s="34"/>
      <c r="O82" s="34"/>
      <c r="P82" s="34"/>
      <c r="Q82" s="34"/>
      <c r="R82" s="34"/>
      <c r="S82" s="34"/>
      <c r="T82" s="41" t="str">
        <f t="shared" si="5"/>
        <v>C68. Does any member of this household have a bank account?</v>
      </c>
      <c r="U82" s="41" t="str">
        <f t="shared" si="6"/>
        <v>C68. Je, kuna mtu yeyote wa nyumba hii huwa na akaunti ya benki?</v>
      </c>
    </row>
    <row r="83" spans="1:21">
      <c r="A83" s="34" t="s">
        <v>4</v>
      </c>
      <c r="B83" s="34" t="s">
        <v>2494</v>
      </c>
      <c r="C83" s="34">
        <v>69</v>
      </c>
      <c r="D83" s="42" t="str">
        <f t="shared" si="8"/>
        <v>C69</v>
      </c>
      <c r="E83" s="34" t="s">
        <v>29</v>
      </c>
      <c r="F83" s="34"/>
      <c r="G83" s="42" t="str">
        <f t="shared" si="7"/>
        <v>note</v>
      </c>
      <c r="H83" s="5" t="str">
        <f>IF(ROW($A$2:$A$640)=1,"Impossible",VLOOKUP($A$2:$A$640,items!$A$2:$P$4140,{16}*SIGN(ROW($A$2:$A$640)),FALSE))</f>
        <v>Now I would like ask some questions about you.</v>
      </c>
      <c r="I83" s="5" t="str">
        <f>IF(ROW($A$2:$A$640)=1,"Impossible",VLOOKUP($A$2:$A$640,items!$A$2:$Q$4140,{17}*SIGN(ROW($A$2:$A$640)),FALSE))</f>
        <v>Sasa ningependa kukuuliza maswali kukuhusu.</v>
      </c>
      <c r="L83" s="34"/>
      <c r="M83" s="34"/>
      <c r="N83" s="34"/>
      <c r="O83" s="34"/>
      <c r="P83" s="34"/>
      <c r="Q83" s="34"/>
      <c r="R83" s="34"/>
      <c r="S83" s="34"/>
      <c r="T83" s="41" t="str">
        <f t="shared" si="5"/>
        <v>C69. Now I would like ask some questions about you.</v>
      </c>
      <c r="U83" s="41" t="str">
        <f t="shared" si="6"/>
        <v>C69. Sasa ningependa kukuuliza maswali kukuhusu.</v>
      </c>
    </row>
    <row r="84" spans="1:21">
      <c r="A84" s="34" t="s">
        <v>3395</v>
      </c>
      <c r="B84" s="34" t="s">
        <v>2494</v>
      </c>
      <c r="C84" s="34">
        <v>70</v>
      </c>
      <c r="D84" s="42" t="str">
        <f t="shared" si="8"/>
        <v>C70</v>
      </c>
      <c r="E84" s="34" t="s">
        <v>24</v>
      </c>
      <c r="F84" s="34"/>
      <c r="G84" s="42" t="str">
        <f t="shared" si="7"/>
        <v>integer</v>
      </c>
      <c r="H84" s="5" t="str">
        <f>IF(ROW($A$2:$A$640)=1,"Impossible",VLOOKUP($A$2:$A$640,items!$A$2:$P$4140,{16}*SIGN(ROW($A$2:$A$640)),FALSE))</f>
        <v>What is your age (if unknown, estimate)?</v>
      </c>
      <c r="I84" s="5" t="str">
        <f>IF(ROW($A$2:$A$640)=1,"Impossible",VLOOKUP($A$2:$A$640,items!$A$2:$Q$4140,{17}*SIGN(ROW($A$2:$A$640)),FALSE))</f>
        <v>Je, una umri gani (kama haijulikani, kadiria)?</v>
      </c>
      <c r="L84" s="34" t="s">
        <v>44</v>
      </c>
      <c r="M84" s="34"/>
      <c r="N84" s="34"/>
      <c r="O84" s="34"/>
      <c r="P84" s="34"/>
      <c r="Q84" s="34"/>
      <c r="R84" s="34"/>
      <c r="S84" s="34"/>
      <c r="T84" s="41" t="str">
        <f>IF(OR(ISNA(H84),ISBLANK(H84)),"",CONCATENATE($B84,$C84,"."," ",H84))</f>
        <v>C70. What is your age (if unknown, estimate)?</v>
      </c>
      <c r="U84" s="41" t="str">
        <f>IF(OR(ISBLANK(I84),ISNA(I84)),"",CONCATENATE($B84,$C84,"."," ",I84))</f>
        <v>C70. Je, una umri gani (kama haijulikani, kadiria)?</v>
      </c>
    </row>
    <row r="85" spans="1:21">
      <c r="A85" s="34" t="s">
        <v>2766</v>
      </c>
      <c r="B85" s="34" t="s">
        <v>2494</v>
      </c>
      <c r="C85" s="34">
        <v>71</v>
      </c>
      <c r="D85" s="42" t="str">
        <f t="shared" si="8"/>
        <v>C71</v>
      </c>
      <c r="E85" s="34" t="s">
        <v>16</v>
      </c>
      <c r="F85" s="34" t="s">
        <v>2481</v>
      </c>
      <c r="G85" s="42" t="str">
        <f t="shared" si="7"/>
        <v>select_one yn</v>
      </c>
      <c r="H85" s="5" t="str">
        <f>IF(ROW($A$2:$A$640)=1,"Impossible",VLOOKUP($A$2:$A$640,items!$A$2:$P$4140,{16}*SIGN(ROW($A$2:$A$640)),FALSE))</f>
        <v>Have you ever attended school?</v>
      </c>
      <c r="I85" s="5" t="str">
        <f>IF(ROW($A$2:$A$640)=1,"Impossible",VLOOKUP($A$2:$A$640,items!$A$2:$Q$4140,{17}*SIGN(ROW($A$2:$A$640)),FALSE))</f>
        <v>Je umewahi enda shule?</v>
      </c>
      <c r="L85" s="34" t="s">
        <v>44</v>
      </c>
      <c r="M85" s="34"/>
      <c r="N85" s="34"/>
      <c r="O85" s="34"/>
      <c r="P85" s="34"/>
      <c r="Q85" s="34"/>
      <c r="R85" s="34"/>
      <c r="S85" s="34"/>
      <c r="T85" s="41" t="str">
        <f t="shared" si="5"/>
        <v>C71. Have you ever attended school?</v>
      </c>
      <c r="U85" s="41" t="str">
        <f t="shared" si="6"/>
        <v>C71. Je umewahi enda shule?</v>
      </c>
    </row>
    <row r="86" spans="1:21">
      <c r="A86" s="34" t="s">
        <v>2767</v>
      </c>
      <c r="B86" s="34" t="s">
        <v>2494</v>
      </c>
      <c r="C86" s="34">
        <v>72</v>
      </c>
      <c r="D86" s="42" t="str">
        <f t="shared" si="8"/>
        <v>C72</v>
      </c>
      <c r="E86" s="34" t="s">
        <v>16</v>
      </c>
      <c r="F86" s="5" t="s">
        <v>2819</v>
      </c>
      <c r="G86" s="42" t="str">
        <f t="shared" si="7"/>
        <v>select_one level-r</v>
      </c>
      <c r="H86" s="5" t="str">
        <f>IF(ROW($A$2:$A$640)=1,"Impossible",VLOOKUP($A$2:$A$640,items!$A$2:$P$4140,{16}*SIGN(ROW($A$2:$A$640)),FALSE))</f>
        <v>What is the highest level of school you have attended?</v>
      </c>
      <c r="I86" s="5" t="str">
        <f>IF(ROW($A$2:$A$640)=1,"Impossible",VLOOKUP($A$2:$A$640,items!$A$2:$Q$4140,{17}*SIGN(ROW($A$2:$A$640)),FALSE))</f>
        <v>Je, kiwango cha juu ya masoma uliyohitimu ni gani?</v>
      </c>
      <c r="K86" s="5" t="s">
        <v>3194</v>
      </c>
      <c r="L86" s="34" t="s">
        <v>44</v>
      </c>
      <c r="M86" s="34"/>
      <c r="N86" s="34"/>
      <c r="O86" s="34"/>
      <c r="P86" s="34"/>
      <c r="Q86" s="34"/>
      <c r="R86" s="34"/>
      <c r="S86" s="34"/>
      <c r="T86" s="41" t="str">
        <f t="shared" si="5"/>
        <v>C72. What is the highest level of school you have attended?</v>
      </c>
      <c r="U86" s="41" t="str">
        <f t="shared" si="6"/>
        <v>C72. Je, kiwango cha juu ya masoma uliyohitimu ni gani?</v>
      </c>
    </row>
    <row r="87" spans="1:21">
      <c r="A87" s="34" t="s">
        <v>2832</v>
      </c>
      <c r="B87" s="34" t="s">
        <v>2494</v>
      </c>
      <c r="C87" s="34">
        <v>73</v>
      </c>
      <c r="D87" s="42" t="str">
        <f t="shared" si="8"/>
        <v>C73</v>
      </c>
      <c r="E87" s="34" t="s">
        <v>16</v>
      </c>
      <c r="F87" s="34" t="s">
        <v>2820</v>
      </c>
      <c r="G87" s="42" t="str">
        <f t="shared" si="7"/>
        <v>select_one priGrade</v>
      </c>
      <c r="H87" s="5" t="str">
        <f>IF(ROW($A$2:$A$640)=1,"Impossible",VLOOKUP($A$2:$A$640,items!$A$2:$P$4140,{16}*SIGN(ROW($A$2:$A$640)),FALSE))</f>
        <v>What is the highest grade you COMPLETED in primary?</v>
      </c>
      <c r="I87" s="5" t="str">
        <f>IF(ROW($A$2:$A$640)=1,"Impossible",VLOOKUP($A$2:$A$640,items!$A$2:$Q$4140,{17}*SIGN(ROW($A$2:$A$640)),FALSE))</f>
        <v>Je, ulipata alama gani katika shule ya msingi?</v>
      </c>
      <c r="K87" s="5" t="s">
        <v>3195</v>
      </c>
      <c r="L87" s="34" t="s">
        <v>44</v>
      </c>
      <c r="M87" s="34"/>
      <c r="N87" s="34"/>
      <c r="O87" s="34"/>
      <c r="P87" s="34"/>
      <c r="Q87" s="34"/>
      <c r="R87" s="34"/>
      <c r="S87" s="34"/>
      <c r="T87" s="41" t="str">
        <f t="shared" si="5"/>
        <v>C73. What is the highest grade you COMPLETED in primary?</v>
      </c>
      <c r="U87" s="41" t="str">
        <f t="shared" si="6"/>
        <v>C73. Je, ulipata alama gani katika shule ya msingi?</v>
      </c>
    </row>
    <row r="88" spans="1:21" ht="24">
      <c r="A88" s="34" t="s">
        <v>2833</v>
      </c>
      <c r="B88" s="34" t="s">
        <v>2494</v>
      </c>
      <c r="C88" s="34">
        <v>74</v>
      </c>
      <c r="D88" s="42" t="str">
        <f t="shared" si="8"/>
        <v>C74</v>
      </c>
      <c r="E88" s="34" t="s">
        <v>16</v>
      </c>
      <c r="F88" s="34" t="s">
        <v>2821</v>
      </c>
      <c r="G88" s="42" t="str">
        <f t="shared" si="7"/>
        <v>select_one secGrade</v>
      </c>
      <c r="H88" s="5" t="str">
        <f>IF(ROW($A$2:$A$640)=1,"Impossible",VLOOKUP($A$2:$A$640,items!$A$2:$P$4140,{16}*SIGN(ROW($A$2:$A$640)),FALSE))</f>
        <v>What is the highest grade you COMPLETED in secondary?</v>
      </c>
      <c r="I88" s="5" t="str">
        <f>IF(ROW($A$2:$A$640)=1,"Impossible",VLOOKUP($A$2:$A$640,items!$A$2:$Q$4140,{17}*SIGN(ROW($A$2:$A$640)),FALSE))</f>
        <v>Je, ulipata alama gani katika shule ya upili?</v>
      </c>
      <c r="K88" s="5" t="s">
        <v>3196</v>
      </c>
      <c r="L88" s="34" t="s">
        <v>44</v>
      </c>
      <c r="M88" s="34"/>
      <c r="N88" s="34"/>
      <c r="O88" s="34"/>
      <c r="P88" s="34"/>
      <c r="Q88" s="34"/>
      <c r="R88" s="34"/>
      <c r="S88" s="34"/>
      <c r="T88" s="41" t="str">
        <f t="shared" si="5"/>
        <v>C74. What is the highest grade you COMPLETED in secondary?</v>
      </c>
      <c r="U88" s="41" t="str">
        <f t="shared" si="6"/>
        <v>C74. Je, ulipata alama gani katika shule ya upili?</v>
      </c>
    </row>
    <row r="89" spans="1:21" ht="24">
      <c r="A89" s="34" t="s">
        <v>2834</v>
      </c>
      <c r="B89" s="34" t="s">
        <v>2494</v>
      </c>
      <c r="C89" s="34">
        <v>75</v>
      </c>
      <c r="D89" s="42" t="str">
        <f t="shared" si="8"/>
        <v>C75</v>
      </c>
      <c r="E89" s="34" t="s">
        <v>16</v>
      </c>
      <c r="F89" s="34" t="s">
        <v>2822</v>
      </c>
      <c r="G89" s="42" t="str">
        <f t="shared" si="7"/>
        <v>select_one otherYears</v>
      </c>
      <c r="H89" s="5" t="str">
        <f>IF(ROW($A$2:$A$640)=1,"Impossible",VLOOKUP($A$2:$A$640,items!$A$2:$P$4140,{16}*SIGN(ROW($A$2:$A$640)),FALSE))</f>
        <v>How many years did you complete at this level?</v>
      </c>
      <c r="I89" s="5" t="str">
        <f>IF(ROW($A$2:$A$640)=1,"Impossible",VLOOKUP($A$2:$A$640,items!$A$2:$Q$4140,{17}*SIGN(ROW($A$2:$A$640)),FALSE))</f>
        <v>Je, ulihitimu kwa miaka mingapi?</v>
      </c>
      <c r="K89" s="5" t="s">
        <v>3197</v>
      </c>
      <c r="L89" s="34" t="s">
        <v>44</v>
      </c>
      <c r="M89" s="34"/>
      <c r="N89" s="34"/>
      <c r="O89" s="34"/>
      <c r="P89" s="34"/>
      <c r="Q89" s="34"/>
      <c r="R89" s="34"/>
      <c r="S89" s="34"/>
      <c r="T89" s="41" t="str">
        <f t="shared" si="5"/>
        <v>C75. How many years did you complete at this level?</v>
      </c>
      <c r="U89" s="41" t="str">
        <f t="shared" si="6"/>
        <v>C75. Je, ulihitimu kwa miaka mingapi?</v>
      </c>
    </row>
    <row r="90" spans="1:21">
      <c r="A90" s="34" t="s">
        <v>2837</v>
      </c>
      <c r="B90" s="34" t="s">
        <v>2494</v>
      </c>
      <c r="C90" s="34">
        <v>76</v>
      </c>
      <c r="D90" s="42" t="str">
        <f t="shared" si="8"/>
        <v>C76</v>
      </c>
      <c r="E90" s="34" t="s">
        <v>16</v>
      </c>
      <c r="F90" s="34" t="s">
        <v>2823</v>
      </c>
      <c r="G90" s="42" t="str">
        <f t="shared" si="7"/>
        <v>select_one tribe</v>
      </c>
      <c r="H90" s="5" t="str">
        <f>IF(ROW($A$2:$A$640)=1,"Impossible",VLOOKUP($A$2:$A$640,items!$A$2:$P$4140,{16}*SIGN(ROW($A$2:$A$640)),FALSE))</f>
        <v>What tribe are you?</v>
      </c>
      <c r="I90" s="5" t="str">
        <f>IF(ROW($A$2:$A$640)=1,"Impossible",VLOOKUP($A$2:$A$640,items!$A$2:$Q$4140,{17}*SIGN(ROW($A$2:$A$640)),FALSE))</f>
        <v>Wewe ni kabila gani?</v>
      </c>
      <c r="L90" s="34" t="s">
        <v>44</v>
      </c>
      <c r="M90" s="34"/>
      <c r="N90" s="34"/>
      <c r="O90" s="34"/>
      <c r="P90" s="34"/>
      <c r="Q90" s="34"/>
      <c r="R90" s="34"/>
      <c r="S90" s="34"/>
      <c r="T90" s="41" t="str">
        <f t="shared" si="5"/>
        <v>C76. What tribe are you?</v>
      </c>
      <c r="U90" s="41" t="str">
        <f t="shared" si="6"/>
        <v>C76. Wewe ni kabila gani?</v>
      </c>
    </row>
    <row r="91" spans="1:21">
      <c r="A91" s="34" t="s">
        <v>2838</v>
      </c>
      <c r="B91" s="34" t="s">
        <v>2494</v>
      </c>
      <c r="C91" s="34">
        <v>77</v>
      </c>
      <c r="D91" s="42" t="str">
        <f t="shared" si="8"/>
        <v>C77</v>
      </c>
      <c r="E91" s="34" t="s">
        <v>16</v>
      </c>
      <c r="F91" s="34" t="s">
        <v>2640</v>
      </c>
      <c r="G91" s="42" t="str">
        <f t="shared" si="7"/>
        <v>select_one religion</v>
      </c>
      <c r="H91" s="5" t="str">
        <f>IF(ROW($A$2:$A$640)=1,"Impossible",VLOOKUP($A$2:$A$640,items!$A$2:$P$4140,{16}*SIGN(ROW($A$2:$A$640)),FALSE))</f>
        <v>Do you have a religious affiliation?</v>
      </c>
      <c r="I91" s="5" t="str">
        <f>IF(ROW($A$2:$A$640)=1,"Impossible",VLOOKUP($A$2:$A$640,items!$A$2:$Q$4140,{17}*SIGN(ROW($A$2:$A$640)),FALSE))</f>
        <v>Je, una uhusiano wa kidini?</v>
      </c>
      <c r="L91" s="34" t="s">
        <v>44</v>
      </c>
      <c r="M91" s="34"/>
      <c r="N91" s="34"/>
      <c r="O91" s="34"/>
      <c r="P91" s="34"/>
      <c r="Q91" s="34"/>
      <c r="R91" s="34"/>
      <c r="S91" s="34"/>
      <c r="T91" s="41" t="str">
        <f t="shared" si="5"/>
        <v>C77. Do you have a religious affiliation?</v>
      </c>
      <c r="U91" s="41" t="str">
        <f t="shared" si="6"/>
        <v>C77. Je, una uhusiano wa kidini?</v>
      </c>
    </row>
    <row r="92" spans="1:21" ht="48">
      <c r="A92" s="34" t="s">
        <v>2768</v>
      </c>
      <c r="B92" s="34" t="s">
        <v>2494</v>
      </c>
      <c r="C92" s="34">
        <v>78</v>
      </c>
      <c r="D92" s="42" t="str">
        <f t="shared" si="8"/>
        <v>C78</v>
      </c>
      <c r="E92" s="34" t="s">
        <v>29</v>
      </c>
      <c r="F92" s="34"/>
      <c r="G92" s="42" t="str">
        <f t="shared" si="7"/>
        <v>note</v>
      </c>
      <c r="H92" s="5" t="str">
        <f>IF(ROW($A$2:$A$640)=1,"Impossible",VLOOKUP($A$2:$A$640,items!$A$2:$P$4140,{16}*SIGN(ROW($A$2:$A$640)),FALSE))</f>
        <v>Now I would like you to read this sentence to me. [swipe next and show the woman the tablet; if cannot read the whole sentence, probe: "Can you read any part of the sentence to me?"]</v>
      </c>
      <c r="I92" s="5" t="str">
        <f>IF(ROW($A$2:$A$640)=1,"Impossible",VLOOKUP($A$2:$A$640,items!$A$2:$Q$4140,{17}*SIGN(ROW($A$2:$A$640)),FALSE))</f>
        <v>Sasa ningependa unisomee hii sentensi. [swipe next and show the woman the tablet; if cannot read the whole sentence, probe: "Can you read any part of the sentence to me?"]</v>
      </c>
      <c r="L92" s="34"/>
      <c r="M92" s="34"/>
      <c r="N92" s="34"/>
      <c r="O92" s="34"/>
      <c r="P92" s="34"/>
      <c r="Q92" s="34"/>
      <c r="R92" s="34"/>
      <c r="S92" s="34"/>
      <c r="T92" s="41" t="str">
        <f t="shared" si="5"/>
        <v>C78. Now I would like you to read this sentence to me. [swipe next and show the woman the tablet; if cannot read the whole sentence, probe: "Can you read any part of the sentence to me?"]</v>
      </c>
      <c r="U92" s="41" t="str">
        <f t="shared" si="6"/>
        <v>C78. Sasa ningependa unisomee hii sentensi. [swipe next and show the woman the tablet; if cannot read the whole sentence, probe: "Can you read any part of the sentence to me?"]</v>
      </c>
    </row>
    <row r="93" spans="1:21">
      <c r="A93" s="34" t="s">
        <v>2769</v>
      </c>
      <c r="B93" s="34" t="s">
        <v>2494</v>
      </c>
      <c r="C93" s="34">
        <v>79</v>
      </c>
      <c r="D93" s="42" t="str">
        <f t="shared" si="8"/>
        <v>C79</v>
      </c>
      <c r="E93" s="34" t="s">
        <v>29</v>
      </c>
      <c r="F93" s="34"/>
      <c r="G93" s="42" t="str">
        <f t="shared" si="7"/>
        <v>note</v>
      </c>
      <c r="H93" s="5" t="str">
        <f>IF(ROW($A$2:$A$640)=1,"Impossible",VLOOKUP($A$2:$A$640,items!$A$2:$P$4140,{16}*SIGN(ROW($A$2:$A$640)),FALSE))</f>
        <v>The child is reading a book.</v>
      </c>
      <c r="I93" s="5" t="str">
        <f>IF(ROW($A$2:$A$640)=1,"Impossible",VLOOKUP($A$2:$A$640,items!$A$2:$Q$4140,{17}*SIGN(ROW($A$2:$A$640)),FALSE))</f>
        <v>Mtoto anasoma kitabu.</v>
      </c>
      <c r="L93" s="34"/>
      <c r="M93" s="34"/>
      <c r="N93" s="34"/>
      <c r="O93" s="34"/>
      <c r="P93" s="34"/>
      <c r="Q93" s="34"/>
      <c r="R93" s="34"/>
      <c r="S93" s="34"/>
      <c r="T93" s="41" t="str">
        <f t="shared" si="5"/>
        <v>C79. The child is reading a book.</v>
      </c>
      <c r="U93" s="41" t="str">
        <f t="shared" si="6"/>
        <v>C79. Mtoto anasoma kitabu.</v>
      </c>
    </row>
    <row r="94" spans="1:21">
      <c r="A94" s="34" t="s">
        <v>2770</v>
      </c>
      <c r="B94" s="34" t="s">
        <v>2494</v>
      </c>
      <c r="C94" s="34">
        <v>80</v>
      </c>
      <c r="D94" s="42" t="str">
        <f t="shared" si="8"/>
        <v>C80</v>
      </c>
      <c r="E94" s="34" t="s">
        <v>16</v>
      </c>
      <c r="F94" s="34" t="s">
        <v>2647</v>
      </c>
      <c r="G94" s="42" t="str">
        <f t="shared" si="7"/>
        <v>select_one read</v>
      </c>
      <c r="H94" s="5" t="str">
        <f>IF(ROW($A$2:$A$640)=1,"Impossible",VLOOKUP($A$2:$A$640,items!$A$2:$P$4140,{16}*SIGN(ROW($A$2:$A$640)),FALSE))</f>
        <v>[Reading result]</v>
      </c>
      <c r="I94" s="5" t="str">
        <f>IF(ROW($A$2:$A$640)=1,"Impossible",VLOOKUP($A$2:$A$640,items!$A$2:$Q$4140,{17}*SIGN(ROW($A$2:$A$640)),FALSE))</f>
        <v>[Reading result]</v>
      </c>
      <c r="L94" s="34" t="s">
        <v>44</v>
      </c>
      <c r="M94" s="34"/>
      <c r="N94" s="34"/>
      <c r="O94" s="34"/>
      <c r="P94" s="34"/>
      <c r="Q94" s="34"/>
      <c r="R94" s="34"/>
      <c r="S94" s="34"/>
      <c r="T94" s="41" t="str">
        <f t="shared" si="5"/>
        <v>C80. [Reading result]</v>
      </c>
      <c r="U94" s="41" t="str">
        <f t="shared" si="6"/>
        <v>C80. [Reading result]</v>
      </c>
    </row>
    <row r="95" spans="1:21" ht="24">
      <c r="A95" s="34" t="s">
        <v>2771</v>
      </c>
      <c r="B95" s="34" t="s">
        <v>2494</v>
      </c>
      <c r="C95" s="34">
        <v>81</v>
      </c>
      <c r="D95" s="42" t="str">
        <f t="shared" si="8"/>
        <v>C81</v>
      </c>
      <c r="E95" s="34" t="s">
        <v>16</v>
      </c>
      <c r="F95" s="34" t="s">
        <v>2824</v>
      </c>
      <c r="G95" s="42" t="str">
        <f t="shared" si="7"/>
        <v>select_one married-r</v>
      </c>
      <c r="H95" s="5" t="str">
        <f>IF(ROW($A$2:$A$640)=1,"Impossible",VLOOKUP($A$2:$A$640,items!$A$2:$P$4140,{16}*SIGN(ROW($A$2:$A$640)),FALSE))</f>
        <v>Are you currently married or living together with a man as if married?</v>
      </c>
      <c r="I95" s="5" t="str">
        <f>IF(ROW($A$2:$A$640)=1,"Impossible",VLOOKUP($A$2:$A$640,items!$A$2:$Q$4140,{17}*SIGN(ROW($A$2:$A$640)),FALSE))</f>
        <v>Sasa hivi umeolewa au unaishi na mwanaume kama kuolewa?</v>
      </c>
      <c r="L95" s="34" t="s">
        <v>44</v>
      </c>
      <c r="M95" s="34"/>
      <c r="N95" s="34"/>
      <c r="O95" s="34"/>
      <c r="P95" s="34"/>
      <c r="Q95" s="34"/>
      <c r="R95" s="34"/>
      <c r="S95" s="34"/>
      <c r="T95" s="41" t="str">
        <f t="shared" si="5"/>
        <v>C81. Are you currently married or living together with a man as if married?</v>
      </c>
      <c r="U95" s="41" t="str">
        <f t="shared" si="6"/>
        <v>C81. Sasa hivi umeolewa au unaishi na mwanaume kama kuolewa?</v>
      </c>
    </row>
    <row r="96" spans="1:21" ht="24">
      <c r="A96" s="34" t="s">
        <v>2772</v>
      </c>
      <c r="B96" s="34" t="s">
        <v>2494</v>
      </c>
      <c r="C96" s="34">
        <v>82</v>
      </c>
      <c r="D96" s="42" t="str">
        <f t="shared" si="8"/>
        <v>C82</v>
      </c>
      <c r="E96" s="34" t="s">
        <v>16</v>
      </c>
      <c r="F96" s="34" t="s">
        <v>2653</v>
      </c>
      <c r="G96" s="42" t="str">
        <f t="shared" si="7"/>
        <v>select_one evermarried</v>
      </c>
      <c r="H96" s="5" t="str">
        <f>IF(ROW($A$2:$A$640)=1,"Impossible",VLOOKUP($A$2:$A$640,items!$A$2:$P$4140,{16}*SIGN(ROW($A$2:$A$640)),FALSE))</f>
        <v>Have you ever been married or lived together with a man as if married?</v>
      </c>
      <c r="I96" s="5" t="str">
        <f>IF(ROW($A$2:$A$640)=1,"Impossible",VLOOKUP($A$2:$A$640,items!$A$2:$Q$4140,{17}*SIGN(ROW($A$2:$A$640)),FALSE))</f>
        <v>Je, umewahi olewa au kuishi pamoja na mwanaume kama kuolewa?</v>
      </c>
      <c r="K96" s="5" t="s">
        <v>3198</v>
      </c>
      <c r="L96" s="34" t="s">
        <v>44</v>
      </c>
      <c r="M96" s="34"/>
      <c r="N96" s="34"/>
      <c r="O96" s="34"/>
      <c r="P96" s="34"/>
      <c r="Q96" s="34"/>
      <c r="R96" s="34"/>
      <c r="S96" s="34"/>
      <c r="T96" s="41" t="str">
        <f t="shared" si="5"/>
        <v>C82. Have you ever been married or lived together with a man as if married?</v>
      </c>
      <c r="U96" s="41" t="str">
        <f t="shared" si="6"/>
        <v>C82. Je, umewahi olewa au kuishi pamoja na mwanaume kama kuolewa?</v>
      </c>
    </row>
    <row r="97" spans="1:21" ht="24">
      <c r="A97" s="34" t="s">
        <v>2773</v>
      </c>
      <c r="B97" s="34" t="s">
        <v>2494</v>
      </c>
      <c r="C97" s="34">
        <v>83</v>
      </c>
      <c r="D97" s="42" t="str">
        <f t="shared" si="8"/>
        <v>C83</v>
      </c>
      <c r="E97" s="34" t="s">
        <v>16</v>
      </c>
      <c r="F97" s="34" t="s">
        <v>2656</v>
      </c>
      <c r="G97" s="42" t="str">
        <f t="shared" si="7"/>
        <v>select_one maritalstatus</v>
      </c>
      <c r="H97" s="5" t="str">
        <f>IF(ROW($A$2:$A$640)=1,"Impossible",VLOOKUP($A$2:$A$640,items!$A$2:$P$4140,{16}*SIGN(ROW($A$2:$A$640)),FALSE))</f>
        <v>What is your marital status now?</v>
      </c>
      <c r="I97" s="5" t="str">
        <f>IF(ROW($A$2:$A$640)=1,"Impossible",VLOOKUP($A$2:$A$640,items!$A$2:$Q$4140,{17}*SIGN(ROW($A$2:$A$640)),FALSE))</f>
        <v>Hali yako ya ndoa ni?</v>
      </c>
      <c r="K97" s="5" t="s">
        <v>3199</v>
      </c>
      <c r="L97" s="34" t="s">
        <v>44</v>
      </c>
      <c r="M97" s="34"/>
      <c r="N97" s="34"/>
      <c r="O97" s="34"/>
      <c r="P97" s="34"/>
      <c r="Q97" s="34"/>
      <c r="R97" s="34"/>
      <c r="S97" s="34"/>
      <c r="T97" s="41" t="str">
        <f t="shared" si="5"/>
        <v>C83. What is your marital status now?</v>
      </c>
      <c r="U97" s="41" t="str">
        <f t="shared" si="6"/>
        <v>C83. Hali yako ya ndoa ni?</v>
      </c>
    </row>
    <row r="98" spans="1:21" ht="24">
      <c r="A98" s="34" t="s">
        <v>2774</v>
      </c>
      <c r="B98" s="34" t="s">
        <v>2494</v>
      </c>
      <c r="C98" s="34">
        <v>84</v>
      </c>
      <c r="D98" s="42" t="str">
        <f t="shared" si="8"/>
        <v>C84</v>
      </c>
      <c r="E98" s="34" t="s">
        <v>16</v>
      </c>
      <c r="F98" s="34" t="s">
        <v>2825</v>
      </c>
      <c r="G98" s="42" t="str">
        <f t="shared" si="7"/>
        <v>select_one cohabit-r</v>
      </c>
      <c r="H98" s="5" t="str">
        <f>IF(ROW($A$2:$A$640)=1,"Impossible",VLOOKUP($A$2:$A$640,items!$A$2:$P$4140,{16}*SIGN(ROW($A$2:$A$640)),FALSE))</f>
        <v>Is your (husband/partner) living with you now or is he staying elsewhere?</v>
      </c>
      <c r="I98" s="5" t="str">
        <f>IF(ROW($A$2:$A$640)=1,"Impossible",VLOOKUP($A$2:$A$640,items!$A$2:$Q$4140,{17}*SIGN(ROW($A$2:$A$640)),FALSE))</f>
        <v>Mumeo/mpenzi wako anaishi pamoja na wewe sasa hivi au hukaa mahali pengine?</v>
      </c>
      <c r="K98" s="5" t="s">
        <v>3200</v>
      </c>
      <c r="L98" s="34" t="s">
        <v>44</v>
      </c>
      <c r="M98" s="34"/>
      <c r="N98" s="34"/>
      <c r="O98" s="34"/>
      <c r="P98" s="34"/>
      <c r="Q98" s="34"/>
      <c r="R98" s="34"/>
      <c r="S98" s="34"/>
      <c r="T98" s="41" t="str">
        <f t="shared" si="5"/>
        <v>C84. Is your (husband/partner) living with you now or is he staying elsewhere?</v>
      </c>
      <c r="U98" s="41" t="str">
        <f t="shared" si="6"/>
        <v>C84. Mumeo/mpenzi wako anaishi pamoja na wewe sasa hivi au hukaa mahali pengine?</v>
      </c>
    </row>
    <row r="99" spans="1:21" ht="24">
      <c r="A99" s="34" t="s">
        <v>2775</v>
      </c>
      <c r="B99" s="34" t="s">
        <v>2494</v>
      </c>
      <c r="C99" s="34">
        <v>85</v>
      </c>
      <c r="D99" s="42" t="str">
        <f t="shared" si="8"/>
        <v>C85</v>
      </c>
      <c r="E99" s="34" t="s">
        <v>16</v>
      </c>
      <c r="F99" s="34" t="s">
        <v>2661</v>
      </c>
      <c r="G99" s="42" t="str">
        <f t="shared" si="7"/>
        <v>select_one polygamous</v>
      </c>
      <c r="H99" s="5" t="str">
        <f>IF(ROW($A$2:$A$640)=1,"Impossible",VLOOKUP($A$2:$A$640,items!$A$2:$P$4140,{16}*SIGN(ROW($A$2:$A$640)),FALSE))</f>
        <v>Does your (husband/partner) have other wives or does he live with other women as if married?</v>
      </c>
      <c r="I99" s="5" t="str">
        <f>IF(ROW($A$2:$A$640)=1,"Impossible",VLOOKUP($A$2:$A$640,items!$A$2:$Q$4140,{17}*SIGN(ROW($A$2:$A$640)),FALSE))</f>
        <v>Je, (mume / mpenzi) wako ako na wake wengine au huishi na wanawake wengine kama kwamba wameoana?</v>
      </c>
      <c r="K99" s="5" t="s">
        <v>3200</v>
      </c>
      <c r="L99" s="34" t="s">
        <v>44</v>
      </c>
      <c r="M99" s="34"/>
      <c r="N99" s="34"/>
      <c r="O99" s="34"/>
      <c r="P99" s="34"/>
      <c r="Q99" s="34"/>
      <c r="R99" s="34"/>
      <c r="S99" s="34"/>
      <c r="T99" s="41" t="str">
        <f t="shared" si="5"/>
        <v>C85. Does your (husband/partner) have other wives or does he live with other women as if married?</v>
      </c>
      <c r="U99" s="41" t="str">
        <f t="shared" si="6"/>
        <v>C85. Je, (mume / mpenzi) wako ako na wake wengine au huishi na wanawake wengine kama kwamba wameoana?</v>
      </c>
    </row>
    <row r="100" spans="1:21" ht="24">
      <c r="A100" s="34" t="s">
        <v>2776</v>
      </c>
      <c r="B100" s="34" t="s">
        <v>2494</v>
      </c>
      <c r="C100" s="34">
        <v>86</v>
      </c>
      <c r="D100" s="42" t="str">
        <f t="shared" si="8"/>
        <v>C86</v>
      </c>
      <c r="E100" s="34" t="s">
        <v>24</v>
      </c>
      <c r="F100" s="34"/>
      <c r="G100" s="42" t="str">
        <f t="shared" si="7"/>
        <v>integer</v>
      </c>
      <c r="H100" s="5" t="str">
        <f>IF(ROW($A$2:$A$640)=1,"Impossible",VLOOKUP($A$2:$A$640,items!$A$2:$P$4140,{16}*SIGN(ROW($A$2:$A$640)),FALSE))</f>
        <v>Including yourself, in total, how many wives or live-in partners does he have?</v>
      </c>
      <c r="I100" s="5" t="str">
        <f>IF(ROW($A$2:$A$640)=1,"Impossible",VLOOKUP($A$2:$A$640,items!$A$2:$Q$4140,{17}*SIGN(ROW($A$2:$A$640)),FALSE))</f>
        <v>Ikiwa ni pamoja na wewe mwenyewe, kwa ujumla, Je wake wangapi au wapenzi wangapi ako nao?</v>
      </c>
      <c r="K100" s="5" t="s">
        <v>3201</v>
      </c>
      <c r="L100" s="34" t="s">
        <v>44</v>
      </c>
      <c r="M100" s="34" t="s">
        <v>3202</v>
      </c>
      <c r="N100" s="34"/>
      <c r="O100" s="34"/>
      <c r="P100" s="34"/>
      <c r="Q100" s="34"/>
      <c r="R100" s="34"/>
      <c r="S100" s="34"/>
      <c r="T100" s="41" t="str">
        <f t="shared" si="5"/>
        <v>C86. Including yourself, in total, how many wives or live-in partners does he have?</v>
      </c>
      <c r="U100" s="41" t="str">
        <f t="shared" si="6"/>
        <v>C86. Ikiwa ni pamoja na wewe mwenyewe, kwa ujumla, Je wake wangapi au wapenzi wangapi ako nao?</v>
      </c>
    </row>
    <row r="101" spans="1:21">
      <c r="A101" s="34" t="s">
        <v>2777</v>
      </c>
      <c r="B101" s="34" t="s">
        <v>2494</v>
      </c>
      <c r="C101" s="34">
        <v>87</v>
      </c>
      <c r="D101" s="42" t="str">
        <f t="shared" si="8"/>
        <v>C87</v>
      </c>
      <c r="E101" s="34" t="s">
        <v>24</v>
      </c>
      <c r="F101" s="34"/>
      <c r="G101" s="42" t="str">
        <f t="shared" si="7"/>
        <v>integer</v>
      </c>
      <c r="H101" s="5" t="str">
        <f>IF(ROW($A$2:$A$640)=1,"Impossible",VLOOKUP($A$2:$A$640,items!$A$2:$P$4140,{16}*SIGN(ROW($A$2:$A$640)),FALSE))</f>
        <v>Are you the first, second, ... wife?</v>
      </c>
      <c r="I101" s="5" t="str">
        <f>IF(ROW($A$2:$A$640)=1,"Impossible",VLOOKUP($A$2:$A$640,items!$A$2:$Q$4140,{17}*SIGN(ROW($A$2:$A$640)),FALSE))</f>
        <v>Je, wewe ni mke wa kwanza, wa pili?</v>
      </c>
      <c r="K101" s="5" t="s">
        <v>3201</v>
      </c>
      <c r="L101" s="34" t="s">
        <v>44</v>
      </c>
      <c r="M101" s="34" t="s">
        <v>3203</v>
      </c>
      <c r="N101" s="34"/>
      <c r="O101" s="34"/>
      <c r="P101" s="34"/>
      <c r="Q101" s="34"/>
      <c r="R101" s="34"/>
      <c r="S101" s="34"/>
      <c r="T101" s="41" t="str">
        <f t="shared" si="5"/>
        <v>C87. Are you the first, second, ... wife?</v>
      </c>
      <c r="U101" s="41" t="str">
        <f t="shared" si="6"/>
        <v>C87. Je, wewe ni mke wa kwanza, wa pili?</v>
      </c>
    </row>
    <row r="102" spans="1:21" ht="24">
      <c r="A102" s="34" t="s">
        <v>2839</v>
      </c>
      <c r="B102" s="34" t="s">
        <v>2494</v>
      </c>
      <c r="C102" s="34">
        <v>88</v>
      </c>
      <c r="D102" s="42" t="str">
        <f t="shared" si="8"/>
        <v>C88</v>
      </c>
      <c r="E102" s="34" t="s">
        <v>24</v>
      </c>
      <c r="F102" s="34"/>
      <c r="G102" s="42" t="str">
        <f t="shared" si="7"/>
        <v>integer</v>
      </c>
      <c r="H102" s="5" t="str">
        <f>IF(ROW($A$2:$A$640)=1,"Impossible",VLOOKUP($A$2:$A$640,items!$A$2:$P$4140,{16}*SIGN(ROW($A$2:$A$640)),FALSE))</f>
        <v>How many years have you been living with your current partner?</v>
      </c>
      <c r="I102" s="5" t="str">
        <f>IF(ROW($A$2:$A$640)=1,"Impossible",VLOOKUP($A$2:$A$640,items!$A$2:$Q$4140,{17}*SIGN(ROW($A$2:$A$640)),FALSE))</f>
        <v>Umeishi na mpenzi wako wa sasa kwa miaka mingapi?</v>
      </c>
      <c r="K102" s="5" t="s">
        <v>3200</v>
      </c>
      <c r="L102" s="34" t="s">
        <v>44</v>
      </c>
      <c r="M102" s="34"/>
      <c r="N102" s="34"/>
      <c r="O102" s="34"/>
      <c r="P102" s="34"/>
      <c r="Q102" s="34"/>
      <c r="R102" s="34"/>
      <c r="S102" s="34"/>
      <c r="T102" s="41" t="str">
        <f t="shared" si="5"/>
        <v>C88. How many years have you been living with your current partner?</v>
      </c>
      <c r="U102" s="41" t="str">
        <f t="shared" si="6"/>
        <v>C88. Umeishi na mpenzi wako wa sasa kwa miaka mingapi?</v>
      </c>
    </row>
    <row r="103" spans="1:21" ht="24">
      <c r="A103" s="34" t="s">
        <v>2778</v>
      </c>
      <c r="B103" s="34" t="s">
        <v>2494</v>
      </c>
      <c r="C103" s="34">
        <v>89</v>
      </c>
      <c r="D103" s="42" t="str">
        <f t="shared" si="8"/>
        <v>C89</v>
      </c>
      <c r="E103" s="34" t="s">
        <v>16</v>
      </c>
      <c r="F103" s="34" t="s">
        <v>2481</v>
      </c>
      <c r="G103" s="42" t="str">
        <f t="shared" si="7"/>
        <v>select_one yn</v>
      </c>
      <c r="H103" s="5" t="str">
        <f>IF(ROW($A$2:$A$640)=1,"Impossible",VLOOKUP($A$2:$A$640,items!$A$2:$P$4140,{16}*SIGN(ROW($A$2:$A$640)),FALSE))</f>
        <v>Aside from your own housework, have you done any work in the last seven days?</v>
      </c>
      <c r="I103" s="5" t="str">
        <f>IF(ROW($A$2:$A$640)=1,"Impossible",VLOOKUP($A$2:$A$640,items!$A$2:$Q$4140,{17}*SIGN(ROW($A$2:$A$640)),FALSE))</f>
        <v>Kando na kazi zako za nyumbani kwako, umefanya kazi yoyote katika siku saba zilizopita?</v>
      </c>
      <c r="L103" s="34" t="s">
        <v>44</v>
      </c>
      <c r="M103" s="34"/>
      <c r="N103" s="34"/>
      <c r="O103" s="34"/>
      <c r="P103" s="34"/>
      <c r="Q103" s="34"/>
      <c r="R103" s="34"/>
      <c r="S103" s="34"/>
      <c r="T103" s="41" t="str">
        <f t="shared" si="5"/>
        <v>C89. Aside from your own housework, have you done any work in the last seven days?</v>
      </c>
      <c r="U103" s="41" t="str">
        <f t="shared" si="6"/>
        <v>C89. Kando na kazi zako za nyumbani kwako, umefanya kazi yoyote katika siku saba zilizopita?</v>
      </c>
    </row>
    <row r="104" spans="1:21" ht="60">
      <c r="A104" s="34" t="s">
        <v>2779</v>
      </c>
      <c r="B104" s="34" t="s">
        <v>2494</v>
      </c>
      <c r="C104" s="34">
        <v>90</v>
      </c>
      <c r="D104" s="42" t="str">
        <f t="shared" si="8"/>
        <v>C90</v>
      </c>
      <c r="E104" s="34" t="s">
        <v>16</v>
      </c>
      <c r="F104" s="34" t="s">
        <v>2481</v>
      </c>
      <c r="G104" s="42" t="str">
        <f t="shared" si="7"/>
        <v>select_one yn</v>
      </c>
      <c r="H104" s="5" t="str">
        <f>IF(ROW($A$2:$A$640)=1,"Impossible",VLOOKUP($A$2:$A$640,items!$A$2:$P$4140,{16}*SIGN(ROW($A$2:$A$640)),FALSE))</f>
        <v>As you know, some women take up jobs for which they are paid in cash or kind. Others sell things, have a small business or work on the family farm or in the family business. In the last seven days, have you done any of these things or any other work?</v>
      </c>
      <c r="I104" s="5" t="str">
        <f>IF(ROW($A$2:$A$640)=1,"Impossible",VLOOKUP($A$2:$A$640,items!$A$2:$Q$4140,{17}*SIGN(ROW($A$2:$A$640)),FALSE))</f>
        <v>Kama ujuavyo, baadhi ya wanawake hufanya kazi ambazo wanalipwa pesa au vitu zingine. Wengine huuza vitu, kuwa na biashara ndogo au kazi katika shamba la familia au katika biashara ya familia. Katika siku saba zilizopita, umefanya moja wapo ya vitu hivi au kazi nyingine yoyote?</v>
      </c>
      <c r="K104" s="5" t="s">
        <v>3204</v>
      </c>
      <c r="L104" s="34" t="s">
        <v>44</v>
      </c>
      <c r="M104" s="34"/>
      <c r="N104" s="34"/>
      <c r="O104" s="34"/>
      <c r="P104" s="34"/>
      <c r="Q104" s="34"/>
      <c r="R104" s="34"/>
      <c r="S104" s="34"/>
      <c r="T104" s="41" t="str">
        <f t="shared" si="5"/>
        <v>C90. As you know, some women take up jobs for which they are paid in cash or kind. Others sell things, have a small business or work on the family farm or in the family business. In the last seven days, have you done any of these things or any other work?</v>
      </c>
      <c r="U104" s="41" t="str">
        <f t="shared" si="6"/>
        <v>C90. Kama ujuavyo, baadhi ya wanawake hufanya kazi ambazo wanalipwa pesa au vitu zingine. Wengine huuza vitu, kuwa na biashara ndogo au kazi katika shamba la familia au katika biashara ya familia. Katika siku saba zilizopita, umefanya moja wapo ya vitu hivi au kazi nyingine yoyote?</v>
      </c>
    </row>
    <row r="105" spans="1:21" ht="48">
      <c r="A105" s="34" t="s">
        <v>2780</v>
      </c>
      <c r="B105" s="34" t="s">
        <v>2494</v>
      </c>
      <c r="C105" s="34">
        <v>91</v>
      </c>
      <c r="D105" s="42" t="str">
        <f t="shared" si="8"/>
        <v>C91</v>
      </c>
      <c r="E105" s="34" t="s">
        <v>16</v>
      </c>
      <c r="F105" s="34" t="s">
        <v>2481</v>
      </c>
      <c r="G105" s="42" t="str">
        <f t="shared" si="7"/>
        <v>select_one yn</v>
      </c>
      <c r="H105" s="5" t="str">
        <f>IF(ROW($A$2:$A$640)=1,"Impossible",VLOOKUP($A$2:$A$640,items!$A$2:$P$4140,{16}*SIGN(ROW($A$2:$A$640)),FALSE))</f>
        <v>Although you did not work in the last seven days, do you have any job or business from which you were absent for leave, illness, vacation, maternity leave, or any other such reason?</v>
      </c>
      <c r="I105" s="5" t="str">
        <f>IF(ROW($A$2:$A$640)=1,"Impossible",VLOOKUP($A$2:$A$640,items!$A$2:$Q$4140,{17}*SIGN(ROW($A$2:$A$640)),FALSE))</f>
        <v>Ingawa haukufanya kazi katika siku saba zilizopita, Je, una kazi yoyote au biashara ambapo umekua likizoni, mgonjwa, likizo ya uzazi, au sababu nyingine yoyote?</v>
      </c>
      <c r="K105" s="39" t="s">
        <v>3205</v>
      </c>
      <c r="L105" s="34" t="s">
        <v>44</v>
      </c>
      <c r="M105" s="34"/>
      <c r="N105" s="34"/>
      <c r="O105" s="34"/>
      <c r="P105" s="34"/>
      <c r="Q105" s="34"/>
      <c r="R105" s="34"/>
      <c r="S105" s="34"/>
      <c r="T105" s="41" t="str">
        <f t="shared" si="5"/>
        <v>C91. Although you did not work in the last seven days, do you have any job or business from which you were absent for leave, illness, vacation, maternity leave, or any other such reason?</v>
      </c>
      <c r="U105" s="41" t="str">
        <f t="shared" si="6"/>
        <v>C91. Ingawa haukufanya kazi katika siku saba zilizopita, Je, una kazi yoyote au biashara ambapo umekua likizoni, mgonjwa, likizo ya uzazi, au sababu nyingine yoyote?</v>
      </c>
    </row>
    <row r="106" spans="1:21">
      <c r="A106" s="34" t="s">
        <v>2781</v>
      </c>
      <c r="B106" s="34" t="s">
        <v>2494</v>
      </c>
      <c r="C106" s="34">
        <v>92</v>
      </c>
      <c r="D106" s="42" t="str">
        <f t="shared" si="8"/>
        <v>C92</v>
      </c>
      <c r="E106" s="34" t="s">
        <v>16</v>
      </c>
      <c r="F106" s="34" t="s">
        <v>2481</v>
      </c>
      <c r="G106" s="42" t="str">
        <f t="shared" si="7"/>
        <v>select_one yn</v>
      </c>
      <c r="H106" s="5" t="str">
        <f>IF(ROW($A$2:$A$640)=1,"Impossible",VLOOKUP($A$2:$A$640,items!$A$2:$P$4140,{16}*SIGN(ROW($A$2:$A$640)),FALSE))</f>
        <v>Have you done any work in the last 12 months?</v>
      </c>
      <c r="I106" s="5" t="str">
        <f>IF(ROW($A$2:$A$640)=1,"Impossible",VLOOKUP($A$2:$A$640,items!$A$2:$Q$4140,{17}*SIGN(ROW($A$2:$A$640)),FALSE))</f>
        <v>Umefanya kazi yoyote katika miezi 12 iliyopita?</v>
      </c>
      <c r="K106" s="5" t="s">
        <v>3205</v>
      </c>
      <c r="L106" s="34" t="s">
        <v>44</v>
      </c>
      <c r="M106" s="34"/>
      <c r="N106" s="34"/>
      <c r="O106" s="34"/>
      <c r="P106" s="34"/>
      <c r="Q106" s="34"/>
      <c r="R106" s="34"/>
      <c r="S106" s="34"/>
      <c r="T106" s="41" t="str">
        <f t="shared" si="5"/>
        <v>C92. Have you done any work in the last 12 months?</v>
      </c>
      <c r="U106" s="41" t="str">
        <f t="shared" si="6"/>
        <v>C92. Umefanya kazi yoyote katika miezi 12 iliyopita?</v>
      </c>
    </row>
    <row r="107" spans="1:21" ht="36">
      <c r="A107" s="34" t="s">
        <v>2782</v>
      </c>
      <c r="B107" s="34" t="s">
        <v>2494</v>
      </c>
      <c r="C107" s="34">
        <v>93</v>
      </c>
      <c r="D107" s="42" t="str">
        <f t="shared" si="8"/>
        <v>C93</v>
      </c>
      <c r="E107" s="34" t="s">
        <v>16</v>
      </c>
      <c r="F107" s="34" t="s">
        <v>2678</v>
      </c>
      <c r="G107" s="42" t="str">
        <f t="shared" si="7"/>
        <v>select_one employer</v>
      </c>
      <c r="H107" s="5" t="str">
        <f>IF(ROW($A$2:$A$640)=1,"Impossible",VLOOKUP($A$2:$A$640,items!$A$2:$P$4140,{16}*SIGN(ROW($A$2:$A$640)),FALSE))</f>
        <v>Do you do this work for a member of your family, for someone else, or are you self-employed?</v>
      </c>
      <c r="I107" s="5" t="str">
        <f>IF(ROW($A$2:$A$640)=1,"Impossible",VLOOKUP($A$2:$A$640,items!$A$2:$Q$4140,{17}*SIGN(ROW($A$2:$A$640)),FALSE))</f>
        <v>Je, unafanyia mmoja wa familia yako kazi hii, mtu mwingine, au ni wewe kujiajiri?</v>
      </c>
      <c r="K107" s="70" t="s">
        <v>3247</v>
      </c>
      <c r="L107" s="34" t="s">
        <v>44</v>
      </c>
      <c r="M107" s="34"/>
      <c r="N107" s="34"/>
      <c r="O107" s="34"/>
      <c r="P107" s="34"/>
      <c r="Q107" s="34"/>
      <c r="R107" s="34"/>
      <c r="S107" s="34"/>
      <c r="T107" s="41" t="str">
        <f t="shared" si="5"/>
        <v>C93. Do you do this work for a member of your family, for someone else, or are you self-employed?</v>
      </c>
      <c r="U107" s="41" t="str">
        <f t="shared" si="6"/>
        <v>C93. Je, unafanyia mmoja wa familia yako kazi hii, mtu mwingine, au ni wewe kujiajiri?</v>
      </c>
    </row>
    <row r="108" spans="1:21" ht="36">
      <c r="A108" s="34" t="s">
        <v>2783</v>
      </c>
      <c r="B108" s="34" t="s">
        <v>2494</v>
      </c>
      <c r="C108" s="34">
        <v>94</v>
      </c>
      <c r="D108" s="42" t="str">
        <f t="shared" si="8"/>
        <v>C94</v>
      </c>
      <c r="E108" s="34" t="s">
        <v>16</v>
      </c>
      <c r="F108" s="34" t="s">
        <v>2681</v>
      </c>
      <c r="G108" s="42" t="str">
        <f t="shared" si="7"/>
        <v>select_one workpattern</v>
      </c>
      <c r="H108" s="5" t="str">
        <f>IF(ROW($A$2:$A$640)=1,"Impossible",VLOOKUP($A$2:$A$640,items!$A$2:$P$4140,{16}*SIGN(ROW($A$2:$A$640)),FALSE))</f>
        <v>Do you usually work throughout the year, or do you work seasonally, or only once in a while?</v>
      </c>
      <c r="I108" s="5" t="str">
        <f>IF(ROW($A$2:$A$640)=1,"Impossible",VLOOKUP($A$2:$A$640,items!$A$2:$Q$4140,{17}*SIGN(ROW($A$2:$A$640)),FALSE))</f>
        <v>Kwa kawaida, Je wewe hufanya kazi kwa mwaka mzima, au unafanya kazi wakati mwingine, au mara moja tu kwa wakati?</v>
      </c>
      <c r="K108" s="70" t="s">
        <v>3247</v>
      </c>
      <c r="L108" s="34" t="s">
        <v>44</v>
      </c>
      <c r="M108" s="34"/>
      <c r="N108" s="34"/>
      <c r="O108" s="34"/>
      <c r="P108" s="34"/>
      <c r="Q108" s="34"/>
      <c r="R108" s="34"/>
      <c r="S108" s="34"/>
      <c r="T108" s="41" t="str">
        <f t="shared" si="5"/>
        <v>C94. Do you usually work throughout the year, or do you work seasonally, or only once in a while?</v>
      </c>
      <c r="U108" s="41" t="str">
        <f t="shared" si="6"/>
        <v>C94. Kwa kawaida, Je wewe hufanya kazi kwa mwaka mzima, au unafanya kazi wakati mwingine, au mara moja tu kwa wakati?</v>
      </c>
    </row>
    <row r="109" spans="1:21" ht="36">
      <c r="A109" s="34" t="s">
        <v>2784</v>
      </c>
      <c r="B109" s="34" t="s">
        <v>2494</v>
      </c>
      <c r="C109" s="34">
        <v>95</v>
      </c>
      <c r="D109" s="42" t="str">
        <f t="shared" si="8"/>
        <v>C95</v>
      </c>
      <c r="E109" s="34" t="s">
        <v>16</v>
      </c>
      <c r="F109" s="34" t="s">
        <v>2684</v>
      </c>
      <c r="G109" s="42" t="str">
        <f t="shared" si="7"/>
        <v>select_one paid</v>
      </c>
      <c r="H109" s="5" t="str">
        <f>IF(ROW($A$2:$A$640)=1,"Impossible",VLOOKUP($A$2:$A$640,items!$A$2:$P$4140,{16}*SIGN(ROW($A$2:$A$640)),FALSE))</f>
        <v>Are you paid in cash or kind for this work or are you not paid at all?</v>
      </c>
      <c r="I109" s="5" t="str">
        <f>IF(ROW($A$2:$A$640)=1,"Impossible",VLOOKUP($A$2:$A$640,items!$A$2:$Q$4140,{17}*SIGN(ROW($A$2:$A$640)),FALSE))</f>
        <v>Je, wewe hulipwa pesa taslimu au kivingine au haulipwi hata?</v>
      </c>
      <c r="K109" s="70" t="s">
        <v>3247</v>
      </c>
      <c r="L109" s="34" t="s">
        <v>44</v>
      </c>
      <c r="M109" s="34"/>
      <c r="N109" s="34"/>
      <c r="O109" s="34"/>
      <c r="P109" s="34"/>
      <c r="Q109" s="34"/>
      <c r="R109" s="34"/>
      <c r="S109" s="34"/>
      <c r="T109" s="41" t="str">
        <f t="shared" si="5"/>
        <v>C95. Are you paid in cash or kind for this work or are you not paid at all?</v>
      </c>
      <c r="U109" s="41" t="str">
        <f t="shared" si="6"/>
        <v>C95. Je, wewe hulipwa pesa taslimu au kivingine au haulipwi hata?</v>
      </c>
    </row>
    <row r="110" spans="1:21" ht="36">
      <c r="A110" s="34" t="s">
        <v>2785</v>
      </c>
      <c r="B110" s="34" t="s">
        <v>2494</v>
      </c>
      <c r="C110" s="34">
        <v>96</v>
      </c>
      <c r="D110" s="42" t="str">
        <f t="shared" si="8"/>
        <v>C96</v>
      </c>
      <c r="E110" s="34" t="s">
        <v>16</v>
      </c>
      <c r="F110" s="34" t="s">
        <v>2840</v>
      </c>
      <c r="G110" s="42" t="str">
        <f t="shared" si="7"/>
        <v>select_one decisionWomanEarn-r</v>
      </c>
      <c r="H110" s="5" t="str">
        <f>IF(ROW($A$2:$A$640)=1,"Impossible",VLOOKUP($A$2:$A$640,items!$A$2:$P$4140,{16}*SIGN(ROW($A$2:$A$640)),FALSE))</f>
        <v>Who usually decides how the money you earn will be used: you, your (husband/partner), or you and your (husband/partner) jointly?</v>
      </c>
      <c r="I110" s="5" t="str">
        <f>IF(ROW($A$2:$A$640)=1,"Impossible",VLOOKUP($A$2:$A$640,items!$A$2:$Q$4140,{17}*SIGN(ROW($A$2:$A$640)),FALSE))</f>
        <v>Kawaida nani anaamua jinsi pesa uliyolipwa zitatumika: wewe, mumeo/mpenzi wako, au wewe pamoja na mumeo/mpenzi wako?</v>
      </c>
      <c r="K110" s="70" t="s">
        <v>3248</v>
      </c>
      <c r="L110" s="34" t="s">
        <v>44</v>
      </c>
      <c r="M110" s="34"/>
      <c r="N110" s="34"/>
      <c r="O110" s="34"/>
      <c r="P110" s="34"/>
      <c r="Q110" s="34"/>
      <c r="R110" s="34"/>
      <c r="S110" s="34"/>
      <c r="T110" s="41" t="str">
        <f t="shared" si="5"/>
        <v>C96. Who usually decides how the money you earn will be used: you, your (husband/partner), or you and your (husband/partner) jointly?</v>
      </c>
      <c r="U110" s="41" t="str">
        <f t="shared" si="6"/>
        <v>C96. Kawaida nani anaamua jinsi pesa uliyolipwa zitatumika: wewe, mumeo/mpenzi wako, au wewe pamoja na mumeo/mpenzi wako?</v>
      </c>
    </row>
    <row r="111" spans="1:21" ht="36">
      <c r="A111" s="34" t="s">
        <v>2786</v>
      </c>
      <c r="B111" s="34" t="s">
        <v>2494</v>
      </c>
      <c r="C111" s="34">
        <v>97</v>
      </c>
      <c r="D111" s="42" t="str">
        <f t="shared" si="8"/>
        <v>C97</v>
      </c>
      <c r="E111" s="34" t="s">
        <v>16</v>
      </c>
      <c r="F111" s="34" t="s">
        <v>2841</v>
      </c>
      <c r="G111" s="42" t="str">
        <f t="shared" si="7"/>
        <v>select_one breadwinner-r</v>
      </c>
      <c r="H111" s="5" t="str">
        <f>IF(ROW($A$2:$A$640)=1,"Impossible",VLOOKUP($A$2:$A$640,items!$A$2:$P$4140,{16}*SIGN(ROW($A$2:$A$640)),FALSE))</f>
        <v>Would you say that the money that you earn is more than what your (husband/partner) earns, less than what he earns, or about the same?</v>
      </c>
      <c r="I111" s="5" t="str">
        <f>IF(ROW($A$2:$A$640)=1,"Impossible",VLOOKUP($A$2:$A$640,items!$A$2:$Q$4140,{17}*SIGN(ROW($A$2:$A$640)),FALSE))</f>
        <v>Unaweza kusema kuwa pesa uliyolipwa ni zaidi ya kile mumeo/mpenzi wako anapata, chini ya kile yeye anapata, au sawa?</v>
      </c>
      <c r="K111" s="70" t="s">
        <v>3248</v>
      </c>
      <c r="L111" s="34" t="s">
        <v>44</v>
      </c>
      <c r="M111" s="34"/>
      <c r="N111" s="34"/>
      <c r="O111" s="34"/>
      <c r="P111" s="34"/>
      <c r="Q111" s="34"/>
      <c r="R111" s="34"/>
      <c r="S111" s="34"/>
      <c r="T111" s="41" t="str">
        <f t="shared" si="5"/>
        <v>C97. Would you say that the money that you earn is more than what your (husband/partner) earns, less than what he earns, or about the same?</v>
      </c>
      <c r="U111" s="41" t="str">
        <f t="shared" si="6"/>
        <v>C97. Unaweza kusema kuwa pesa uliyolipwa ni zaidi ya kile mumeo/mpenzi wako anapata, chini ya kile yeye anapata, au sawa?</v>
      </c>
    </row>
    <row r="112" spans="1:21" ht="24">
      <c r="A112" s="34" t="s">
        <v>2787</v>
      </c>
      <c r="B112" s="34" t="s">
        <v>2494</v>
      </c>
      <c r="C112" s="34">
        <v>98</v>
      </c>
      <c r="D112" s="42" t="str">
        <f t="shared" si="8"/>
        <v>C98</v>
      </c>
      <c r="E112" s="34" t="s">
        <v>16</v>
      </c>
      <c r="F112" s="34" t="s">
        <v>2842</v>
      </c>
      <c r="G112" s="42" t="str">
        <f t="shared" si="7"/>
        <v>select_one decisionMajor-r</v>
      </c>
      <c r="H112" s="5" t="str">
        <f>IF(ROW($A$2:$A$640)=1,"Impossible",VLOOKUP($A$2:$A$640,items!$A$2:$P$4140,{16}*SIGN(ROW($A$2:$A$640)),FALSE))</f>
        <v>Who usually makes decisions about making major household purchases?</v>
      </c>
      <c r="I112" s="5" t="str">
        <f>IF(ROW($A$2:$A$640)=1,"Impossible",VLOOKUP($A$2:$A$640,items!$A$2:$Q$4140,{17}*SIGN(ROW($A$2:$A$640)),FALSE))</f>
        <v>Kwa kawaida nani hufanya uaamuzi kuhusu ununuzi wa vitu vikubwa kwa nyumba?</v>
      </c>
      <c r="K112" s="5" t="s">
        <v>3200</v>
      </c>
      <c r="L112" s="34" t="s">
        <v>44</v>
      </c>
      <c r="M112" s="34"/>
      <c r="N112" s="34"/>
      <c r="O112" s="34"/>
      <c r="P112" s="34"/>
      <c r="Q112" s="34"/>
      <c r="R112" s="34"/>
      <c r="S112" s="34"/>
      <c r="T112" s="41" t="str">
        <f t="shared" si="5"/>
        <v>C98. Who usually makes decisions about making major household purchases?</v>
      </c>
      <c r="U112" s="41" t="str">
        <f t="shared" si="6"/>
        <v>C98. Kwa kawaida nani hufanya uaamuzi kuhusu ununuzi wa vitu vikubwa kwa nyumba?</v>
      </c>
    </row>
    <row r="113" spans="1:29" ht="36">
      <c r="A113" s="34" t="s">
        <v>2788</v>
      </c>
      <c r="B113" s="34" t="s">
        <v>2494</v>
      </c>
      <c r="C113" s="34">
        <v>99</v>
      </c>
      <c r="D113" s="42" t="str">
        <f t="shared" si="8"/>
        <v>C99</v>
      </c>
      <c r="E113" s="34" t="s">
        <v>24</v>
      </c>
      <c r="F113" s="34"/>
      <c r="G113" s="42" t="str">
        <f t="shared" si="7"/>
        <v>integer</v>
      </c>
      <c r="H113" s="5" t="str">
        <f>IF(ROW($A$2:$A$640)=1,"Impossible",VLOOKUP($A$2:$A$640,items!$A$2:$P$4140,{16}*SIGN(ROW($A$2:$A$640)),FALSE))</f>
        <v>How long have you been living continuously in [NAME OF CURRENT CITY, TOWN OR VILLAGE OF RESIDENCE]? [in years; enter 0 for less than 1 year]</v>
      </c>
      <c r="I113" s="5" t="str">
        <f>IF(ROW($A$2:$A$640)=1,"Impossible",VLOOKUP($A$2:$A$640,items!$A$2:$Q$4140,{17}*SIGN(ROW($A$2:$A$640)),FALSE))</f>
        <v>Ni kwa muda gani umekua ukiishi [in years; enter 0 for less than 1 year]</v>
      </c>
      <c r="L113" s="34" t="s">
        <v>44</v>
      </c>
      <c r="M113" s="34"/>
      <c r="N113" s="34"/>
      <c r="O113" s="34"/>
      <c r="P113" s="34"/>
      <c r="Q113" s="34"/>
      <c r="R113" s="34"/>
      <c r="S113" s="34"/>
      <c r="T113" s="41" t="str">
        <f t="shared" si="5"/>
        <v>C99. How long have you been living continuously in [NAME OF CURRENT CITY, TOWN OR VILLAGE OF RESIDENCE]? [in years; enter 0 for less than 1 year]</v>
      </c>
      <c r="U113" s="41" t="str">
        <f t="shared" si="6"/>
        <v>C99. Ni kwa muda gani umekua ukiishi [in years; enter 0 for less than 1 year]</v>
      </c>
    </row>
    <row r="114" spans="1:29">
      <c r="A114" s="34" t="s">
        <v>2789</v>
      </c>
      <c r="B114" s="34" t="s">
        <v>2494</v>
      </c>
      <c r="C114" s="34">
        <v>100</v>
      </c>
      <c r="D114" s="42" t="str">
        <f t="shared" si="8"/>
        <v>C100</v>
      </c>
      <c r="E114" s="34" t="s">
        <v>16</v>
      </c>
      <c r="F114" s="34" t="s">
        <v>2481</v>
      </c>
      <c r="G114" s="42" t="str">
        <f t="shared" si="7"/>
        <v>select_one yn</v>
      </c>
      <c r="H114" s="5" t="str">
        <f>IF(ROW($A$2:$A$640)=1,"Impossible",VLOOKUP($A$2:$A$640,items!$A$2:$P$4140,{16}*SIGN(ROW($A$2:$A$640)),FALSE))</f>
        <v>Are you pregnant now?</v>
      </c>
      <c r="I114" s="5" t="str">
        <f>IF(ROW($A$2:$A$640)=1,"Impossible",VLOOKUP($A$2:$A$640,items!$A$2:$Q$4140,{17}*SIGN(ROW($A$2:$A$640)),FALSE))</f>
        <v>Je, una mimba sasa?</v>
      </c>
      <c r="L114" s="34" t="s">
        <v>44</v>
      </c>
      <c r="M114" s="34"/>
      <c r="N114" s="34"/>
      <c r="O114" s="34"/>
      <c r="P114" s="34"/>
      <c r="Q114" s="34"/>
      <c r="R114" s="34"/>
      <c r="S114" s="34"/>
      <c r="T114" s="41" t="str">
        <f t="shared" si="5"/>
        <v>C100. Are you pregnant now?</v>
      </c>
      <c r="U114" s="41" t="str">
        <f t="shared" si="6"/>
        <v>C100. Je, una mimba sasa?</v>
      </c>
    </row>
    <row r="115" spans="1:29">
      <c r="A115" s="34" t="s">
        <v>2790</v>
      </c>
      <c r="B115" s="34" t="s">
        <v>2494</v>
      </c>
      <c r="C115" s="34">
        <v>101</v>
      </c>
      <c r="D115" s="42" t="str">
        <f t="shared" si="8"/>
        <v>C101</v>
      </c>
      <c r="E115" s="34" t="s">
        <v>24</v>
      </c>
      <c r="F115" s="34"/>
      <c r="G115" s="42" t="str">
        <f t="shared" si="7"/>
        <v>integer</v>
      </c>
      <c r="H115" s="5" t="str">
        <f>IF(ROW($A$2:$A$640)=1,"Impossible",VLOOKUP($A$2:$A$640,items!$A$2:$P$4140,{16}*SIGN(ROW($A$2:$A$640)),FALSE))</f>
        <v>How many months pregnant are you?</v>
      </c>
      <c r="I115" s="5" t="str">
        <f>IF(ROW($A$2:$A$640)=1,"Impossible",VLOOKUP($A$2:$A$640,items!$A$2:$Q$4140,{17}*SIGN(ROW($A$2:$A$640)),FALSE))</f>
        <v>Mimba yako ni miezi ngapi</v>
      </c>
      <c r="K115" s="5" t="s">
        <v>2846</v>
      </c>
      <c r="L115" s="34" t="s">
        <v>44</v>
      </c>
      <c r="M115" s="34" t="s">
        <v>2843</v>
      </c>
      <c r="N115" s="34"/>
      <c r="O115" s="34"/>
      <c r="P115" s="34"/>
      <c r="Q115" s="34"/>
      <c r="R115" s="34"/>
      <c r="S115" s="34"/>
      <c r="T115" s="41" t="str">
        <f t="shared" si="5"/>
        <v>C101. How many months pregnant are you?</v>
      </c>
      <c r="U115" s="41" t="str">
        <f t="shared" si="6"/>
        <v>C101. Mimba yako ni miezi ngapi</v>
      </c>
    </row>
    <row r="116" spans="1:29" ht="24">
      <c r="A116" s="34" t="s">
        <v>2791</v>
      </c>
      <c r="B116" s="34" t="s">
        <v>2494</v>
      </c>
      <c r="C116" s="34">
        <v>102</v>
      </c>
      <c r="D116" s="42" t="str">
        <f t="shared" si="8"/>
        <v>C102</v>
      </c>
      <c r="E116" s="34" t="s">
        <v>16</v>
      </c>
      <c r="F116" s="34" t="s">
        <v>2803</v>
      </c>
      <c r="G116" s="42" t="str">
        <f t="shared" si="7"/>
        <v>select_one ynr</v>
      </c>
      <c r="H116" s="5" t="str">
        <f>IF(ROW($A$2:$A$640)=1,"Impossible",VLOOKUP($A$2:$A$640,items!$A$2:$P$4140,{16}*SIGN(ROW($A$2:$A$640)),FALSE))</f>
        <v>When you got pregnant, did you want to get pregnant at that time?</v>
      </c>
      <c r="I116" s="5" t="str">
        <f>IF(ROW($A$2:$A$640)=1,"Impossible",VLOOKUP($A$2:$A$640,items!$A$2:$Q$4140,{17}*SIGN(ROW($A$2:$A$640)),FALSE))</f>
        <v>Ulipopata mimba, ulitaka kuipata wakati huo?</v>
      </c>
      <c r="K116" s="5" t="s">
        <v>2846</v>
      </c>
      <c r="L116" s="34" t="s">
        <v>44</v>
      </c>
      <c r="M116" s="34"/>
      <c r="N116" s="34"/>
      <c r="O116" s="34"/>
      <c r="P116" s="34"/>
      <c r="Q116" s="34"/>
      <c r="R116" s="34"/>
      <c r="S116" s="34"/>
      <c r="T116" s="41" t="str">
        <f t="shared" si="5"/>
        <v>C102. When you got pregnant, did you want to get pregnant at that time?</v>
      </c>
      <c r="U116" s="41" t="str">
        <f t="shared" si="6"/>
        <v>C102. Ulipopata mimba, ulitaka kuipata wakati huo?</v>
      </c>
    </row>
    <row r="117" spans="1:29" ht="24">
      <c r="A117" s="34" t="s">
        <v>2793</v>
      </c>
      <c r="B117" s="34" t="s">
        <v>2494</v>
      </c>
      <c r="C117" s="34">
        <v>103</v>
      </c>
      <c r="D117" s="42" t="str">
        <f t="shared" si="8"/>
        <v>C103</v>
      </c>
      <c r="E117" s="34" t="s">
        <v>24</v>
      </c>
      <c r="F117" s="34"/>
      <c r="G117" s="42" t="str">
        <f t="shared" si="7"/>
        <v>integer</v>
      </c>
      <c r="H117" s="5" t="str">
        <f>IF(ROW($A$2:$A$640)=1,"Impossible",VLOOKUP($A$2:$A$640,items!$A$2:$P$4140,{16}*SIGN(ROW($A$2:$A$640)),FALSE))</f>
        <v>How many times did you receive antenatal care during this pregnancy? [if more than 4, cap at 4]</v>
      </c>
      <c r="I117" s="5" t="str">
        <f>IF(ROW($A$2:$A$640)=1,"Impossible",VLOOKUP($A$2:$A$640,items!$A$2:$Q$4140,{17}*SIGN(ROW($A$2:$A$640)),FALSE))</f>
        <v>Ni mara ngapi umepata matunzo ya kabla ya kujifungua wakati wa mimba hii?</v>
      </c>
      <c r="K117" s="5" t="s">
        <v>2846</v>
      </c>
      <c r="L117" s="34" t="s">
        <v>44</v>
      </c>
      <c r="M117" s="34" t="s">
        <v>2848</v>
      </c>
      <c r="N117" s="34"/>
      <c r="O117" s="34"/>
      <c r="P117" s="34"/>
      <c r="Q117" s="34"/>
      <c r="R117" s="34"/>
      <c r="S117" s="34"/>
      <c r="T117" s="41" t="str">
        <f t="shared" si="5"/>
        <v>C103. How many times did you receive antenatal care during this pregnancy? [if more than 4, cap at 4]</v>
      </c>
      <c r="U117" s="41" t="str">
        <f t="shared" si="6"/>
        <v>C103. Ni mara ngapi umepata matunzo ya kabla ya kujifungua wakati wa mimba hii?</v>
      </c>
    </row>
    <row r="118" spans="1:29" ht="24">
      <c r="A118" s="34" t="s">
        <v>2845</v>
      </c>
      <c r="B118" s="34" t="s">
        <v>2494</v>
      </c>
      <c r="C118" s="34">
        <v>104</v>
      </c>
      <c r="D118" s="42" t="str">
        <f t="shared" si="8"/>
        <v>C104</v>
      </c>
      <c r="E118" s="34" t="s">
        <v>24</v>
      </c>
      <c r="F118" s="34"/>
      <c r="G118" s="42" t="str">
        <f t="shared" si="7"/>
        <v>integer</v>
      </c>
      <c r="H118" s="5" t="str">
        <f>IF(ROW($A$2:$A$640)=1,"Impossible",VLOOKUP($A$2:$A$640,items!$A$2:$P$4140,{16}*SIGN(ROW($A$2:$A$640)),FALSE))</f>
        <v>How many times did you receive antenatal care during your last pregnancy? [if more than 4, cap at 4]</v>
      </c>
      <c r="I118" s="5" t="str">
        <f>IF(ROW($A$2:$A$640)=1,"Impossible",VLOOKUP($A$2:$A$640,items!$A$2:$Q$4140,{17}*SIGN(ROW($A$2:$A$640)),FALSE))</f>
        <v>Ni mara ngapi umepata matunzo ya kabla ya kujifungua wakati wa mimba yako ya mwisho?</v>
      </c>
      <c r="K118" s="5" t="s">
        <v>2847</v>
      </c>
      <c r="L118" s="34" t="s">
        <v>44</v>
      </c>
      <c r="M118" s="34" t="s">
        <v>2848</v>
      </c>
      <c r="N118" s="34"/>
      <c r="O118" s="34"/>
      <c r="P118" s="34"/>
      <c r="Q118" s="34"/>
      <c r="R118" s="34"/>
      <c r="S118" s="34"/>
      <c r="T118" s="41" t="str">
        <f t="shared" si="5"/>
        <v>C104. How many times did you receive antenatal care during your last pregnancy? [if more than 4, cap at 4]</v>
      </c>
      <c r="U118" s="41" t="str">
        <f t="shared" si="6"/>
        <v>C104. Ni mara ngapi umepata matunzo ya kabla ya kujifungua wakati wa mimba yako ya mwisho?</v>
      </c>
    </row>
    <row r="119" spans="1:29">
      <c r="A119" s="34" t="s">
        <v>2849</v>
      </c>
      <c r="B119" s="34" t="s">
        <v>2850</v>
      </c>
      <c r="C119" s="34">
        <v>1</v>
      </c>
      <c r="D119" s="42" t="str">
        <f t="shared" si="8"/>
        <v>D1</v>
      </c>
      <c r="E119" s="34" t="s">
        <v>98</v>
      </c>
      <c r="F119" s="34"/>
      <c r="G119" s="42" t="str">
        <f t="shared" si="7"/>
        <v>begin group</v>
      </c>
      <c r="H119" s="5" t="e">
        <f>IF(ROW($A$2:$A$640)=1,"Impossible",VLOOKUP($A$2:$A$640,items!$A$2:$P$4140,{16}*SIGN(ROW($A$2:$A$640)),FALSE))</f>
        <v>#N/A</v>
      </c>
      <c r="I119" s="5" t="e">
        <f>IF(ROW($A$2:$A$640)=1,"Impossible",VLOOKUP($A$2:$A$640,items!$A$2:$Q$4140,{17}*SIGN(ROW($A$2:$A$640)),FALSE))</f>
        <v>#N/A</v>
      </c>
      <c r="L119" s="34"/>
      <c r="M119" s="34"/>
      <c r="N119" s="34"/>
      <c r="O119" s="34"/>
      <c r="P119" s="34"/>
      <c r="Q119" s="34"/>
      <c r="R119" s="34"/>
      <c r="S119" s="34"/>
      <c r="T119" s="41" t="str">
        <f t="shared" si="5"/>
        <v/>
      </c>
      <c r="U119" s="41" t="str">
        <f t="shared" si="6"/>
        <v/>
      </c>
    </row>
    <row r="120" spans="1:29" ht="24">
      <c r="A120" s="34" t="s">
        <v>2853</v>
      </c>
      <c r="B120" s="34" t="s">
        <v>2850</v>
      </c>
      <c r="C120" s="34">
        <v>2</v>
      </c>
      <c r="D120" s="42" t="str">
        <f t="shared" si="8"/>
        <v>D2</v>
      </c>
      <c r="E120" s="34" t="s">
        <v>29</v>
      </c>
      <c r="F120" s="34"/>
      <c r="G120" s="42" t="str">
        <f t="shared" si="7"/>
        <v>note</v>
      </c>
      <c r="H120" s="5" t="str">
        <f>IF(ROW($A$2:$A$640)=1,"Impossible",VLOOKUP($A$2:$A$640,items!$A$2:$P$4140,{16}*SIGN(ROW($A$2:$A$640)),FALSE))</f>
        <v>Now I would like to ask some questions about how you have been feeling.</v>
      </c>
      <c r="I120" s="5" t="str">
        <f>IF(ROW($A$2:$A$640)=1,"Impossible",VLOOKUP($A$2:$A$640,items!$A$2:$Q$4140,{17}*SIGN(ROW($A$2:$A$640)),FALSE))</f>
        <v>Sasa ningependa kukuuliza baadhi ya maswali kuhusu jinsi ambavyo umekuwa ukihisi.</v>
      </c>
      <c r="L120" s="34"/>
      <c r="M120" s="34"/>
      <c r="N120" s="34"/>
      <c r="O120" s="34"/>
      <c r="P120" s="34"/>
      <c r="Q120" s="34"/>
      <c r="R120" s="34"/>
      <c r="S120" s="34"/>
      <c r="T120" s="41" t="str">
        <f t="shared" si="5"/>
        <v>D2. Now I would like to ask some questions about how you have been feeling.</v>
      </c>
      <c r="U120" s="41" t="str">
        <f t="shared" si="6"/>
        <v>D2. Sasa ningependa kukuuliza baadhi ya maswali kuhusu jinsi ambavyo umekuwa ukihisi.</v>
      </c>
    </row>
    <row r="121" spans="1:29">
      <c r="A121" s="34" t="s">
        <v>2871</v>
      </c>
      <c r="B121" s="34" t="s">
        <v>2874</v>
      </c>
      <c r="C121" s="34">
        <v>1</v>
      </c>
      <c r="D121" s="42" t="str">
        <f t="shared" si="8"/>
        <v>F1</v>
      </c>
      <c r="E121" s="34" t="s">
        <v>98</v>
      </c>
      <c r="F121" s="34"/>
      <c r="G121" s="42" t="str">
        <f t="shared" si="7"/>
        <v>begin group</v>
      </c>
      <c r="H121" s="5" t="e">
        <f>IF(ROW($A$2:$A$640)=1,"Impossible",VLOOKUP($A$2:$A$640,items!$A$2:$P$4140,{16}*SIGN(ROW($A$2:$A$640)),FALSE))</f>
        <v>#N/A</v>
      </c>
      <c r="I121" s="5" t="e">
        <f>IF(ROW($A$2:$A$640)=1,"Impossible",VLOOKUP($A$2:$A$640,items!$A$2:$Q$4140,{17}*SIGN(ROW($A$2:$A$640)),FALSE))</f>
        <v>#N/A</v>
      </c>
      <c r="L121" s="34"/>
      <c r="M121" s="34"/>
      <c r="N121" s="34"/>
      <c r="O121" s="34"/>
      <c r="P121" s="34"/>
      <c r="Q121" s="34"/>
      <c r="R121" s="34"/>
      <c r="S121" s="34"/>
      <c r="T121" s="41" t="str">
        <f t="shared" si="5"/>
        <v/>
      </c>
      <c r="U121" s="41" t="str">
        <f t="shared" si="6"/>
        <v/>
      </c>
    </row>
    <row r="122" spans="1:29" ht="48">
      <c r="A122" s="34" t="s">
        <v>2867</v>
      </c>
      <c r="B122" s="34" t="s">
        <v>2874</v>
      </c>
      <c r="C122" s="34">
        <v>2</v>
      </c>
      <c r="D122" s="42" t="str">
        <f t="shared" si="8"/>
        <v>F2</v>
      </c>
      <c r="E122" s="34" t="s">
        <v>29</v>
      </c>
      <c r="G122" s="42" t="str">
        <f t="shared" si="7"/>
        <v>note</v>
      </c>
      <c r="H122" s="5" t="str">
        <f>IF(ROW($A$2:$A$640)=1,"Impossible",VLOOKUP($A$2:$A$640,items!$A$2:$P$4140,{16}*SIGN(ROW($A$2:$A$640)),FALSE))</f>
        <v>As you are pregnant or have recently had a baby, we would like to know how you are feeling. Please select the answer that comes closest to how you have felt in THE PAST 7 DAYS, not just how you feel today.</v>
      </c>
      <c r="I122" s="5" t="str">
        <f>IF(ROW($A$2:$A$640)=1,"Impossible",VLOOKUP($A$2:$A$640,items!$A$2:$Q$4140,{17}*SIGN(ROW($A$2:$A$640)),FALSE))</f>
        <v>Kwa vile una mimba au umezaa hivi karibuni, tungependa kujua jinsi unavyojisikia. Tafadhali chagua jibu linaloeleza jinsi ulivyojisikia SIKU SABA ZILIZOPITA- sio jinsi unavyojiskia leo tu.</v>
      </c>
      <c r="L122" s="34"/>
      <c r="M122" s="34"/>
      <c r="N122" s="34"/>
      <c r="O122" s="34"/>
      <c r="P122" s="34"/>
      <c r="Q122" s="34"/>
      <c r="R122" s="34"/>
      <c r="S122" s="34"/>
      <c r="T122" s="41" t="str">
        <f t="shared" si="5"/>
        <v>F2. As you are pregnant or have recently had a baby, we would like to know how you are feeling. Please select the answer that comes closest to how you have felt in THE PAST 7 DAYS, not just how you feel today.</v>
      </c>
      <c r="U122" s="41" t="str">
        <f t="shared" si="6"/>
        <v>F2. Kwa vile una mimba au umezaa hivi karibuni, tungependa kujua jinsi unavyojisikia. Tafadhali chagua jibu linaloeleza jinsi ulivyojisikia SIKU SABA ZILIZOPITA- sio jinsi unavyojiskia leo tu.</v>
      </c>
    </row>
    <row r="123" spans="1:29" ht="24">
      <c r="A123" s="34" t="s">
        <v>1264</v>
      </c>
      <c r="B123" s="34" t="s">
        <v>2874</v>
      </c>
      <c r="C123" s="34">
        <v>4</v>
      </c>
      <c r="D123" s="42" t="str">
        <f t="shared" si="8"/>
        <v>F4</v>
      </c>
      <c r="E123" s="34" t="s">
        <v>16</v>
      </c>
      <c r="F123" s="5" t="s">
        <v>369</v>
      </c>
      <c r="G123" s="42" t="str">
        <f t="shared" si="7"/>
        <v>select_one freq1</v>
      </c>
      <c r="H123" s="5" t="str">
        <f>IF(ROW($A$2:$A$640)=1,"Impossible",VLOOKUP($A$2:$A$640,items!$A$2:$P$4140,{16}*SIGN(ROW($A$2:$A$640)),FALSE))</f>
        <v xml:space="preserve">I have been able to laugh and see the funny side of things </v>
      </c>
      <c r="I123" s="5" t="str">
        <f>IF(ROW($A$2:$A$640)=1,"Impossible",VLOOKUP($A$2:$A$640,items!$A$2:$Q$4140,{17}*SIGN(ROW($A$2:$A$640)),FALSE))</f>
        <v>Nimeweza kucheka na kuona jambo la kuchekesha katika mambo</v>
      </c>
      <c r="L123" s="34" t="s">
        <v>44</v>
      </c>
      <c r="M123" s="34"/>
      <c r="N123" s="34"/>
      <c r="O123" s="34"/>
      <c r="P123" s="34"/>
      <c r="Q123" s="34"/>
      <c r="R123" s="34"/>
      <c r="S123" s="34"/>
      <c r="T123" s="41" t="str">
        <f t="shared" si="5"/>
        <v xml:space="preserve">F4. I have been able to laugh and see the funny side of things </v>
      </c>
      <c r="U123" s="41" t="str">
        <f t="shared" si="6"/>
        <v>F4. Nimeweza kucheka na kuona jambo la kuchekesha katika mambo</v>
      </c>
      <c r="V123" s="5" t="s">
        <v>3578</v>
      </c>
      <c r="W123" s="5" t="str">
        <f t="shared" ref="W123:W132" si="9">CONCATENATE(Y123,"-",Z123)</f>
        <v>EPDS-1</v>
      </c>
      <c r="X123" s="5" t="str">
        <f>CONCATENATE(V123, " (", W123, ")")</f>
        <v>able to laugh (EPDS-1)</v>
      </c>
      <c r="Y123" s="5" t="s">
        <v>3623</v>
      </c>
      <c r="Z123" s="5">
        <v>1</v>
      </c>
      <c r="AC123" s="5">
        <v>1</v>
      </c>
    </row>
    <row r="124" spans="1:29">
      <c r="A124" s="34" t="s">
        <v>1265</v>
      </c>
      <c r="B124" s="34" t="s">
        <v>2874</v>
      </c>
      <c r="C124" s="34">
        <v>5</v>
      </c>
      <c r="D124" s="42" t="str">
        <f t="shared" si="8"/>
        <v>F5</v>
      </c>
      <c r="E124" s="34" t="s">
        <v>16</v>
      </c>
      <c r="F124" s="5" t="s">
        <v>526</v>
      </c>
      <c r="G124" s="42" t="str">
        <f t="shared" si="7"/>
        <v>select_one freq2</v>
      </c>
      <c r="H124" s="5" t="str">
        <f>IF(ROW($A$2:$A$640)=1,"Impossible",VLOOKUP($A$2:$A$640,items!$A$2:$P$4140,{16}*SIGN(ROW($A$2:$A$640)),FALSE))</f>
        <v xml:space="preserve">I have looked forward with enjoyment to things </v>
      </c>
      <c r="I124" s="5" t="str">
        <f>IF(ROW($A$2:$A$640)=1,"Impossible",VLOOKUP($A$2:$A$640,items!$A$2:$Q$4140,{17}*SIGN(ROW($A$2:$A$640)),FALSE))</f>
        <v>Nimetarajia mambo kwa furaha</v>
      </c>
      <c r="L124" s="34" t="s">
        <v>44</v>
      </c>
      <c r="M124" s="34"/>
      <c r="N124" s="34"/>
      <c r="O124" s="34"/>
      <c r="P124" s="34"/>
      <c r="Q124" s="34"/>
      <c r="R124" s="34"/>
      <c r="S124" s="34"/>
      <c r="T124" s="41" t="str">
        <f t="shared" si="5"/>
        <v xml:space="preserve">F5. I have looked forward with enjoyment to things </v>
      </c>
      <c r="U124" s="41" t="str">
        <f t="shared" si="6"/>
        <v>F5. Nimetarajia mambo kwa furaha</v>
      </c>
      <c r="V124" s="5" t="s">
        <v>3579</v>
      </c>
      <c r="W124" s="5" t="str">
        <f t="shared" si="9"/>
        <v>EPDS-2</v>
      </c>
      <c r="X124" s="5" t="str">
        <f t="shared" ref="X124:X187" si="10">CONCATENATE(V124, " (", W124, ")")</f>
        <v>looked forward to things (EPDS-2)</v>
      </c>
      <c r="Y124" s="5" t="s">
        <v>3623</v>
      </c>
      <c r="Z124" s="5">
        <v>2</v>
      </c>
    </row>
    <row r="125" spans="1:29" ht="24">
      <c r="A125" s="34" t="s">
        <v>1266</v>
      </c>
      <c r="B125" s="34" t="s">
        <v>2874</v>
      </c>
      <c r="C125" s="34">
        <v>6</v>
      </c>
      <c r="D125" s="42" t="str">
        <f t="shared" si="8"/>
        <v>F6</v>
      </c>
      <c r="E125" s="34" t="s">
        <v>16</v>
      </c>
      <c r="F125" s="34" t="s">
        <v>370</v>
      </c>
      <c r="G125" s="42" t="str">
        <f t="shared" si="7"/>
        <v>select_one freq3</v>
      </c>
      <c r="H125" s="5" t="str">
        <f>IF(ROW($A$2:$A$640)=1,"Impossible",VLOOKUP($A$2:$A$640,items!$A$2:$P$4140,{16}*SIGN(ROW($A$2:$A$640)),FALSE))</f>
        <v xml:space="preserve">I have blamed myself unnecessarily when things went wrong </v>
      </c>
      <c r="I125" s="5" t="str">
        <f>IF(ROW($A$2:$A$640)=1,"Impossible",VLOOKUP($A$2:$A$640,items!$A$2:$Q$4140,{17}*SIGN(ROW($A$2:$A$640)),FALSE))</f>
        <v>Nimejilaumu bila sababu wakati mambo yalipoenda vibaya</v>
      </c>
      <c r="L125" s="34" t="s">
        <v>44</v>
      </c>
      <c r="M125" s="34"/>
      <c r="N125" s="34"/>
      <c r="O125" s="34"/>
      <c r="P125" s="34"/>
      <c r="Q125" s="34"/>
      <c r="R125" s="34"/>
      <c r="S125" s="34"/>
      <c r="T125" s="41" t="str">
        <f t="shared" si="5"/>
        <v xml:space="preserve">F6. I have blamed myself unnecessarily when things went wrong </v>
      </c>
      <c r="U125" s="41" t="str">
        <f t="shared" si="6"/>
        <v>F6. Nimejilaumu bila sababu wakati mambo yalipoenda vibaya</v>
      </c>
      <c r="V125" s="5" t="s">
        <v>3619</v>
      </c>
      <c r="W125" s="5" t="str">
        <f t="shared" si="9"/>
        <v>EPDS-3</v>
      </c>
      <c r="X125" s="5" t="str">
        <f t="shared" si="10"/>
        <v>blame self when things go wrong (EPDS-3)</v>
      </c>
      <c r="Y125" s="5" t="s">
        <v>3623</v>
      </c>
      <c r="Z125" s="5">
        <v>3</v>
      </c>
    </row>
    <row r="126" spans="1:29">
      <c r="A126" s="34" t="s">
        <v>1267</v>
      </c>
      <c r="B126" s="34" t="s">
        <v>2874</v>
      </c>
      <c r="C126" s="34">
        <v>7</v>
      </c>
      <c r="D126" s="42" t="str">
        <f t="shared" si="8"/>
        <v>F7</v>
      </c>
      <c r="E126" s="34" t="s">
        <v>16</v>
      </c>
      <c r="F126" s="34" t="s">
        <v>527</v>
      </c>
      <c r="G126" s="42" t="str">
        <f t="shared" si="7"/>
        <v>select_one freq4</v>
      </c>
      <c r="H126" s="5" t="str">
        <f>IF(ROW($A$2:$A$640)=1,"Impossible",VLOOKUP($A$2:$A$640,items!$A$2:$P$4140,{16}*SIGN(ROW($A$2:$A$640)),FALSE))</f>
        <v xml:space="preserve">I have been anxious or worried for no good reason </v>
      </c>
      <c r="I126" s="5" t="str">
        <f>IF(ROW($A$2:$A$640)=1,"Impossible",VLOOKUP($A$2:$A$640,items!$A$2:$Q$4140,{17}*SIGN(ROW($A$2:$A$640)),FALSE))</f>
        <v>Nimekuwa na wasiwasi bila sababu nzuri</v>
      </c>
      <c r="L126" s="34" t="s">
        <v>44</v>
      </c>
      <c r="M126" s="34"/>
      <c r="N126" s="34"/>
      <c r="O126" s="34"/>
      <c r="P126" s="34"/>
      <c r="Q126" s="34"/>
      <c r="R126" s="34"/>
      <c r="S126" s="34"/>
      <c r="T126" s="41" t="str">
        <f t="shared" si="5"/>
        <v xml:space="preserve">F7. I have been anxious or worried for no good reason </v>
      </c>
      <c r="U126" s="41" t="str">
        <f t="shared" si="6"/>
        <v>F7. Nimekuwa na wasiwasi bila sababu nzuri</v>
      </c>
      <c r="V126" s="5" t="s">
        <v>3580</v>
      </c>
      <c r="W126" s="5" t="str">
        <f t="shared" si="9"/>
        <v>EPDS-4</v>
      </c>
      <c r="X126" s="5" t="str">
        <f t="shared" si="10"/>
        <v>anxious or worried (EPDS-4)</v>
      </c>
      <c r="Y126" s="5" t="s">
        <v>3623</v>
      </c>
      <c r="Z126" s="5">
        <v>4</v>
      </c>
    </row>
    <row r="127" spans="1:29">
      <c r="A127" s="34" t="s">
        <v>1268</v>
      </c>
      <c r="B127" s="34" t="s">
        <v>2874</v>
      </c>
      <c r="C127" s="34">
        <v>8</v>
      </c>
      <c r="D127" s="42" t="str">
        <f t="shared" si="8"/>
        <v>F8</v>
      </c>
      <c r="E127" s="34" t="s">
        <v>16</v>
      </c>
      <c r="F127" s="34" t="s">
        <v>371</v>
      </c>
      <c r="G127" s="42" t="str">
        <f t="shared" si="7"/>
        <v>select_one freq5</v>
      </c>
      <c r="H127" s="5" t="str">
        <f>IF(ROW($A$2:$A$640)=1,"Impossible",VLOOKUP($A$2:$A$640,items!$A$2:$P$4140,{16}*SIGN(ROW($A$2:$A$640)),FALSE))</f>
        <v xml:space="preserve">I have felt scared or panicky for no very good reason </v>
      </c>
      <c r="I127" s="5" t="str">
        <f>IF(ROW($A$2:$A$640)=1,"Impossible",VLOOKUP($A$2:$A$640,items!$A$2:$Q$4140,{17}*SIGN(ROW($A$2:$A$640)),FALSE))</f>
        <v>Nimeshikwa na uoga au hofu bila sababu nzuri</v>
      </c>
      <c r="L127" s="34" t="s">
        <v>44</v>
      </c>
      <c r="M127" s="34"/>
      <c r="N127" s="34"/>
      <c r="O127" s="34"/>
      <c r="P127" s="34"/>
      <c r="Q127" s="34"/>
      <c r="R127" s="34"/>
      <c r="S127" s="34"/>
      <c r="T127" s="41" t="str">
        <f t="shared" si="5"/>
        <v xml:space="preserve">F8. I have felt scared or panicky for no very good reason </v>
      </c>
      <c r="U127" s="41" t="str">
        <f t="shared" si="6"/>
        <v>F8. Nimeshikwa na uoga au hofu bila sababu nzuri</v>
      </c>
      <c r="V127" s="5" t="s">
        <v>3581</v>
      </c>
      <c r="W127" s="5" t="str">
        <f t="shared" si="9"/>
        <v>EPDS-5</v>
      </c>
      <c r="X127" s="5" t="str">
        <f t="shared" si="10"/>
        <v>scared or panicky (EPDS-5)</v>
      </c>
      <c r="Y127" s="5" t="s">
        <v>3623</v>
      </c>
      <c r="Z127" s="5">
        <v>5</v>
      </c>
    </row>
    <row r="128" spans="1:29">
      <c r="A128" s="34" t="s">
        <v>1269</v>
      </c>
      <c r="B128" s="34" t="s">
        <v>2874</v>
      </c>
      <c r="C128" s="34">
        <v>9</v>
      </c>
      <c r="D128" s="42" t="str">
        <f t="shared" si="8"/>
        <v>F9</v>
      </c>
      <c r="E128" s="34" t="s">
        <v>16</v>
      </c>
      <c r="F128" s="34" t="s">
        <v>528</v>
      </c>
      <c r="G128" s="42" t="str">
        <f t="shared" si="7"/>
        <v>select_one freq6</v>
      </c>
      <c r="H128" s="5" t="str">
        <f>IF(ROW($A$2:$A$640)=1,"Impossible",VLOOKUP($A$2:$A$640,items!$A$2:$P$4140,{16}*SIGN(ROW($A$2:$A$640)),FALSE))</f>
        <v xml:space="preserve">Things have been getting on top of me </v>
      </c>
      <c r="I128" s="5" t="str">
        <f>IF(ROW($A$2:$A$640)=1,"Impossible",VLOOKUP($A$2:$A$640,items!$A$2:$Q$4140,{17}*SIGN(ROW($A$2:$A$640)),FALSE))</f>
        <v>Vitu vimekuwa vikinishinda</v>
      </c>
      <c r="L128" s="34" t="s">
        <v>44</v>
      </c>
      <c r="M128" s="34"/>
      <c r="N128" s="34"/>
      <c r="O128" s="34"/>
      <c r="P128" s="34"/>
      <c r="Q128" s="34"/>
      <c r="R128" s="34"/>
      <c r="S128" s="34"/>
      <c r="T128" s="41" t="str">
        <f t="shared" si="5"/>
        <v xml:space="preserve">F9. Things have been getting on top of me </v>
      </c>
      <c r="U128" s="41" t="str">
        <f t="shared" si="6"/>
        <v>F9. Vitu vimekuwa vikinishinda</v>
      </c>
      <c r="V128" s="5" t="s">
        <v>3582</v>
      </c>
      <c r="W128" s="5" t="str">
        <f t="shared" si="9"/>
        <v>EPDS-6</v>
      </c>
      <c r="X128" s="5" t="str">
        <f t="shared" si="10"/>
        <v>things getting on top of you (EPDS-6)</v>
      </c>
      <c r="Y128" s="5" t="s">
        <v>3623</v>
      </c>
      <c r="Z128" s="5">
        <v>6</v>
      </c>
    </row>
    <row r="129" spans="1:26" ht="24">
      <c r="A129" s="34" t="s">
        <v>1270</v>
      </c>
      <c r="B129" s="34" t="s">
        <v>2874</v>
      </c>
      <c r="C129" s="34">
        <v>10</v>
      </c>
      <c r="D129" s="42" t="str">
        <f t="shared" si="8"/>
        <v>F10</v>
      </c>
      <c r="E129" s="34" t="s">
        <v>16</v>
      </c>
      <c r="F129" s="34" t="s">
        <v>372</v>
      </c>
      <c r="G129" s="42" t="str">
        <f t="shared" si="7"/>
        <v>select_one freq7</v>
      </c>
      <c r="H129" s="5" t="str">
        <f>IF(ROW($A$2:$A$640)=1,"Impossible",VLOOKUP($A$2:$A$640,items!$A$2:$P$4140,{16}*SIGN(ROW($A$2:$A$640)),FALSE))</f>
        <v xml:space="preserve">I have been so unhappy that I have had difficulty sleeping </v>
      </c>
      <c r="I129" s="5" t="str">
        <f>IF(ROW($A$2:$A$640)=1,"Impossible",VLOOKUP($A$2:$A$640,items!$A$2:$Q$4140,{17}*SIGN(ROW($A$2:$A$640)),FALSE))</f>
        <v>Nimekosa furaha sana hadi imekuwa vigumu kupata usingizi</v>
      </c>
      <c r="L129" s="34" t="s">
        <v>44</v>
      </c>
      <c r="M129" s="34"/>
      <c r="N129" s="34"/>
      <c r="O129" s="34"/>
      <c r="P129" s="34"/>
      <c r="Q129" s="34"/>
      <c r="R129" s="34"/>
      <c r="S129" s="34"/>
      <c r="T129" s="41" t="str">
        <f t="shared" si="5"/>
        <v xml:space="preserve">F10. I have been so unhappy that I have had difficulty sleeping </v>
      </c>
      <c r="U129" s="41" t="str">
        <f t="shared" si="6"/>
        <v>F10. Nimekosa furaha sana hadi imekuwa vigumu kupata usingizi</v>
      </c>
      <c r="V129" s="5" t="s">
        <v>3583</v>
      </c>
      <c r="W129" s="5" t="str">
        <f t="shared" si="9"/>
        <v>EPDS-7</v>
      </c>
      <c r="X129" s="5" t="str">
        <f t="shared" si="10"/>
        <v>difficulty sleeping (EPDS-7)</v>
      </c>
      <c r="Y129" s="5" t="s">
        <v>3623</v>
      </c>
      <c r="Z129" s="5">
        <v>7</v>
      </c>
    </row>
    <row r="130" spans="1:26">
      <c r="A130" s="34" t="s">
        <v>1271</v>
      </c>
      <c r="B130" s="34" t="s">
        <v>2874</v>
      </c>
      <c r="C130" s="34">
        <v>11</v>
      </c>
      <c r="D130" s="42" t="str">
        <f t="shared" si="8"/>
        <v>F11</v>
      </c>
      <c r="E130" s="34" t="s">
        <v>16</v>
      </c>
      <c r="F130" s="34" t="s">
        <v>529</v>
      </c>
      <c r="G130" s="42" t="str">
        <f t="shared" si="7"/>
        <v>select_one freq8</v>
      </c>
      <c r="H130" s="5" t="str">
        <f>IF(ROW($A$2:$A$640)=1,"Impossible",VLOOKUP($A$2:$A$640,items!$A$2:$P$4140,{16}*SIGN(ROW($A$2:$A$640)),FALSE))</f>
        <v xml:space="preserve">I have felt sad or miserable </v>
      </c>
      <c r="I130" s="5" t="str">
        <f>IF(ROW($A$2:$A$640)=1,"Impossible",VLOOKUP($A$2:$A$640,items!$A$2:$Q$4140,{17}*SIGN(ROW($A$2:$A$640)),FALSE))</f>
        <v>Nimekuwa na huzuni au mwenye kujihurumia</v>
      </c>
      <c r="L130" s="34" t="s">
        <v>44</v>
      </c>
      <c r="M130" s="34"/>
      <c r="N130" s="34"/>
      <c r="O130" s="34"/>
      <c r="P130" s="34"/>
      <c r="Q130" s="34"/>
      <c r="R130" s="34"/>
      <c r="S130" s="34"/>
      <c r="T130" s="41" t="str">
        <f t="shared" si="5"/>
        <v xml:space="preserve">F11. I have felt sad or miserable </v>
      </c>
      <c r="U130" s="41" t="str">
        <f t="shared" si="6"/>
        <v>F11. Nimekuwa na huzuni au mwenye kujihurumia</v>
      </c>
      <c r="V130" s="5" t="s">
        <v>3584</v>
      </c>
      <c r="W130" s="5" t="str">
        <f t="shared" si="9"/>
        <v>EPDS-8</v>
      </c>
      <c r="X130" s="5" t="str">
        <f t="shared" si="10"/>
        <v>sad or miserable (EPDS-8)</v>
      </c>
      <c r="Y130" s="5" t="s">
        <v>3623</v>
      </c>
      <c r="Z130" s="5">
        <v>8</v>
      </c>
    </row>
    <row r="131" spans="1:26">
      <c r="A131" s="34" t="s">
        <v>1272</v>
      </c>
      <c r="B131" s="34" t="s">
        <v>2874</v>
      </c>
      <c r="C131" s="34">
        <v>12</v>
      </c>
      <c r="D131" s="42" t="str">
        <f t="shared" si="8"/>
        <v>F12</v>
      </c>
      <c r="E131" s="34" t="s">
        <v>16</v>
      </c>
      <c r="F131" s="34" t="s">
        <v>373</v>
      </c>
      <c r="G131" s="42" t="str">
        <f t="shared" si="7"/>
        <v>select_one freq9</v>
      </c>
      <c r="H131" s="5" t="str">
        <f>IF(ROW($A$2:$A$640)=1,"Impossible",VLOOKUP($A$2:$A$640,items!$A$2:$P$4140,{16}*SIGN(ROW($A$2:$A$640)),FALSE))</f>
        <v xml:space="preserve">I have been so unhappy that I have been crying </v>
      </c>
      <c r="I131" s="5" t="str">
        <f>IF(ROW($A$2:$A$640)=1,"Impossible",VLOOKUP($A$2:$A$640,items!$A$2:$Q$4140,{17}*SIGN(ROW($A$2:$A$640)),FALSE))</f>
        <v>Nimekosa furaha sana hadi nimekuwa nikilia</v>
      </c>
      <c r="L131" s="34" t="s">
        <v>44</v>
      </c>
      <c r="M131" s="34"/>
      <c r="N131" s="34"/>
      <c r="O131" s="34"/>
      <c r="P131" s="34"/>
      <c r="Q131" s="34"/>
      <c r="R131" s="34"/>
      <c r="S131" s="34"/>
      <c r="T131" s="41" t="str">
        <f t="shared" si="5"/>
        <v xml:space="preserve">F12. I have been so unhappy that I have been crying </v>
      </c>
      <c r="U131" s="41" t="str">
        <f t="shared" si="6"/>
        <v>F12. Nimekosa furaha sana hadi nimekuwa nikilia</v>
      </c>
      <c r="V131" s="5" t="s">
        <v>1725</v>
      </c>
      <c r="W131" s="5" t="str">
        <f t="shared" si="9"/>
        <v>EPDS-9</v>
      </c>
      <c r="X131" s="5" t="str">
        <f t="shared" si="10"/>
        <v>crying (EPDS-9)</v>
      </c>
      <c r="Y131" s="5" t="s">
        <v>3623</v>
      </c>
      <c r="Z131" s="5">
        <v>9</v>
      </c>
    </row>
    <row r="132" spans="1:26">
      <c r="A132" s="34" t="s">
        <v>1273</v>
      </c>
      <c r="B132" s="34" t="s">
        <v>2874</v>
      </c>
      <c r="C132" s="34">
        <v>13</v>
      </c>
      <c r="D132" s="42" t="str">
        <f t="shared" si="8"/>
        <v>F13</v>
      </c>
      <c r="E132" s="34" t="s">
        <v>16</v>
      </c>
      <c r="F132" s="34" t="s">
        <v>530</v>
      </c>
      <c r="G132" s="42" t="str">
        <f t="shared" si="7"/>
        <v>select_one freq10</v>
      </c>
      <c r="H132" s="5" t="str">
        <f>IF(ROW($A$2:$A$640)=1,"Impossible",VLOOKUP($A$2:$A$640,items!$A$2:$P$4140,{16}*SIGN(ROW($A$2:$A$640)),FALSE))</f>
        <v>Thoughts of harming myself have occurred to me</v>
      </c>
      <c r="I132" s="5" t="str">
        <f>IF(ROW($A$2:$A$640)=1,"Impossible",VLOOKUP($A$2:$A$640,items!$A$2:$Q$4140,{17}*SIGN(ROW($A$2:$A$640)),FALSE))</f>
        <v>Mawazo ya kujiumiza mwenyewe yamenijia</v>
      </c>
      <c r="L132" s="34" t="s">
        <v>44</v>
      </c>
      <c r="M132" s="34"/>
      <c r="N132" s="34"/>
      <c r="O132" s="34"/>
      <c r="P132" s="34"/>
      <c r="Q132" s="34"/>
      <c r="R132" s="34"/>
      <c r="S132" s="34"/>
      <c r="T132" s="41" t="str">
        <f t="shared" si="5"/>
        <v>F13. Thoughts of harming myself have occurred to me</v>
      </c>
      <c r="U132" s="41" t="str">
        <f t="shared" si="6"/>
        <v>F13. Mawazo ya kujiumiza mwenyewe yamenijia</v>
      </c>
      <c r="V132" s="5" t="s">
        <v>3585</v>
      </c>
      <c r="W132" s="5" t="str">
        <f t="shared" si="9"/>
        <v>EPDS-10</v>
      </c>
      <c r="X132" s="5" t="str">
        <f t="shared" si="10"/>
        <v>thoughts of self-harm (EPDS-10)</v>
      </c>
      <c r="Y132" s="5" t="s">
        <v>3623</v>
      </c>
      <c r="Z132" s="5">
        <v>10</v>
      </c>
    </row>
    <row r="133" spans="1:26">
      <c r="A133" s="34" t="s">
        <v>2873</v>
      </c>
      <c r="B133" s="34" t="s">
        <v>2874</v>
      </c>
      <c r="C133" s="34">
        <v>14</v>
      </c>
      <c r="D133" s="42" t="str">
        <f t="shared" si="8"/>
        <v>F14</v>
      </c>
      <c r="E133" s="34" t="s">
        <v>100</v>
      </c>
      <c r="F133" s="34"/>
      <c r="G133" s="42" t="str">
        <f t="shared" si="7"/>
        <v>end group</v>
      </c>
      <c r="H133" s="5" t="e">
        <f>IF(ROW($A$2:$A$640)=1,"Impossible",VLOOKUP($A$2:$A$640,items!$A$2:$P$4140,{16}*SIGN(ROW($A$2:$A$640)),FALSE))</f>
        <v>#N/A</v>
      </c>
      <c r="I133" s="5" t="e">
        <f>IF(ROW($A$2:$A$640)=1,"Impossible",VLOOKUP($A$2:$A$640,items!$A$2:$Q$4140,{17}*SIGN(ROW($A$2:$A$640)),FALSE))</f>
        <v>#N/A</v>
      </c>
      <c r="L133" s="34"/>
      <c r="M133" s="34"/>
      <c r="N133" s="34"/>
      <c r="O133" s="34"/>
      <c r="P133" s="34"/>
      <c r="Q133" s="34"/>
      <c r="R133" s="34"/>
      <c r="S133" s="34"/>
      <c r="T133" s="41" t="str">
        <f t="shared" ref="T133:T187" si="11">IF(OR(ISNA(H133),ISBLANK(H133)),"",CONCATENATE($B133,$C133,"."," ",H133))</f>
        <v/>
      </c>
      <c r="U133" s="41" t="str">
        <f t="shared" ref="U133:U187" si="12">IF(OR(ISBLANK(I133),ISNA(I133)),"",CONCATENATE($B133,$C133,"."," ",I133))</f>
        <v/>
      </c>
    </row>
    <row r="134" spans="1:26">
      <c r="A134" s="34" t="s">
        <v>2869</v>
      </c>
      <c r="B134" s="34" t="s">
        <v>2872</v>
      </c>
      <c r="C134" s="34">
        <v>3</v>
      </c>
      <c r="D134" s="42" t="str">
        <f t="shared" si="8"/>
        <v>E3</v>
      </c>
      <c r="E134" s="34" t="s">
        <v>98</v>
      </c>
      <c r="F134" s="34"/>
      <c r="G134" s="42" t="str">
        <f t="shared" si="7"/>
        <v>begin group</v>
      </c>
      <c r="H134" s="5" t="e">
        <f>IF(ROW($A$2:$A$640)=1,"Impossible",VLOOKUP($A$2:$A$640,items!$A$2:$P$4140,{16}*SIGN(ROW($A$2:$A$640)),FALSE))</f>
        <v>#N/A</v>
      </c>
      <c r="I134" s="5" t="e">
        <f>IF(ROW($A$2:$A$640)=1,"Impossible",VLOOKUP($A$2:$A$640,items!$A$2:$Q$4140,{17}*SIGN(ROW($A$2:$A$640)),FALSE))</f>
        <v>#N/A</v>
      </c>
      <c r="L134" s="34"/>
      <c r="M134" s="34"/>
      <c r="N134" s="34"/>
      <c r="O134" s="34"/>
      <c r="P134" s="34"/>
      <c r="Q134" s="34"/>
      <c r="R134" s="34"/>
      <c r="S134" s="34"/>
      <c r="T134" s="41" t="str">
        <f t="shared" si="11"/>
        <v/>
      </c>
      <c r="U134" s="41" t="str">
        <f t="shared" si="12"/>
        <v/>
      </c>
    </row>
    <row r="135" spans="1:26" ht="24">
      <c r="A135" s="34" t="s">
        <v>2856</v>
      </c>
      <c r="B135" s="34" t="s">
        <v>2872</v>
      </c>
      <c r="C135" s="34">
        <v>4</v>
      </c>
      <c r="D135" s="42" t="str">
        <f t="shared" si="8"/>
        <v>E4</v>
      </c>
      <c r="E135" s="34" t="s">
        <v>29</v>
      </c>
      <c r="F135" s="34"/>
      <c r="G135" s="42" t="str">
        <f t="shared" si="7"/>
        <v>note</v>
      </c>
      <c r="H135" s="5" t="str">
        <f>IF(ROW($A$2:$A$640)=1,"Impossible",VLOOKUP($A$2:$A$640,items!$A$2:$P$4140,{16}*SIGN(ROW($A$2:$A$640)),FALSE))</f>
        <v>For the past two weeks, how many times have you been bothered by the following problems?</v>
      </c>
      <c r="I135" s="5" t="str">
        <f>IF(ROW($A$2:$A$640)=1,"Impossible",VLOOKUP($A$2:$A$640,items!$A$2:$Q$4140,{17}*SIGN(ROW($A$2:$A$640)),FALSE))</f>
        <v>Kwa wiki mbili zilizopita, ni mara ngapi umesumbuliwa na yoyote kati ya shida zifuatazo?</v>
      </c>
      <c r="L135" s="34"/>
      <c r="M135" s="34"/>
      <c r="N135" s="34"/>
      <c r="O135" s="34"/>
      <c r="P135" s="34"/>
      <c r="Q135" s="34"/>
      <c r="R135" s="34"/>
      <c r="S135" s="34"/>
      <c r="T135" s="41" t="str">
        <f t="shared" si="11"/>
        <v>E4. For the past two weeks, how many times have you been bothered by the following problems?</v>
      </c>
      <c r="U135" s="41" t="str">
        <f t="shared" si="12"/>
        <v>E4. Kwa wiki mbili zilizopita, ni mara ngapi umesumbuliwa na yoyote kati ya shida zifuatazo?</v>
      </c>
    </row>
    <row r="136" spans="1:26">
      <c r="A136" s="34" t="s">
        <v>1255</v>
      </c>
      <c r="B136" s="34" t="s">
        <v>2872</v>
      </c>
      <c r="C136" s="34">
        <v>5</v>
      </c>
      <c r="D136" s="42" t="str">
        <f t="shared" si="8"/>
        <v>E5</v>
      </c>
      <c r="E136" s="34" t="s">
        <v>16</v>
      </c>
      <c r="F136" s="5" t="s">
        <v>3436</v>
      </c>
      <c r="G136" s="42" t="str">
        <f t="shared" ref="G136:G200" si="13">IF(E136="","",IF(OR(E136="select_one", E136="select_multiple"), CONCATENATE(E136," ",F136),E136))</f>
        <v>select_one time4-r</v>
      </c>
      <c r="H136" s="5" t="str">
        <f>IF(ROW($A$2:$A$640)=1,"Impossible",VLOOKUP($A$2:$A$640,items!$A$2:$P$4140,{16}*SIGN(ROW($A$2:$A$640)),FALSE))</f>
        <v xml:space="preserve">Little interest or pleasure in doing things </v>
      </c>
      <c r="I136" s="5" t="str">
        <f>IF(ROW($A$2:$A$640)=1,"Impossible",VLOOKUP($A$2:$A$640,items!$A$2:$Q$4140,{17}*SIGN(ROW($A$2:$A$640)),FALSE))</f>
        <v>Kukosa hamu au raha unapofanya vitu</v>
      </c>
      <c r="L136" s="34" t="s">
        <v>44</v>
      </c>
      <c r="M136" s="34"/>
      <c r="N136" s="34"/>
      <c r="O136" s="34"/>
      <c r="P136" s="34"/>
      <c r="Q136" s="34"/>
      <c r="R136" s="34"/>
      <c r="S136" s="34"/>
      <c r="T136" s="41" t="str">
        <f t="shared" si="11"/>
        <v xml:space="preserve">E5. Little interest or pleasure in doing things </v>
      </c>
      <c r="U136" s="41" t="str">
        <f t="shared" si="12"/>
        <v>E5. Kukosa hamu au raha unapofanya vitu</v>
      </c>
      <c r="V136" s="5" t="s">
        <v>3569</v>
      </c>
      <c r="W136" s="5" t="str">
        <f t="shared" ref="W136:W144" si="14">CONCATENATE(Y136,"-",Z136)</f>
        <v>PHQ-9-1</v>
      </c>
      <c r="X136" s="5" t="str">
        <f t="shared" si="10"/>
        <v>little interest or pleasure (PHQ-9-1)</v>
      </c>
      <c r="Y136" s="5" t="s">
        <v>3624</v>
      </c>
      <c r="Z136" s="5">
        <v>1</v>
      </c>
    </row>
    <row r="137" spans="1:26">
      <c r="A137" s="34" t="s">
        <v>2857</v>
      </c>
      <c r="B137" s="34" t="s">
        <v>2872</v>
      </c>
      <c r="C137" s="34">
        <v>6</v>
      </c>
      <c r="D137" s="42" t="str">
        <f t="shared" si="8"/>
        <v>E6</v>
      </c>
      <c r="E137" s="34" t="s">
        <v>16</v>
      </c>
      <c r="F137" s="5" t="s">
        <v>3436</v>
      </c>
      <c r="G137" s="42" t="str">
        <f t="shared" si="13"/>
        <v>select_one time4-r</v>
      </c>
      <c r="H137" s="5" t="str">
        <f>IF(ROW($A$2:$A$640)=1,"Impossible",VLOOKUP($A$2:$A$640,items!$A$2:$P$4140,{16}*SIGN(ROW($A$2:$A$640)),FALSE))</f>
        <v>Feeling down, depressed, or hopeless</v>
      </c>
      <c r="I137" s="5" t="str">
        <f>IF(ROW($A$2:$A$640)=1,"Impossible",VLOOKUP($A$2:$A$640,items!$A$2:$Q$4140,{17}*SIGN(ROW($A$2:$A$640)),FALSE))</f>
        <v>Kuhisi uko chini, kuwa na huzuni na kukosa matumaini</v>
      </c>
      <c r="L137" s="34" t="s">
        <v>44</v>
      </c>
      <c r="M137" s="34"/>
      <c r="N137" s="34"/>
      <c r="O137" s="34"/>
      <c r="P137" s="34"/>
      <c r="Q137" s="34"/>
      <c r="R137" s="34"/>
      <c r="S137" s="34"/>
      <c r="T137" s="41" t="str">
        <f t="shared" si="11"/>
        <v>E6. Feeling down, depressed, or hopeless</v>
      </c>
      <c r="U137" s="41" t="str">
        <f t="shared" si="12"/>
        <v>E6. Kuhisi uko chini, kuwa na huzuni na kukosa matumaini</v>
      </c>
      <c r="V137" s="5" t="s">
        <v>3570</v>
      </c>
      <c r="W137" s="5" t="str">
        <f t="shared" si="14"/>
        <v>PHQ-9-2</v>
      </c>
      <c r="X137" s="5" t="str">
        <f t="shared" si="10"/>
        <v>feeling down, depressed, hopeless (PHQ-9-2)</v>
      </c>
      <c r="Y137" s="5" t="s">
        <v>3624</v>
      </c>
      <c r="Z137" s="5">
        <v>2</v>
      </c>
    </row>
    <row r="138" spans="1:26" ht="24">
      <c r="A138" s="34" t="s">
        <v>2858</v>
      </c>
      <c r="B138" s="34" t="s">
        <v>2872</v>
      </c>
      <c r="C138" s="34">
        <v>7</v>
      </c>
      <c r="D138" s="42" t="str">
        <f t="shared" si="8"/>
        <v>E7</v>
      </c>
      <c r="E138" s="34" t="s">
        <v>16</v>
      </c>
      <c r="F138" s="5" t="s">
        <v>3436</v>
      </c>
      <c r="G138" s="42" t="str">
        <f t="shared" si="13"/>
        <v>select_one time4-r</v>
      </c>
      <c r="H138" s="5" t="str">
        <f>IF(ROW($A$2:$A$640)=1,"Impossible",VLOOKUP($A$2:$A$640,items!$A$2:$P$4140,{16}*SIGN(ROW($A$2:$A$640)),FALSE))</f>
        <v xml:space="preserve">Trouble falling or staying asleep, or sleeping too much </v>
      </c>
      <c r="I138" s="5" t="str">
        <f>IF(ROW($A$2:$A$640)=1,"Impossible",VLOOKUP($A$2:$A$640,items!$A$2:$Q$4140,{17}*SIGN(ROW($A$2:$A$640)),FALSE))</f>
        <v>Kuwa na shida kupata usingizi au kuendelea kulala, au kulala zaidi</v>
      </c>
      <c r="L138" s="34" t="s">
        <v>44</v>
      </c>
      <c r="M138" s="34"/>
      <c r="N138" s="34"/>
      <c r="O138" s="34"/>
      <c r="P138" s="34"/>
      <c r="Q138" s="34"/>
      <c r="R138" s="34"/>
      <c r="S138" s="34"/>
      <c r="T138" s="41" t="str">
        <f t="shared" si="11"/>
        <v xml:space="preserve">E7. Trouble falling or staying asleep, or sleeping too much </v>
      </c>
      <c r="U138" s="41" t="str">
        <f t="shared" si="12"/>
        <v>E7. Kuwa na shida kupata usingizi au kuendelea kulala, au kulala zaidi</v>
      </c>
      <c r="V138" s="5" t="s">
        <v>3571</v>
      </c>
      <c r="W138" s="5" t="str">
        <f t="shared" si="14"/>
        <v>PHQ-9-3</v>
      </c>
      <c r="X138" s="5" t="str">
        <f t="shared" si="10"/>
        <v>trouble sleeping (PHQ-9-3)</v>
      </c>
      <c r="Y138" s="5" t="s">
        <v>3624</v>
      </c>
      <c r="Z138" s="5">
        <v>3</v>
      </c>
    </row>
    <row r="139" spans="1:26">
      <c r="A139" s="34" t="s">
        <v>2859</v>
      </c>
      <c r="B139" s="34" t="s">
        <v>2872</v>
      </c>
      <c r="C139" s="34">
        <v>8</v>
      </c>
      <c r="D139" s="42" t="str">
        <f t="shared" si="8"/>
        <v>E8</v>
      </c>
      <c r="E139" s="34" t="s">
        <v>16</v>
      </c>
      <c r="F139" s="5" t="s">
        <v>3436</v>
      </c>
      <c r="G139" s="42" t="str">
        <f t="shared" si="13"/>
        <v>select_one time4-r</v>
      </c>
      <c r="H139" s="5" t="str">
        <f>IF(ROW($A$2:$A$640)=1,"Impossible",VLOOKUP($A$2:$A$640,items!$A$2:$P$4140,{16}*SIGN(ROW($A$2:$A$640)),FALSE))</f>
        <v>Feeling tired or having little energy</v>
      </c>
      <c r="I139" s="5" t="str">
        <f>IF(ROW($A$2:$A$640)=1,"Impossible",VLOOKUP($A$2:$A$640,items!$A$2:$Q$4140,{17}*SIGN(ROW($A$2:$A$640)),FALSE))</f>
        <v>Kujisikia kuchoka au kuwa na nguvu kidogo</v>
      </c>
      <c r="L139" s="34" t="s">
        <v>44</v>
      </c>
      <c r="M139" s="34"/>
      <c r="N139" s="34"/>
      <c r="O139" s="34"/>
      <c r="P139" s="34"/>
      <c r="Q139" s="34"/>
      <c r="R139" s="34"/>
      <c r="S139" s="34"/>
      <c r="T139" s="41" t="str">
        <f t="shared" si="11"/>
        <v>E8. Feeling tired or having little energy</v>
      </c>
      <c r="U139" s="41" t="str">
        <f t="shared" si="12"/>
        <v>E8. Kujisikia kuchoka au kuwa na nguvu kidogo</v>
      </c>
      <c r="V139" s="5" t="s">
        <v>3572</v>
      </c>
      <c r="W139" s="5" t="str">
        <f t="shared" si="14"/>
        <v>PHQ-9-4</v>
      </c>
      <c r="X139" s="5" t="str">
        <f t="shared" si="10"/>
        <v>tired or litte energy (PHQ-9-4)</v>
      </c>
      <c r="Y139" s="5" t="s">
        <v>3624</v>
      </c>
      <c r="Z139" s="5">
        <v>4</v>
      </c>
    </row>
    <row r="140" spans="1:26">
      <c r="A140" s="34" t="s">
        <v>2860</v>
      </c>
      <c r="B140" s="34" t="s">
        <v>2872</v>
      </c>
      <c r="C140" s="34">
        <v>9</v>
      </c>
      <c r="D140" s="42" t="str">
        <f t="shared" si="8"/>
        <v>E9</v>
      </c>
      <c r="E140" s="34" t="s">
        <v>16</v>
      </c>
      <c r="F140" s="5" t="s">
        <v>3436</v>
      </c>
      <c r="G140" s="42" t="str">
        <f t="shared" si="13"/>
        <v>select_one time4-r</v>
      </c>
      <c r="H140" s="5" t="str">
        <f>IF(ROW($A$2:$A$640)=1,"Impossible",VLOOKUP($A$2:$A$640,items!$A$2:$P$4140,{16}*SIGN(ROW($A$2:$A$640)),FALSE))</f>
        <v xml:space="preserve">Poor appetite or overeating </v>
      </c>
      <c r="I140" s="5" t="str">
        <f>IF(ROW($A$2:$A$640)=1,"Impossible",VLOOKUP($A$2:$A$640,items!$A$2:$Q$4140,{17}*SIGN(ROW($A$2:$A$640)),FALSE))</f>
        <v>Kuwa na hamu ya kula mbaya, au kula kupita kiasi</v>
      </c>
      <c r="L140" s="34" t="s">
        <v>44</v>
      </c>
      <c r="M140" s="34"/>
      <c r="N140" s="34"/>
      <c r="O140" s="34"/>
      <c r="P140" s="34"/>
      <c r="Q140" s="34"/>
      <c r="R140" s="34"/>
      <c r="S140" s="34"/>
      <c r="T140" s="41" t="str">
        <f t="shared" si="11"/>
        <v xml:space="preserve">E9. Poor appetite or overeating </v>
      </c>
      <c r="U140" s="41" t="str">
        <f t="shared" si="12"/>
        <v>E9. Kuwa na hamu ya kula mbaya, au kula kupita kiasi</v>
      </c>
      <c r="V140" s="5" t="s">
        <v>3573</v>
      </c>
      <c r="W140" s="5" t="str">
        <f t="shared" si="14"/>
        <v>PHQ-9-5</v>
      </c>
      <c r="X140" s="5" t="str">
        <f t="shared" si="10"/>
        <v>poor appetite or overeating (PHQ-9-5)</v>
      </c>
      <c r="Y140" s="5" t="s">
        <v>3624</v>
      </c>
      <c r="Z140" s="5">
        <v>5</v>
      </c>
    </row>
    <row r="141" spans="1:26" ht="36">
      <c r="A141" s="34" t="s">
        <v>2861</v>
      </c>
      <c r="B141" s="34" t="s">
        <v>2872</v>
      </c>
      <c r="C141" s="34">
        <v>10</v>
      </c>
      <c r="D141" s="42" t="str">
        <f t="shared" si="8"/>
        <v>E10</v>
      </c>
      <c r="E141" s="34" t="s">
        <v>16</v>
      </c>
      <c r="F141" s="5" t="s">
        <v>3436</v>
      </c>
      <c r="G141" s="42" t="str">
        <f t="shared" si="13"/>
        <v>select_one time4-r</v>
      </c>
      <c r="H141" s="5" t="str">
        <f>IF(ROW($A$2:$A$640)=1,"Impossible",VLOOKUP($A$2:$A$640,items!$A$2:$P$4140,{16}*SIGN(ROW($A$2:$A$640)),FALSE))</f>
        <v>Feeling bad internally, feeling like you are a failure or that you have let yourself or your family down</v>
      </c>
      <c r="I141" s="5" t="str">
        <f>IF(ROW($A$2:$A$640)=1,"Impossible",VLOOKUP($A$2:$A$640,items!$A$2:$Q$4140,{17}*SIGN(ROW($A$2:$A$640)),FALSE))</f>
        <v>Kusikia vibaya moyoni mwako, au kusikia kama umeshindwa, au umejishusha, ama umeshusha chini familia yako</v>
      </c>
      <c r="L141" s="34" t="s">
        <v>44</v>
      </c>
      <c r="M141" s="34"/>
      <c r="N141" s="34"/>
      <c r="O141" s="34"/>
      <c r="P141" s="34"/>
      <c r="Q141" s="34"/>
      <c r="R141" s="34"/>
      <c r="S141" s="34"/>
      <c r="T141" s="41" t="str">
        <f t="shared" si="11"/>
        <v>E10. Feeling bad internally, feeling like you are a failure or that you have let yourself or your family down</v>
      </c>
      <c r="U141" s="41" t="str">
        <f t="shared" si="12"/>
        <v>E10. Kusikia vibaya moyoni mwako, au kusikia kama umeshindwa, au umejishusha, ama umeshusha chini familia yako</v>
      </c>
      <c r="V141" s="5" t="s">
        <v>3574</v>
      </c>
      <c r="W141" s="5" t="str">
        <f t="shared" si="14"/>
        <v>PHQ-9-6</v>
      </c>
      <c r="X141" s="5" t="str">
        <f t="shared" si="10"/>
        <v>feeling bad internally (PHQ-9-6)</v>
      </c>
      <c r="Y141" s="5" t="s">
        <v>3624</v>
      </c>
      <c r="Z141" s="5">
        <v>6</v>
      </c>
    </row>
    <row r="142" spans="1:26">
      <c r="A142" s="34" t="s">
        <v>2862</v>
      </c>
      <c r="B142" s="34" t="s">
        <v>2872</v>
      </c>
      <c r="C142" s="34">
        <v>11</v>
      </c>
      <c r="D142" s="42" t="str">
        <f t="shared" ref="D142:D192" si="15">CONCATENATE(B142,C142)</f>
        <v>E11</v>
      </c>
      <c r="E142" s="34" t="s">
        <v>16</v>
      </c>
      <c r="F142" s="5" t="s">
        <v>3436</v>
      </c>
      <c r="G142" s="42" t="str">
        <f t="shared" si="13"/>
        <v>select_one time4-r</v>
      </c>
      <c r="H142" s="5" t="str">
        <f>IF(ROW($A$2:$A$640)=1,"Impossible",VLOOKUP($A$2:$A$640,items!$A$2:$P$4140,{16}*SIGN(ROW($A$2:$A$640)),FALSE))</f>
        <v>Trouble following with care daily activities like cooking</v>
      </c>
      <c r="I142" s="5" t="str">
        <f>IF(ROW($A$2:$A$640)=1,"Impossible",VLOOKUP($A$2:$A$640,items!$A$2:$Q$4140,{17}*SIGN(ROW($A$2:$A$640)),FALSE))</f>
        <v>Ugumu kufatilia kwa makini kwenye vitu kama kupika</v>
      </c>
      <c r="L142" s="34" t="s">
        <v>44</v>
      </c>
      <c r="M142" s="34"/>
      <c r="N142" s="34"/>
      <c r="O142" s="34"/>
      <c r="P142" s="34"/>
      <c r="Q142" s="34"/>
      <c r="R142" s="34"/>
      <c r="S142" s="34"/>
      <c r="T142" s="41" t="str">
        <f t="shared" si="11"/>
        <v>E11. Trouble following with care daily activities like cooking</v>
      </c>
      <c r="U142" s="41" t="str">
        <f t="shared" si="12"/>
        <v>E11. Ugumu kufatilia kwa makini kwenye vitu kama kupika</v>
      </c>
      <c r="V142" s="5" t="s">
        <v>3575</v>
      </c>
      <c r="W142" s="5" t="str">
        <f t="shared" si="14"/>
        <v>PHQ-9-7</v>
      </c>
      <c r="X142" s="5" t="str">
        <f t="shared" si="10"/>
        <v>trouble with daily activities (PHQ-9-7)</v>
      </c>
      <c r="Y142" s="5" t="s">
        <v>3624</v>
      </c>
      <c r="Z142" s="5">
        <v>7</v>
      </c>
    </row>
    <row r="143" spans="1:26" ht="36">
      <c r="A143" s="34" t="s">
        <v>2863</v>
      </c>
      <c r="B143" s="34" t="s">
        <v>2872</v>
      </c>
      <c r="C143" s="34">
        <v>12</v>
      </c>
      <c r="D143" s="42" t="str">
        <f t="shared" si="15"/>
        <v>E12</v>
      </c>
      <c r="E143" s="34" t="s">
        <v>16</v>
      </c>
      <c r="F143" s="5" t="s">
        <v>3436</v>
      </c>
      <c r="G143" s="42" t="str">
        <f t="shared" si="13"/>
        <v>select_one time4-r</v>
      </c>
      <c r="H143" s="5" t="str">
        <f>IF(ROW($A$2:$A$640)=1,"Impossible",VLOOKUP($A$2:$A$640,items!$A$2:$P$4140,{16}*SIGN(ROW($A$2:$A$640)),FALSE))</f>
        <v>Walking or talking so slowly that other people could have noticed. Or the opposite- moving a lot that you have been walking more than usual?</v>
      </c>
      <c r="I143" s="5" t="str">
        <f>IF(ROW($A$2:$A$640)=1,"Impossible",VLOOKUP($A$2:$A$640,items!$A$2:$Q$4140,{17}*SIGN(ROW($A$2:$A$640)),FALSE))</f>
        <v>Kutembea au kuongea polepole sana hadi watu wengine wanaweza kugundua. Au kinyume- kuhangaika sana hadi umekuwa ukitembea zaida ya kawaida?</v>
      </c>
      <c r="L143" s="34" t="s">
        <v>44</v>
      </c>
      <c r="M143" s="34"/>
      <c r="N143" s="34"/>
      <c r="O143" s="34"/>
      <c r="P143" s="34"/>
      <c r="Q143" s="34"/>
      <c r="R143" s="34"/>
      <c r="S143" s="34"/>
      <c r="T143" s="41" t="str">
        <f t="shared" si="11"/>
        <v>E12. Walking or talking so slowly that other people could have noticed. Or the opposite- moving a lot that you have been walking more than usual?</v>
      </c>
      <c r="U143" s="41" t="str">
        <f t="shared" si="12"/>
        <v>E12. Kutembea au kuongea polepole sana hadi watu wengine wanaweza kugundua. Au kinyume- kuhangaika sana hadi umekuwa ukitembea zaida ya kawaida?</v>
      </c>
      <c r="V143" s="5" t="s">
        <v>3576</v>
      </c>
      <c r="W143" s="5" t="str">
        <f t="shared" si="14"/>
        <v>PHQ-9-8</v>
      </c>
      <c r="X143" s="5" t="str">
        <f t="shared" si="10"/>
        <v>noticable change in motor activity (PHQ-9-8)</v>
      </c>
      <c r="Y143" s="5" t="s">
        <v>3624</v>
      </c>
      <c r="Z143" s="5">
        <v>8</v>
      </c>
    </row>
    <row r="144" spans="1:26" ht="24">
      <c r="A144" s="34" t="s">
        <v>2864</v>
      </c>
      <c r="B144" s="34" t="s">
        <v>2872</v>
      </c>
      <c r="C144" s="34">
        <v>13</v>
      </c>
      <c r="D144" s="42" t="str">
        <f t="shared" si="15"/>
        <v>E13</v>
      </c>
      <c r="E144" s="34" t="s">
        <v>16</v>
      </c>
      <c r="F144" s="5" t="s">
        <v>3436</v>
      </c>
      <c r="G144" s="42" t="str">
        <f t="shared" si="13"/>
        <v>select_one time4-r</v>
      </c>
      <c r="H144" s="5" t="str">
        <f>IF(ROW($A$2:$A$640)=1,"Impossible",VLOOKUP($A$2:$A$640,items!$A$2:$P$4140,{16}*SIGN(ROW($A$2:$A$640)),FALSE))</f>
        <v>Thoughts that you would be better off dead or of hurting yourself in some way</v>
      </c>
      <c r="I144" s="5" t="str">
        <f>IF(ROW($A$2:$A$640)=1,"Impossible",VLOOKUP($A$2:$A$640,items!$A$2:$Q$4140,{17}*SIGN(ROW($A$2:$A$640)),FALSE))</f>
        <v>Fikira kwamba ni heri ukifa, au fikira za kujiumiza kwa njia fulani</v>
      </c>
      <c r="L144" s="34" t="s">
        <v>44</v>
      </c>
      <c r="M144" s="34"/>
      <c r="N144" s="34"/>
      <c r="O144" s="34"/>
      <c r="P144" s="34"/>
      <c r="Q144" s="34"/>
      <c r="R144" s="34"/>
      <c r="S144" s="34"/>
      <c r="T144" s="41" t="str">
        <f t="shared" si="11"/>
        <v>E13. Thoughts that you would be better off dead or of hurting yourself in some way</v>
      </c>
      <c r="U144" s="41" t="str">
        <f t="shared" si="12"/>
        <v>E13. Fikira kwamba ni heri ukifa, au fikira za kujiumiza kwa njia fulani</v>
      </c>
      <c r="V144" s="5" t="s">
        <v>3577</v>
      </c>
      <c r="W144" s="5" t="str">
        <f t="shared" si="14"/>
        <v>PHQ-9-9</v>
      </c>
      <c r="X144" s="5" t="str">
        <f t="shared" si="10"/>
        <v>thoughts of death/self-harm (PHQ-9-9)</v>
      </c>
      <c r="Y144" s="5" t="s">
        <v>3624</v>
      </c>
      <c r="Z144" s="5">
        <v>9</v>
      </c>
    </row>
    <row r="145" spans="1:30">
      <c r="A145" s="34" t="s">
        <v>2870</v>
      </c>
      <c r="B145" s="34" t="s">
        <v>2872</v>
      </c>
      <c r="C145" s="34">
        <v>14</v>
      </c>
      <c r="D145" s="42" t="str">
        <f t="shared" si="15"/>
        <v>E14</v>
      </c>
      <c r="E145" s="34" t="s">
        <v>100</v>
      </c>
      <c r="F145" s="34"/>
      <c r="G145" s="42" t="str">
        <f t="shared" si="13"/>
        <v>end group</v>
      </c>
      <c r="H145" s="5" t="e">
        <f>IF(ROW($A$2:$A$640)=1,"Impossible",VLOOKUP($A$2:$A$640,items!$A$2:$P$4140,{16}*SIGN(ROW($A$2:$A$640)),FALSE))</f>
        <v>#N/A</v>
      </c>
      <c r="I145" s="5" t="e">
        <f>IF(ROW($A$2:$A$640)=1,"Impossible",VLOOKUP($A$2:$A$640,items!$A$2:$Q$4140,{17}*SIGN(ROW($A$2:$A$640)),FALSE))</f>
        <v>#N/A</v>
      </c>
      <c r="L145" s="34"/>
      <c r="M145" s="34"/>
      <c r="N145" s="34"/>
      <c r="O145" s="34"/>
      <c r="P145" s="34"/>
      <c r="Q145" s="34"/>
      <c r="R145" s="34"/>
      <c r="S145" s="34"/>
      <c r="T145" s="41" t="str">
        <f t="shared" si="11"/>
        <v/>
      </c>
      <c r="U145" s="41" t="str">
        <f t="shared" si="12"/>
        <v/>
      </c>
    </row>
    <row r="146" spans="1:30">
      <c r="A146" s="34" t="s">
        <v>2875</v>
      </c>
      <c r="B146" s="34" t="s">
        <v>2876</v>
      </c>
      <c r="C146" s="34">
        <v>1</v>
      </c>
      <c r="D146" s="42" t="str">
        <f t="shared" si="15"/>
        <v>G1</v>
      </c>
      <c r="E146" s="34" t="s">
        <v>98</v>
      </c>
      <c r="F146" s="34"/>
      <c r="G146" s="42" t="str">
        <f t="shared" si="13"/>
        <v>begin group</v>
      </c>
      <c r="H146" s="5" t="e">
        <f>IF(ROW($A$2:$A$640)=1,"Impossible",VLOOKUP($A$2:$A$640,items!$A$2:$P$4140,{16}*SIGN(ROW($A$2:$A$640)),FALSE))</f>
        <v>#N/A</v>
      </c>
      <c r="I146" s="5" t="e">
        <f>IF(ROW($A$2:$A$640)=1,"Impossible",VLOOKUP($A$2:$A$640,items!$A$2:$Q$4140,{17}*SIGN(ROW($A$2:$A$640)),FALSE))</f>
        <v>#N/A</v>
      </c>
      <c r="L146" s="34"/>
      <c r="M146" s="34"/>
      <c r="N146" s="34"/>
      <c r="O146" s="34"/>
      <c r="P146" s="34"/>
      <c r="Q146" s="34"/>
      <c r="R146" s="34"/>
      <c r="S146" s="34"/>
      <c r="T146" s="41" t="str">
        <f t="shared" si="11"/>
        <v/>
      </c>
      <c r="U146" s="41" t="str">
        <f t="shared" si="12"/>
        <v/>
      </c>
    </row>
    <row r="147" spans="1:30">
      <c r="A147" s="34" t="s">
        <v>2877</v>
      </c>
      <c r="B147" s="34" t="s">
        <v>2876</v>
      </c>
      <c r="C147" s="34">
        <v>2</v>
      </c>
      <c r="D147" s="42" t="str">
        <f t="shared" si="15"/>
        <v>G2</v>
      </c>
      <c r="E147" s="34" t="s">
        <v>16</v>
      </c>
      <c r="F147" s="5" t="s">
        <v>3436</v>
      </c>
      <c r="G147" s="42" t="str">
        <f t="shared" si="13"/>
        <v>select_one time4-r</v>
      </c>
      <c r="H147" s="5" t="str">
        <f>IF(ROW($A$2:$A$640)=1,"Impossible",VLOOKUP($A$2:$A$640,items!$A$2:$P$4140,{16}*SIGN(ROW($A$2:$A$640)),FALSE))</f>
        <v>Feeling in ill health</v>
      </c>
      <c r="I147" s="5" t="str">
        <f>IF(ROW($A$2:$A$640)=1,"Impossible",VLOOKUP($A$2:$A$640,items!$A$2:$Q$4140,{17}*SIGN(ROW($A$2:$A$640)),FALSE))</f>
        <v>Kujihisi mgonjwa kiafya</v>
      </c>
      <c r="L147" s="34" t="s">
        <v>44</v>
      </c>
      <c r="M147" s="34"/>
      <c r="N147" s="34"/>
      <c r="O147" s="34"/>
      <c r="P147" s="34"/>
      <c r="Q147" s="34"/>
      <c r="R147" s="34"/>
      <c r="S147" s="34"/>
      <c r="T147" s="41" t="str">
        <f t="shared" si="11"/>
        <v>G2. Feeling in ill health</v>
      </c>
      <c r="U147" s="41" t="str">
        <f t="shared" si="12"/>
        <v>G2. Kujihisi mgonjwa kiafya</v>
      </c>
      <c r="V147" s="5" t="s">
        <v>3587</v>
      </c>
      <c r="W147" s="5" t="str">
        <f>CONCATENATE("New-",Z147)</f>
        <v>New-1</v>
      </c>
      <c r="X147" s="5" t="str">
        <f t="shared" si="10"/>
        <v>feeling in new health (New-1)</v>
      </c>
      <c r="Y147" s="5" t="s">
        <v>3632</v>
      </c>
      <c r="Z147" s="5">
        <v>1</v>
      </c>
    </row>
    <row r="148" spans="1:30">
      <c r="A148" s="34" t="s">
        <v>2878</v>
      </c>
      <c r="B148" s="34" t="s">
        <v>2876</v>
      </c>
      <c r="C148" s="34">
        <v>3</v>
      </c>
      <c r="D148" s="42" t="str">
        <f t="shared" si="15"/>
        <v>G3</v>
      </c>
      <c r="E148" s="34" t="s">
        <v>16</v>
      </c>
      <c r="F148" s="5" t="s">
        <v>3436</v>
      </c>
      <c r="G148" s="42" t="str">
        <f t="shared" si="13"/>
        <v>select_one time4-r</v>
      </c>
      <c r="H148" s="5" t="str">
        <f>IF(ROW($A$2:$A$640)=1,"Impossible",VLOOKUP($A$2:$A$640,items!$A$2:$P$4140,{16}*SIGN(ROW($A$2:$A$640)),FALSE))</f>
        <v>Easily losing your temper</v>
      </c>
      <c r="I148" s="5" t="str">
        <f>IF(ROW($A$2:$A$640)=1,"Impossible",VLOOKUP($A$2:$A$640,items!$A$2:$Q$4140,{17}*SIGN(ROW($A$2:$A$640)),FALSE))</f>
        <v>Kushikwa na hasira haraka</v>
      </c>
      <c r="L148" s="34" t="s">
        <v>44</v>
      </c>
      <c r="M148" s="34"/>
      <c r="N148" s="34"/>
      <c r="O148" s="34"/>
      <c r="P148" s="34"/>
      <c r="Q148" s="34"/>
      <c r="R148" s="34"/>
      <c r="S148" s="34"/>
      <c r="T148" s="41" t="str">
        <f t="shared" si="11"/>
        <v>G3. Easily losing your temper</v>
      </c>
      <c r="U148" s="41" t="str">
        <f t="shared" si="12"/>
        <v>G3. Kushikwa na hasira haraka</v>
      </c>
      <c r="V148" s="5" t="s">
        <v>3588</v>
      </c>
      <c r="W148" s="5" t="str">
        <f t="shared" ref="W148:W179" si="16">CONCATENATE("New-",Z148)</f>
        <v>New-2</v>
      </c>
      <c r="X148" s="5" t="str">
        <f t="shared" si="10"/>
        <v>losing temper (New-2)</v>
      </c>
      <c r="Y148" s="5" t="s">
        <v>3632</v>
      </c>
      <c r="Z148" s="5">
        <v>2</v>
      </c>
    </row>
    <row r="149" spans="1:30">
      <c r="A149" s="34" t="s">
        <v>2879</v>
      </c>
      <c r="B149" s="34" t="s">
        <v>2876</v>
      </c>
      <c r="C149" s="34">
        <v>4</v>
      </c>
      <c r="D149" s="42" t="str">
        <f t="shared" si="15"/>
        <v>G4</v>
      </c>
      <c r="E149" s="34" t="s">
        <v>16</v>
      </c>
      <c r="F149" s="5" t="s">
        <v>3436</v>
      </c>
      <c r="G149" s="42" t="str">
        <f t="shared" si="13"/>
        <v>select_one time4-r</v>
      </c>
      <c r="H149" s="5" t="str">
        <f>IF(ROW($A$2:$A$640)=1,"Impossible",VLOOKUP($A$2:$A$640,items!$A$2:$P$4140,{16}*SIGN(ROW($A$2:$A$640)),FALSE))</f>
        <v>Lacking happiness and being depressed</v>
      </c>
      <c r="I149" s="5" t="str">
        <f>IF(ROW($A$2:$A$640)=1,"Impossible",VLOOKUP($A$2:$A$640,items!$A$2:$Q$4140,{17}*SIGN(ROW($A$2:$A$640)),FALSE))</f>
        <v>Kukosa furaha na kuwa na huzuni</v>
      </c>
      <c r="K149" s="39"/>
      <c r="L149" s="34" t="s">
        <v>44</v>
      </c>
      <c r="M149" s="34"/>
      <c r="N149" s="34"/>
      <c r="O149" s="34"/>
      <c r="P149" s="34"/>
      <c r="Q149" s="34"/>
      <c r="R149" s="34"/>
      <c r="S149" s="34"/>
      <c r="T149" s="41" t="str">
        <f t="shared" si="11"/>
        <v>G4. Lacking happiness and being depressed</v>
      </c>
      <c r="U149" s="41" t="str">
        <f t="shared" si="12"/>
        <v>G4. Kukosa furaha na kuwa na huzuni</v>
      </c>
      <c r="V149" s="5" t="s">
        <v>3589</v>
      </c>
      <c r="W149" s="5" t="str">
        <f t="shared" si="16"/>
        <v>New-3</v>
      </c>
      <c r="X149" s="5" t="str">
        <f t="shared" si="10"/>
        <v>unhappy and depressed (New-3)</v>
      </c>
      <c r="Y149" s="5" t="s">
        <v>3632</v>
      </c>
      <c r="Z149" s="5">
        <v>3</v>
      </c>
    </row>
    <row r="150" spans="1:30">
      <c r="A150" s="34" t="s">
        <v>2881</v>
      </c>
      <c r="B150" s="34" t="s">
        <v>2876</v>
      </c>
      <c r="C150" s="34">
        <v>5</v>
      </c>
      <c r="D150" s="42" t="str">
        <f t="shared" si="15"/>
        <v>G5</v>
      </c>
      <c r="E150" s="34" t="s">
        <v>16</v>
      </c>
      <c r="F150" s="5" t="s">
        <v>3436</v>
      </c>
      <c r="G150" s="42" t="str">
        <f t="shared" si="13"/>
        <v>select_one time4-r</v>
      </c>
      <c r="H150" s="5" t="str">
        <f>IF(ROW($A$2:$A$640)=1,"Impossible",VLOOKUP($A$2:$A$640,items!$A$2:$P$4140,{16}*SIGN(ROW($A$2:$A$640)),FALSE))</f>
        <v>Appetite for food has changed</v>
      </c>
      <c r="I150" s="5" t="str">
        <f>IF(ROW($A$2:$A$640)=1,"Impossible",VLOOKUP($A$2:$A$640,items!$A$2:$Q$4140,{17}*SIGN(ROW($A$2:$A$640)),FALSE))</f>
        <v>Mabadiliko ya hamu ya kula</v>
      </c>
      <c r="L150" s="34" t="s">
        <v>44</v>
      </c>
      <c r="M150" s="34"/>
      <c r="N150" s="34"/>
      <c r="O150" s="34"/>
      <c r="P150" s="34"/>
      <c r="Q150" s="34"/>
      <c r="R150" s="34"/>
      <c r="S150" s="34"/>
      <c r="T150" s="41" t="str">
        <f t="shared" si="11"/>
        <v>G5. Appetite for food has changed</v>
      </c>
      <c r="U150" s="41" t="str">
        <f t="shared" si="12"/>
        <v>G5. Mabadiliko ya hamu ya kula</v>
      </c>
      <c r="V150" s="5" t="s">
        <v>2135</v>
      </c>
      <c r="W150" s="5" t="str">
        <f t="shared" si="16"/>
        <v>New-4</v>
      </c>
      <c r="X150" s="5" t="str">
        <f t="shared" si="10"/>
        <v>change in appetite (New-4)</v>
      </c>
      <c r="Y150" s="5" t="s">
        <v>3632</v>
      </c>
      <c r="Z150" s="5">
        <v>4</v>
      </c>
    </row>
    <row r="151" spans="1:30" ht="24">
      <c r="A151" s="34" t="s">
        <v>2880</v>
      </c>
      <c r="B151" s="34" t="s">
        <v>2876</v>
      </c>
      <c r="C151" s="34">
        <v>6</v>
      </c>
      <c r="D151" s="42" t="str">
        <f t="shared" si="15"/>
        <v>G6</v>
      </c>
      <c r="E151" s="34" t="s">
        <v>16</v>
      </c>
      <c r="F151" s="5" t="s">
        <v>3436</v>
      </c>
      <c r="G151" s="42" t="str">
        <f t="shared" si="13"/>
        <v>select_one time4-r</v>
      </c>
      <c r="H151" s="5" t="str">
        <f>IF(ROW($A$2:$A$640)=1,"Impossible",VLOOKUP($A$2:$A$640,items!$A$2:$P$4140,{16}*SIGN(ROW($A$2:$A$640)),FALSE))</f>
        <v>Unwanted thoughts, words, or ideas that won't leave your mind</v>
      </c>
      <c r="I151" s="5" t="str">
        <f>IF(ROW($A$2:$A$640)=1,"Impossible",VLOOKUP($A$2:$A$640,items!$A$2:$Q$4140,{17}*SIGN(ROW($A$2:$A$640)),FALSE))</f>
        <v>Mawazo yasiyohitajika, maneno, au mafikirio ambayo hayatoki kwenye akili yako</v>
      </c>
      <c r="L151" s="34" t="s">
        <v>44</v>
      </c>
      <c r="M151" s="34"/>
      <c r="N151" s="34"/>
      <c r="O151" s="34"/>
      <c r="P151" s="34"/>
      <c r="Q151" s="34"/>
      <c r="R151" s="34"/>
      <c r="S151" s="34"/>
      <c r="T151" s="41" t="str">
        <f t="shared" si="11"/>
        <v>G6. Unwanted thoughts, words, or ideas that won't leave your mind</v>
      </c>
      <c r="U151" s="41" t="str">
        <f t="shared" si="12"/>
        <v>G6. Mawazo yasiyohitajika, maneno, au mafikirio ambayo hayatoki kwenye akili yako</v>
      </c>
      <c r="V151" s="5" t="s">
        <v>3590</v>
      </c>
      <c r="W151" s="5" t="str">
        <f t="shared" si="16"/>
        <v>New-5</v>
      </c>
      <c r="X151" s="5" t="str">
        <f t="shared" si="10"/>
        <v>unwanted thoughts (New-5)</v>
      </c>
      <c r="Y151" s="5" t="s">
        <v>3632</v>
      </c>
      <c r="Z151" s="5">
        <v>5</v>
      </c>
    </row>
    <row r="152" spans="1:30">
      <c r="A152" s="34" t="s">
        <v>2882</v>
      </c>
      <c r="B152" s="34" t="s">
        <v>2876</v>
      </c>
      <c r="C152" s="34">
        <v>7</v>
      </c>
      <c r="D152" s="42" t="str">
        <f t="shared" si="15"/>
        <v>G7</v>
      </c>
      <c r="E152" s="34" t="s">
        <v>16</v>
      </c>
      <c r="F152" s="5" t="s">
        <v>3436</v>
      </c>
      <c r="G152" s="42" t="str">
        <f t="shared" si="13"/>
        <v>select_one time4-r</v>
      </c>
      <c r="H152" s="5" t="str">
        <f>IF(ROW($A$2:$A$640)=1,"Impossible",VLOOKUP($A$2:$A$640,items!$A$2:$P$4140,{16}*SIGN(ROW($A$2:$A$640)),FALSE))</f>
        <v>Weight loss even though you are not trying to lose weight</v>
      </c>
      <c r="I152" s="5" t="str">
        <f>IF(ROW($A$2:$A$640)=1,"Impossible",VLOOKUP($A$2:$A$640,items!$A$2:$Q$4140,{17}*SIGN(ROW($A$2:$A$640)),FALSE))</f>
        <v>Kupoteza uzito hata kama haujaribu kupoteza uzito</v>
      </c>
      <c r="L152" s="34" t="s">
        <v>44</v>
      </c>
      <c r="M152" s="34"/>
      <c r="N152" s="34"/>
      <c r="O152" s="34"/>
      <c r="P152" s="34"/>
      <c r="Q152" s="34"/>
      <c r="R152" s="34"/>
      <c r="S152" s="34"/>
      <c r="T152" s="41" t="str">
        <f t="shared" si="11"/>
        <v>G7. Weight loss even though you are not trying to lose weight</v>
      </c>
      <c r="U152" s="41" t="str">
        <f t="shared" si="12"/>
        <v>G7. Kupoteza uzito hata kama haujaribu kupoteza uzito</v>
      </c>
      <c r="V152" s="5" t="s">
        <v>3591</v>
      </c>
      <c r="W152" s="5" t="str">
        <f t="shared" si="16"/>
        <v>New-6</v>
      </c>
      <c r="X152" s="5" t="str">
        <f t="shared" si="10"/>
        <v>weight loss (New-6)</v>
      </c>
      <c r="Y152" s="5" t="s">
        <v>3632</v>
      </c>
      <c r="Z152" s="5">
        <v>6</v>
      </c>
      <c r="AC152" s="5">
        <v>1</v>
      </c>
    </row>
    <row r="153" spans="1:30">
      <c r="A153" s="34" t="s">
        <v>2883</v>
      </c>
      <c r="B153" s="34" t="s">
        <v>2876</v>
      </c>
      <c r="C153" s="34">
        <v>8</v>
      </c>
      <c r="D153" s="42" t="str">
        <f t="shared" si="15"/>
        <v>G8</v>
      </c>
      <c r="E153" s="34" t="s">
        <v>16</v>
      </c>
      <c r="F153" s="5" t="s">
        <v>3436</v>
      </c>
      <c r="G153" s="42" t="str">
        <f t="shared" si="13"/>
        <v>select_one time4-r</v>
      </c>
      <c r="H153" s="5" t="str">
        <f>IF(ROW($A$2:$A$640)=1,"Impossible",VLOOKUP($A$2:$A$640,items!$A$2:$P$4140,{16}*SIGN(ROW($A$2:$A$640)),FALSE))</f>
        <v>Losing interest in taking care of the way to dress</v>
      </c>
      <c r="I153" s="5" t="str">
        <f>IF(ROW($A$2:$A$640)=1,"Impossible",VLOOKUP($A$2:$A$640,items!$A$2:$Q$4140,{17}*SIGN(ROW($A$2:$A$640)),FALSE))</f>
        <v>Kutojali kujitunza kimavazi</v>
      </c>
      <c r="L153" s="34" t="s">
        <v>44</v>
      </c>
      <c r="M153" s="34"/>
      <c r="N153" s="34"/>
      <c r="O153" s="34"/>
      <c r="P153" s="34"/>
      <c r="Q153" s="34"/>
      <c r="R153" s="34"/>
      <c r="S153" s="34"/>
      <c r="T153" s="41" t="str">
        <f t="shared" si="11"/>
        <v>G8. Losing interest in taking care of the way to dress</v>
      </c>
      <c r="U153" s="41" t="str">
        <f t="shared" si="12"/>
        <v>G8. Kutojali kujitunza kimavazi</v>
      </c>
      <c r="V153" s="5" t="s">
        <v>3592</v>
      </c>
      <c r="W153" s="5" t="str">
        <f t="shared" si="16"/>
        <v>New-7</v>
      </c>
      <c r="X153" s="5" t="str">
        <f t="shared" si="10"/>
        <v>loss of interest in appearance (New-7)</v>
      </c>
      <c r="Y153" s="5" t="s">
        <v>3632</v>
      </c>
      <c r="Z153" s="5">
        <v>7</v>
      </c>
    </row>
    <row r="154" spans="1:30">
      <c r="A154" s="34" t="s">
        <v>2884</v>
      </c>
      <c r="B154" s="34" t="s">
        <v>2876</v>
      </c>
      <c r="C154" s="34">
        <v>9</v>
      </c>
      <c r="D154" s="42" t="str">
        <f t="shared" si="15"/>
        <v>G9</v>
      </c>
      <c r="E154" s="34" t="s">
        <v>16</v>
      </c>
      <c r="F154" s="5" t="s">
        <v>3436</v>
      </c>
      <c r="G154" s="42" t="str">
        <f t="shared" si="13"/>
        <v>select_one time4-r</v>
      </c>
      <c r="H154" s="5" t="str">
        <f>IF(ROW($A$2:$A$640)=1,"Impossible",VLOOKUP($A$2:$A$640,items!$A$2:$P$4140,{16}*SIGN(ROW($A$2:$A$640)),FALSE))</f>
        <v>Talking less than usual</v>
      </c>
      <c r="I154" s="5" t="str">
        <f>IF(ROW($A$2:$A$640)=1,"Impossible",VLOOKUP($A$2:$A$640,items!$A$2:$Q$4140,{17}*SIGN(ROW($A$2:$A$640)),FALSE))</f>
        <v>Kupunguza kuongea kuliko kawaida yako</v>
      </c>
      <c r="L154" s="34" t="s">
        <v>44</v>
      </c>
      <c r="M154" s="34"/>
      <c r="N154" s="34"/>
      <c r="O154" s="34"/>
      <c r="P154" s="34"/>
      <c r="Q154" s="34"/>
      <c r="R154" s="34"/>
      <c r="S154" s="34"/>
      <c r="T154" s="41" t="str">
        <f t="shared" si="11"/>
        <v>G9. Talking less than usual</v>
      </c>
      <c r="U154" s="41" t="str">
        <f t="shared" si="12"/>
        <v>G9. Kupunguza kuongea kuliko kawaida yako</v>
      </c>
      <c r="V154" s="5" t="s">
        <v>3593</v>
      </c>
      <c r="W154" s="5" t="str">
        <f t="shared" si="16"/>
        <v>New-8</v>
      </c>
      <c r="X154" s="5" t="str">
        <f t="shared" si="10"/>
        <v>talking less than usual (New-8)</v>
      </c>
      <c r="Y154" s="5" t="s">
        <v>3632</v>
      </c>
      <c r="Z154" s="5">
        <v>8</v>
      </c>
    </row>
    <row r="155" spans="1:30">
      <c r="A155" s="34" t="s">
        <v>2885</v>
      </c>
      <c r="B155" s="34" t="s">
        <v>2876</v>
      </c>
      <c r="C155" s="34">
        <v>10</v>
      </c>
      <c r="D155" s="42" t="str">
        <f t="shared" si="15"/>
        <v>G10</v>
      </c>
      <c r="E155" s="34" t="s">
        <v>16</v>
      </c>
      <c r="F155" s="5" t="s">
        <v>3436</v>
      </c>
      <c r="G155" s="42" t="str">
        <f t="shared" si="13"/>
        <v>select_one time4-r</v>
      </c>
      <c r="H155" s="5" t="str">
        <f>IF(ROW($A$2:$A$640)=1,"Impossible",VLOOKUP($A$2:$A$640,items!$A$2:$P$4140,{16}*SIGN(ROW($A$2:$A$640)),FALSE))</f>
        <v>Thinking that there are problems with your mind</v>
      </c>
      <c r="I155" s="5" t="str">
        <f>IF(ROW($A$2:$A$640)=1,"Impossible",VLOOKUP($A$2:$A$640,items!$A$2:$Q$4140,{17}*SIGN(ROW($A$2:$A$640)),FALSE))</f>
        <v>Kufikiria kuwa kuna matatizo na akili yako</v>
      </c>
      <c r="L155" s="34" t="s">
        <v>44</v>
      </c>
      <c r="M155" s="34"/>
      <c r="N155" s="34"/>
      <c r="O155" s="34"/>
      <c r="P155" s="34"/>
      <c r="Q155" s="34"/>
      <c r="R155" s="34"/>
      <c r="S155" s="34"/>
      <c r="T155" s="41" t="str">
        <f t="shared" si="11"/>
        <v>G10. Thinking that there are problems with your mind</v>
      </c>
      <c r="U155" s="41" t="str">
        <f t="shared" si="12"/>
        <v>G10. Kufikiria kuwa kuna matatizo na akili yako</v>
      </c>
      <c r="V155" s="5" t="s">
        <v>3594</v>
      </c>
      <c r="W155" s="5" t="str">
        <f t="shared" si="16"/>
        <v>New-9</v>
      </c>
      <c r="X155" s="5" t="str">
        <f t="shared" si="10"/>
        <v>problems with mind (New-9)</v>
      </c>
      <c r="Y155" s="5" t="s">
        <v>3632</v>
      </c>
      <c r="Z155" s="5">
        <v>9</v>
      </c>
      <c r="AC155" s="5">
        <v>1</v>
      </c>
      <c r="AD155" s="5">
        <v>1</v>
      </c>
    </row>
    <row r="156" spans="1:30">
      <c r="A156" s="34" t="s">
        <v>2886</v>
      </c>
      <c r="B156" s="34" t="s">
        <v>2876</v>
      </c>
      <c r="C156" s="34">
        <v>11</v>
      </c>
      <c r="D156" s="42" t="str">
        <f t="shared" si="15"/>
        <v>G11</v>
      </c>
      <c r="E156" s="34" t="s">
        <v>16</v>
      </c>
      <c r="F156" s="5" t="s">
        <v>3436</v>
      </c>
      <c r="G156" s="42" t="str">
        <f t="shared" si="13"/>
        <v>select_one time4-r</v>
      </c>
      <c r="H156" s="5" t="str">
        <f>IF(ROW($A$2:$A$640)=1,"Impossible",VLOOKUP($A$2:$A$640,items!$A$2:$P$4140,{16}*SIGN(ROW($A$2:$A$640)),FALSE))</f>
        <v>Being easily annoyed</v>
      </c>
      <c r="I156" s="5" t="str">
        <f>IF(ROW($A$2:$A$640)=1,"Impossible",VLOOKUP($A$2:$A$640,items!$A$2:$Q$4140,{17}*SIGN(ROW($A$2:$A$640)),FALSE))</f>
        <v>Kukasirishwa kwa urahisi</v>
      </c>
      <c r="L156" s="34" t="s">
        <v>44</v>
      </c>
      <c r="M156" s="34"/>
      <c r="N156" s="34"/>
      <c r="O156" s="34"/>
      <c r="P156" s="34"/>
      <c r="Q156" s="34"/>
      <c r="R156" s="34"/>
      <c r="S156" s="34"/>
      <c r="T156" s="41" t="str">
        <f t="shared" si="11"/>
        <v>G11. Being easily annoyed</v>
      </c>
      <c r="U156" s="41" t="str">
        <f t="shared" si="12"/>
        <v>G11. Kukasirishwa kwa urahisi</v>
      </c>
      <c r="V156" s="5" t="s">
        <v>3595</v>
      </c>
      <c r="W156" s="5" t="str">
        <f t="shared" si="16"/>
        <v>New-10</v>
      </c>
      <c r="X156" s="5" t="str">
        <f t="shared" si="10"/>
        <v>easily annoyed (New-10)</v>
      </c>
      <c r="Y156" s="5" t="s">
        <v>3632</v>
      </c>
      <c r="Z156" s="5">
        <v>10</v>
      </c>
    </row>
    <row r="157" spans="1:30">
      <c r="A157" s="34" t="s">
        <v>2915</v>
      </c>
      <c r="B157" s="34" t="s">
        <v>2876</v>
      </c>
      <c r="C157" s="34">
        <v>12</v>
      </c>
      <c r="D157" s="42" t="str">
        <f t="shared" si="15"/>
        <v>G12</v>
      </c>
      <c r="E157" s="34" t="s">
        <v>16</v>
      </c>
      <c r="F157" s="5" t="s">
        <v>3436</v>
      </c>
      <c r="G157" s="42" t="str">
        <f t="shared" si="13"/>
        <v>select_one time4-r</v>
      </c>
      <c r="H157" s="5" t="str">
        <f>IF(ROW($A$2:$A$640)=1,"Impossible",VLOOKUP($A$2:$A$640,items!$A$2:$P$4140,{16}*SIGN(ROW($A$2:$A$640)),FALSE))</f>
        <v>Trouble sleeping at night</v>
      </c>
      <c r="I157" s="5" t="str">
        <f>IF(ROW($A$2:$A$640)=1,"Impossible",VLOOKUP($A$2:$A$640,items!$A$2:$Q$4140,{17}*SIGN(ROW($A$2:$A$640)),FALSE))</f>
        <v>Shida kupata usingizi usiku</v>
      </c>
      <c r="L157" s="34" t="s">
        <v>44</v>
      </c>
      <c r="M157" s="34"/>
      <c r="N157" s="34"/>
      <c r="O157" s="34"/>
      <c r="P157" s="34"/>
      <c r="Q157" s="34"/>
      <c r="R157" s="34"/>
      <c r="S157" s="34"/>
      <c r="T157" s="41" t="str">
        <f t="shared" si="11"/>
        <v>G12. Trouble sleeping at night</v>
      </c>
      <c r="U157" s="41" t="str">
        <f t="shared" si="12"/>
        <v>G12. Shida kupata usingizi usiku</v>
      </c>
      <c r="V157" s="5" t="s">
        <v>3596</v>
      </c>
      <c r="W157" s="5" t="str">
        <f t="shared" si="16"/>
        <v>New-7</v>
      </c>
      <c r="X157" s="5" t="str">
        <f t="shared" si="10"/>
        <v>trouble sleeping at night (New-7)</v>
      </c>
      <c r="Y157" s="5" t="s">
        <v>3632</v>
      </c>
      <c r="Z157" s="5">
        <v>7</v>
      </c>
    </row>
    <row r="158" spans="1:30">
      <c r="A158" s="34" t="s">
        <v>2916</v>
      </c>
      <c r="B158" s="34" t="s">
        <v>2876</v>
      </c>
      <c r="C158" s="34">
        <v>13</v>
      </c>
      <c r="D158" s="42" t="str">
        <f t="shared" si="15"/>
        <v>G13</v>
      </c>
      <c r="E158" s="34" t="s">
        <v>16</v>
      </c>
      <c r="F158" s="5" t="s">
        <v>3436</v>
      </c>
      <c r="G158" s="42" t="str">
        <f t="shared" si="13"/>
        <v>select_one time4-r</v>
      </c>
      <c r="H158" s="5" t="str">
        <f>IF(ROW($A$2:$A$640)=1,"Impossible",VLOOKUP($A$2:$A$640,items!$A$2:$P$4140,{16}*SIGN(ROW($A$2:$A$640)),FALSE))</f>
        <v>Feeling like you will always have difficulties</v>
      </c>
      <c r="I158" s="5" t="str">
        <f>IF(ROW($A$2:$A$640)=1,"Impossible",VLOOKUP($A$2:$A$640,items!$A$2:$Q$4140,{17}*SIGN(ROW($A$2:$A$640)),FALSE))</f>
        <v>Kuhisi kuwa utakuwa na matatizo siku zote</v>
      </c>
      <c r="L158" s="34" t="s">
        <v>44</v>
      </c>
      <c r="M158" s="34"/>
      <c r="N158" s="34"/>
      <c r="O158" s="34"/>
      <c r="P158" s="34"/>
      <c r="Q158" s="34"/>
      <c r="R158" s="34"/>
      <c r="S158" s="34"/>
      <c r="T158" s="41" t="str">
        <f t="shared" si="11"/>
        <v>G13. Feeling like you will always have difficulties</v>
      </c>
      <c r="U158" s="41" t="str">
        <f t="shared" si="12"/>
        <v>G13. Kuhisi kuwa utakuwa na matatizo siku zote</v>
      </c>
      <c r="V158" s="5" t="s">
        <v>3597</v>
      </c>
      <c r="W158" s="5" t="str">
        <f t="shared" si="16"/>
        <v>New-11</v>
      </c>
      <c r="X158" s="5" t="str">
        <f t="shared" si="10"/>
        <v>believe will always have difficulties (New-11)</v>
      </c>
      <c r="Y158" s="5" t="s">
        <v>3632</v>
      </c>
      <c r="Z158" s="5">
        <v>11</v>
      </c>
    </row>
    <row r="159" spans="1:30">
      <c r="A159" s="34" t="s">
        <v>2917</v>
      </c>
      <c r="B159" s="34" t="s">
        <v>2876</v>
      </c>
      <c r="C159" s="34">
        <v>14</v>
      </c>
      <c r="D159" s="42" t="str">
        <f t="shared" si="15"/>
        <v>G14</v>
      </c>
      <c r="E159" s="34" t="s">
        <v>16</v>
      </c>
      <c r="F159" s="5" t="s">
        <v>3436</v>
      </c>
      <c r="G159" s="42" t="str">
        <f t="shared" si="13"/>
        <v>select_one time4-r</v>
      </c>
      <c r="H159" s="5" t="str">
        <f>IF(ROW($A$2:$A$640)=1,"Impossible",VLOOKUP($A$2:$A$640,items!$A$2:$P$4140,{16}*SIGN(ROW($A$2:$A$640)),FALSE))</f>
        <v>Feeling unlike normal self</v>
      </c>
      <c r="I159" s="5" t="str">
        <f>IF(ROW($A$2:$A$640)=1,"Impossible",VLOOKUP($A$2:$A$640,items!$A$2:$Q$4140,{17}*SIGN(ROW($A$2:$A$640)),FALSE))</f>
        <v>Kutojihisi kama kawaida</v>
      </c>
      <c r="L159" s="34" t="s">
        <v>44</v>
      </c>
      <c r="M159" s="34"/>
      <c r="N159" s="34"/>
      <c r="O159" s="34"/>
      <c r="P159" s="34"/>
      <c r="Q159" s="34"/>
      <c r="R159" s="34"/>
      <c r="S159" s="34"/>
      <c r="T159" s="41" t="str">
        <f t="shared" si="11"/>
        <v>G14. Feeling unlike normal self</v>
      </c>
      <c r="U159" s="41" t="str">
        <f t="shared" si="12"/>
        <v>G14. Kutojihisi kama kawaida</v>
      </c>
      <c r="V159" s="5" t="s">
        <v>3598</v>
      </c>
      <c r="W159" s="5" t="str">
        <f t="shared" si="16"/>
        <v>New-12</v>
      </c>
      <c r="X159" s="5" t="str">
        <f t="shared" si="10"/>
        <v>feeling unlike normal self (New-12)</v>
      </c>
      <c r="Y159" s="5" t="s">
        <v>3632</v>
      </c>
      <c r="Z159" s="5">
        <v>12</v>
      </c>
    </row>
    <row r="160" spans="1:30">
      <c r="A160" s="34" t="s">
        <v>2918</v>
      </c>
      <c r="B160" s="34" t="s">
        <v>2876</v>
      </c>
      <c r="C160" s="34">
        <v>15</v>
      </c>
      <c r="D160" s="42" t="str">
        <f t="shared" si="15"/>
        <v>G15</v>
      </c>
      <c r="E160" s="34" t="s">
        <v>16</v>
      </c>
      <c r="F160" s="5" t="s">
        <v>3436</v>
      </c>
      <c r="G160" s="42" t="str">
        <f t="shared" si="13"/>
        <v>select_one time4-r</v>
      </c>
      <c r="H160" s="5" t="str">
        <f>IF(ROW($A$2:$A$640)=1,"Impossible",VLOOKUP($A$2:$A$640,items!$A$2:$P$4140,{16}*SIGN(ROW($A$2:$A$640)),FALSE))</f>
        <v>Feeling weak in parts of your body</v>
      </c>
      <c r="I160" s="5" t="str">
        <f>IF(ROW($A$2:$A$640)=1,"Impossible",VLOOKUP($A$2:$A$640,items!$A$2:$Q$4140,{17}*SIGN(ROW($A$2:$A$640)),FALSE))</f>
        <v>Kuhisi mnyonge katika sehemu fulani za mwili wako</v>
      </c>
      <c r="L160" s="34" t="s">
        <v>44</v>
      </c>
      <c r="M160" s="34"/>
      <c r="N160" s="34"/>
      <c r="O160" s="34"/>
      <c r="P160" s="34"/>
      <c r="Q160" s="34"/>
      <c r="R160" s="34"/>
      <c r="S160" s="34"/>
      <c r="T160" s="41" t="str">
        <f t="shared" si="11"/>
        <v>G15. Feeling weak in parts of your body</v>
      </c>
      <c r="U160" s="41" t="str">
        <f t="shared" si="12"/>
        <v>G15. Kuhisi mnyonge katika sehemu fulani za mwili wako</v>
      </c>
      <c r="V160" s="5" t="s">
        <v>3599</v>
      </c>
      <c r="W160" s="5" t="str">
        <f t="shared" si="16"/>
        <v>New-13</v>
      </c>
      <c r="X160" s="5" t="str">
        <f t="shared" si="10"/>
        <v>feeling weak in parts of body (New-13)</v>
      </c>
      <c r="Y160" s="5" t="s">
        <v>3632</v>
      </c>
      <c r="Z160" s="5">
        <v>13</v>
      </c>
    </row>
    <row r="161" spans="1:30">
      <c r="A161" s="34" t="s">
        <v>2919</v>
      </c>
      <c r="B161" s="34" t="s">
        <v>2876</v>
      </c>
      <c r="C161" s="34">
        <v>16</v>
      </c>
      <c r="D161" s="42" t="str">
        <f t="shared" si="15"/>
        <v>G16</v>
      </c>
      <c r="E161" s="34" t="s">
        <v>16</v>
      </c>
      <c r="F161" s="5" t="s">
        <v>3436</v>
      </c>
      <c r="G161" s="42" t="str">
        <f t="shared" si="13"/>
        <v>select_one time4-r</v>
      </c>
      <c r="H161" s="5" t="str">
        <f>IF(ROW($A$2:$A$640)=1,"Impossible",VLOOKUP($A$2:$A$640,items!$A$2:$P$4140,{16}*SIGN(ROW($A$2:$A$640)),FALSE))</f>
        <v>Pains in your head</v>
      </c>
      <c r="I161" s="5" t="str">
        <f>IF(ROW($A$2:$A$640)=1,"Impossible",VLOOKUP($A$2:$A$640,items!$A$2:$Q$4140,{17}*SIGN(ROW($A$2:$A$640)),FALSE))</f>
        <v>Maumivu katika kichwa chako</v>
      </c>
      <c r="L161" s="34" t="s">
        <v>44</v>
      </c>
      <c r="M161" s="34"/>
      <c r="N161" s="34"/>
      <c r="O161" s="34"/>
      <c r="P161" s="34"/>
      <c r="Q161" s="34"/>
      <c r="R161" s="34"/>
      <c r="S161" s="34"/>
      <c r="T161" s="41" t="str">
        <f t="shared" si="11"/>
        <v>G16. Pains in your head</v>
      </c>
      <c r="U161" s="41" t="str">
        <f t="shared" si="12"/>
        <v>G16. Maumivu katika kichwa chako</v>
      </c>
      <c r="V161" s="5" t="s">
        <v>3600</v>
      </c>
      <c r="W161" s="5" t="str">
        <f t="shared" si="16"/>
        <v>New-14</v>
      </c>
      <c r="X161" s="5" t="str">
        <f t="shared" si="10"/>
        <v>pains in head (New-14)</v>
      </c>
      <c r="Y161" s="5" t="s">
        <v>3632</v>
      </c>
      <c r="Z161" s="5">
        <v>14</v>
      </c>
    </row>
    <row r="162" spans="1:30" ht="24">
      <c r="A162" s="34" t="s">
        <v>2920</v>
      </c>
      <c r="B162" s="34" t="s">
        <v>2876</v>
      </c>
      <c r="C162" s="34">
        <v>17</v>
      </c>
      <c r="D162" s="42" t="str">
        <f t="shared" si="15"/>
        <v>G17</v>
      </c>
      <c r="E162" s="34" t="s">
        <v>16</v>
      </c>
      <c r="F162" s="5" t="s">
        <v>3436</v>
      </c>
      <c r="G162" s="42" t="str">
        <f t="shared" si="13"/>
        <v>select_one time4-r</v>
      </c>
      <c r="H162" s="5" t="str">
        <f>IF(ROW($A$2:$A$640)=1,"Impossible",VLOOKUP($A$2:$A$640,items!$A$2:$P$4140,{16}*SIGN(ROW($A$2:$A$640)),FALSE))</f>
        <v>Feeling hot or cold while others are feeling fine</v>
      </c>
      <c r="I162" s="5" t="str">
        <f>IF(ROW($A$2:$A$640)=1,"Impossible",VLOOKUP($A$2:$A$640,items!$A$2:$Q$4140,{17}*SIGN(ROW($A$2:$A$640)),FALSE))</f>
        <v>Kuingiwa na baridi au joto wakati watu wengine wanajisikia kawaida</v>
      </c>
      <c r="L162" s="34" t="s">
        <v>44</v>
      </c>
      <c r="M162" s="34"/>
      <c r="N162" s="34"/>
      <c r="O162" s="34"/>
      <c r="P162" s="34"/>
      <c r="Q162" s="34"/>
      <c r="R162" s="34"/>
      <c r="S162" s="34"/>
      <c r="T162" s="41" t="str">
        <f t="shared" si="11"/>
        <v>G17. Feeling hot or cold while others are feeling fine</v>
      </c>
      <c r="U162" s="41" t="str">
        <f t="shared" si="12"/>
        <v>G17. Kuingiwa na baridi au joto wakati watu wengine wanajisikia kawaida</v>
      </c>
      <c r="V162" s="5" t="s">
        <v>3601</v>
      </c>
      <c r="W162" s="5" t="str">
        <f t="shared" si="16"/>
        <v>New-15</v>
      </c>
      <c r="X162" s="5" t="str">
        <f t="shared" si="10"/>
        <v>feeling hot or cold (New-15)</v>
      </c>
      <c r="Y162" s="5" t="s">
        <v>3632</v>
      </c>
      <c r="Z162" s="5">
        <v>15</v>
      </c>
    </row>
    <row r="163" spans="1:30">
      <c r="A163" s="34" t="s">
        <v>2921</v>
      </c>
      <c r="B163" s="34" t="s">
        <v>2876</v>
      </c>
      <c r="C163" s="34">
        <v>18</v>
      </c>
      <c r="D163" s="42" t="str">
        <f t="shared" si="15"/>
        <v>G18</v>
      </c>
      <c r="E163" s="34" t="s">
        <v>16</v>
      </c>
      <c r="F163" s="5" t="s">
        <v>3436</v>
      </c>
      <c r="G163" s="42" t="str">
        <f t="shared" si="13"/>
        <v>select_one time4-r</v>
      </c>
      <c r="H163" s="5" t="str">
        <f>IF(ROW($A$2:$A$640)=1,"Impossible",VLOOKUP($A$2:$A$640,items!$A$2:$P$4140,{16}*SIGN(ROW($A$2:$A$640)),FALSE))</f>
        <v>Feeling that your mind has a lot of thoughts</v>
      </c>
      <c r="I163" s="5" t="str">
        <f>IF(ROW($A$2:$A$640)=1,"Impossible",VLOOKUP($A$2:$A$640,items!$A$2:$Q$4140,{17}*SIGN(ROW($A$2:$A$640)),FALSE))</f>
        <v>Kuhisi kuwa akili yako ina mawazo mengi</v>
      </c>
      <c r="L163" s="34" t="s">
        <v>44</v>
      </c>
      <c r="M163" s="34"/>
      <c r="N163" s="34"/>
      <c r="O163" s="34"/>
      <c r="P163" s="34"/>
      <c r="Q163" s="34"/>
      <c r="R163" s="34"/>
      <c r="S163" s="34"/>
      <c r="T163" s="41" t="str">
        <f t="shared" si="11"/>
        <v>G18. Feeling that your mind has a lot of thoughts</v>
      </c>
      <c r="U163" s="41" t="str">
        <f t="shared" si="12"/>
        <v>G18. Kuhisi kuwa akili yako ina mawazo mengi</v>
      </c>
      <c r="V163" s="5" t="s">
        <v>3602</v>
      </c>
      <c r="W163" s="5" t="str">
        <f t="shared" si="16"/>
        <v>New-16</v>
      </c>
      <c r="X163" s="5" t="str">
        <f t="shared" si="10"/>
        <v>mind has a lot of thoughts (New-16)</v>
      </c>
      <c r="Y163" s="5" t="s">
        <v>3632</v>
      </c>
      <c r="Z163" s="5">
        <v>16</v>
      </c>
    </row>
    <row r="164" spans="1:30">
      <c r="A164" s="34" t="s">
        <v>2922</v>
      </c>
      <c r="B164" s="34" t="s">
        <v>2876</v>
      </c>
      <c r="C164" s="34">
        <v>19</v>
      </c>
      <c r="D164" s="42" t="str">
        <f t="shared" si="15"/>
        <v>G19</v>
      </c>
      <c r="E164" s="34" t="s">
        <v>16</v>
      </c>
      <c r="F164" s="5" t="s">
        <v>3436</v>
      </c>
      <c r="G164" s="42" t="str">
        <f t="shared" si="13"/>
        <v>select_one time4-r</v>
      </c>
      <c r="H164" s="5" t="str">
        <f>IF(ROW($A$2:$A$640)=1,"Impossible",VLOOKUP($A$2:$A$640,items!$A$2:$P$4140,{16}*SIGN(ROW($A$2:$A$640)),FALSE))</f>
        <v>Crying more than usual</v>
      </c>
      <c r="I164" s="5" t="str">
        <f>IF(ROW($A$2:$A$640)=1,"Impossible",VLOOKUP($A$2:$A$640,items!$A$2:$Q$4140,{17}*SIGN(ROW($A$2:$A$640)),FALSE))</f>
        <v>Kulia zaidi ya kawaida</v>
      </c>
      <c r="L164" s="34" t="s">
        <v>44</v>
      </c>
      <c r="M164" s="34"/>
      <c r="N164" s="34"/>
      <c r="O164" s="34"/>
      <c r="P164" s="34"/>
      <c r="Q164" s="34"/>
      <c r="R164" s="34"/>
      <c r="S164" s="34"/>
      <c r="T164" s="41" t="str">
        <f t="shared" si="11"/>
        <v>G19. Crying more than usual</v>
      </c>
      <c r="U164" s="41" t="str">
        <f t="shared" si="12"/>
        <v>G19. Kulia zaidi ya kawaida</v>
      </c>
      <c r="V164" s="5" t="s">
        <v>3603</v>
      </c>
      <c r="W164" s="5" t="str">
        <f t="shared" si="16"/>
        <v>New-17</v>
      </c>
      <c r="X164" s="5" t="str">
        <f t="shared" si="10"/>
        <v>crying more than usual (New-17)</v>
      </c>
      <c r="Y164" s="5" t="s">
        <v>3632</v>
      </c>
      <c r="Z164" s="5">
        <v>17</v>
      </c>
    </row>
    <row r="165" spans="1:30">
      <c r="A165" s="34" t="s">
        <v>2923</v>
      </c>
      <c r="B165" s="34" t="s">
        <v>2876</v>
      </c>
      <c r="C165" s="34">
        <v>20</v>
      </c>
      <c r="D165" s="42" t="str">
        <f t="shared" si="15"/>
        <v>G20</v>
      </c>
      <c r="E165" s="34" t="s">
        <v>16</v>
      </c>
      <c r="F165" s="5" t="s">
        <v>3436</v>
      </c>
      <c r="G165" s="42" t="str">
        <f t="shared" si="13"/>
        <v>select_one time4-r</v>
      </c>
      <c r="H165" s="5" t="str">
        <f>IF(ROW($A$2:$A$640)=1,"Impossible",VLOOKUP($A$2:$A$640,items!$A$2:$P$4140,{16}*SIGN(ROW($A$2:$A$640)),FALSE))</f>
        <v>Heart pounding or racing</v>
      </c>
      <c r="I165" s="5" t="str">
        <f>IF(ROW($A$2:$A$640)=1,"Impossible",VLOOKUP($A$2:$A$640,items!$A$2:$Q$4140,{17}*SIGN(ROW($A$2:$A$640)),FALSE))</f>
        <v>Moyo kudunda haraka</v>
      </c>
      <c r="L165" s="34" t="s">
        <v>44</v>
      </c>
      <c r="M165" s="34"/>
      <c r="N165" s="34"/>
      <c r="O165" s="34"/>
      <c r="P165" s="34"/>
      <c r="Q165" s="34"/>
      <c r="R165" s="34"/>
      <c r="S165" s="34"/>
      <c r="T165" s="41" t="str">
        <f t="shared" si="11"/>
        <v>G20. Heart pounding or racing</v>
      </c>
      <c r="U165" s="41" t="str">
        <f t="shared" si="12"/>
        <v>G20. Moyo kudunda haraka</v>
      </c>
      <c r="V165" s="5" t="s">
        <v>3604</v>
      </c>
      <c r="W165" s="5" t="str">
        <f t="shared" si="16"/>
        <v>New-18</v>
      </c>
      <c r="X165" s="5" t="str">
        <f t="shared" si="10"/>
        <v>heart pounding or racing (New-18)</v>
      </c>
      <c r="Y165" s="5" t="s">
        <v>3632</v>
      </c>
      <c r="Z165" s="5">
        <v>18</v>
      </c>
    </row>
    <row r="166" spans="1:30">
      <c r="A166" s="34" t="s">
        <v>2924</v>
      </c>
      <c r="B166" s="34" t="s">
        <v>2876</v>
      </c>
      <c r="C166" s="34">
        <v>21</v>
      </c>
      <c r="D166" s="42" t="str">
        <f t="shared" si="15"/>
        <v>G21</v>
      </c>
      <c r="E166" s="34" t="s">
        <v>16</v>
      </c>
      <c r="F166" s="5" t="s">
        <v>3436</v>
      </c>
      <c r="G166" s="42" t="str">
        <f t="shared" si="13"/>
        <v>select_one time4-r</v>
      </c>
      <c r="H166" s="5" t="str">
        <f>IF(ROW($A$2:$A$640)=1,"Impossible",VLOOKUP($A$2:$A$640,items!$A$2:$P$4140,{16}*SIGN(ROW($A$2:$A$640)),FALSE))</f>
        <v>Feeling hopeless about the future</v>
      </c>
      <c r="I166" s="5" t="str">
        <f>IF(ROW($A$2:$A$640)=1,"Impossible",VLOOKUP($A$2:$A$640,items!$A$2:$Q$4140,{17}*SIGN(ROW($A$2:$A$640)),FALSE))</f>
        <v>Kuhisi hauna matumaini ya mbeleni</v>
      </c>
      <c r="L166" s="34" t="s">
        <v>44</v>
      </c>
      <c r="M166" s="34"/>
      <c r="N166" s="34"/>
      <c r="O166" s="34"/>
      <c r="P166" s="34"/>
      <c r="Q166" s="34"/>
      <c r="R166" s="34"/>
      <c r="S166" s="34"/>
      <c r="T166" s="41" t="str">
        <f t="shared" si="11"/>
        <v>G21. Feeling hopeless about the future</v>
      </c>
      <c r="U166" s="41" t="str">
        <f t="shared" si="12"/>
        <v>G21. Kuhisi hauna matumaini ya mbeleni</v>
      </c>
      <c r="V166" s="5" t="s">
        <v>3605</v>
      </c>
      <c r="W166" s="5" t="str">
        <f t="shared" si="16"/>
        <v>New-19</v>
      </c>
      <c r="X166" s="5" t="str">
        <f t="shared" si="10"/>
        <v>feeling hopeless about future (New-19)</v>
      </c>
      <c r="Y166" s="5" t="s">
        <v>3632</v>
      </c>
      <c r="Z166" s="5">
        <v>19</v>
      </c>
      <c r="AD166" s="5">
        <v>1</v>
      </c>
    </row>
    <row r="167" spans="1:30">
      <c r="A167" s="34" t="s">
        <v>2925</v>
      </c>
      <c r="B167" s="34" t="s">
        <v>2876</v>
      </c>
      <c r="C167" s="34">
        <v>22</v>
      </c>
      <c r="D167" s="42" t="str">
        <f t="shared" si="15"/>
        <v>G22</v>
      </c>
      <c r="E167" s="34" t="s">
        <v>16</v>
      </c>
      <c r="F167" s="5" t="s">
        <v>3436</v>
      </c>
      <c r="G167" s="42" t="str">
        <f t="shared" si="13"/>
        <v>select_one time4-r</v>
      </c>
      <c r="H167" s="5" t="str">
        <f>IF(ROW($A$2:$A$640)=1,"Impossible",VLOOKUP($A$2:$A$640,items!$A$2:$P$4140,{16}*SIGN(ROW($A$2:$A$640)),FALSE))</f>
        <v>Feeling nervous, tense or worried</v>
      </c>
      <c r="I167" s="5" t="str">
        <f>IF(ROW($A$2:$A$640)=1,"Impossible",VLOOKUP($A$2:$A$640,items!$A$2:$Q$4140,{17}*SIGN(ROW($A$2:$A$640)),FALSE))</f>
        <v>Kuhisi una wasi wasi</v>
      </c>
      <c r="L167" s="34" t="s">
        <v>44</v>
      </c>
      <c r="M167" s="34"/>
      <c r="N167" s="34"/>
      <c r="O167" s="34"/>
      <c r="P167" s="34"/>
      <c r="Q167" s="34"/>
      <c r="R167" s="34"/>
      <c r="S167" s="34"/>
      <c r="T167" s="41" t="str">
        <f t="shared" si="11"/>
        <v>G22. Feeling nervous, tense or worried</v>
      </c>
      <c r="U167" s="41" t="str">
        <f t="shared" si="12"/>
        <v>G22. Kuhisi una wasi wasi</v>
      </c>
      <c r="V167" s="5" t="s">
        <v>3606</v>
      </c>
      <c r="W167" s="5" t="str">
        <f t="shared" si="16"/>
        <v>New-20</v>
      </c>
      <c r="X167" s="5" t="str">
        <f t="shared" si="10"/>
        <v>feeling nervous, tense, worried (New-20)</v>
      </c>
      <c r="Y167" s="5" t="s">
        <v>3632</v>
      </c>
      <c r="Z167" s="5">
        <v>20</v>
      </c>
    </row>
    <row r="168" spans="1:30">
      <c r="A168" s="34" t="s">
        <v>2926</v>
      </c>
      <c r="B168" s="34" t="s">
        <v>2876</v>
      </c>
      <c r="C168" s="34">
        <v>23</v>
      </c>
      <c r="D168" s="42" t="str">
        <f t="shared" si="15"/>
        <v>G23</v>
      </c>
      <c r="E168" s="34" t="s">
        <v>16</v>
      </c>
      <c r="F168" s="5" t="s">
        <v>3436</v>
      </c>
      <c r="G168" s="42" t="str">
        <f t="shared" si="13"/>
        <v>select_one time4-r</v>
      </c>
      <c r="H168" s="5" t="str">
        <f>IF(ROW($A$2:$A$640)=1,"Impossible",VLOOKUP($A$2:$A$640,items!$A$2:$P$4140,{16}*SIGN(ROW($A$2:$A$640)),FALSE))</f>
        <v>Thinking it would be better if you had never been born</v>
      </c>
      <c r="I168" s="5" t="str">
        <f>IF(ROW($A$2:$A$640)=1,"Impossible",VLOOKUP($A$2:$A$640,items!$A$2:$Q$4140,{17}*SIGN(ROW($A$2:$A$640)),FALSE))</f>
        <v>Kufikiria kuwa ingekuwa bora ikiwa haungezaliwa</v>
      </c>
      <c r="L168" s="34" t="s">
        <v>44</v>
      </c>
      <c r="M168" s="34"/>
      <c r="N168" s="34"/>
      <c r="O168" s="34"/>
      <c r="P168" s="34"/>
      <c r="Q168" s="34"/>
      <c r="R168" s="34"/>
      <c r="S168" s="34"/>
      <c r="T168" s="41" t="str">
        <f t="shared" si="11"/>
        <v>G23. Thinking it would be better if you had never been born</v>
      </c>
      <c r="U168" s="41" t="str">
        <f t="shared" si="12"/>
        <v>G23. Kufikiria kuwa ingekuwa bora ikiwa haungezaliwa</v>
      </c>
      <c r="V168" s="5" t="s">
        <v>3607</v>
      </c>
      <c r="W168" s="5" t="str">
        <f t="shared" si="16"/>
        <v>New-21</v>
      </c>
      <c r="X168" s="5" t="str">
        <f t="shared" si="10"/>
        <v>think better if not born (New-21)</v>
      </c>
      <c r="Y168" s="5" t="s">
        <v>3632</v>
      </c>
      <c r="Z168" s="5">
        <v>21</v>
      </c>
      <c r="AD168" s="5">
        <v>1</v>
      </c>
    </row>
    <row r="169" spans="1:30">
      <c r="A169" s="34" t="s">
        <v>2927</v>
      </c>
      <c r="B169" s="34" t="s">
        <v>2876</v>
      </c>
      <c r="C169" s="34">
        <v>24</v>
      </c>
      <c r="D169" s="42" t="str">
        <f t="shared" si="15"/>
        <v>G24</v>
      </c>
      <c r="E169" s="34" t="s">
        <v>16</v>
      </c>
      <c r="F169" s="5" t="s">
        <v>3436</v>
      </c>
      <c r="G169" s="42" t="str">
        <f t="shared" si="13"/>
        <v>select_one time4-r</v>
      </c>
      <c r="H169" s="5" t="str">
        <f>IF(ROW($A$2:$A$640)=1,"Impossible",VLOOKUP($A$2:$A$640,items!$A$2:$P$4140,{16}*SIGN(ROW($A$2:$A$640)),FALSE))</f>
        <v>Feeling unable to complete tasks you start</v>
      </c>
      <c r="I169" s="5" t="str">
        <f>IF(ROW($A$2:$A$640)=1,"Impossible",VLOOKUP($A$2:$A$640,items!$A$2:$Q$4140,{17}*SIGN(ROW($A$2:$A$640)),FALSE))</f>
        <v>Kuhisi hauwezi maliza kazi ulizoanza</v>
      </c>
      <c r="L169" s="34" t="s">
        <v>44</v>
      </c>
      <c r="M169" s="34"/>
      <c r="N169" s="34"/>
      <c r="O169" s="34"/>
      <c r="P169" s="34"/>
      <c r="Q169" s="34"/>
      <c r="R169" s="34"/>
      <c r="S169" s="34"/>
      <c r="T169" s="41" t="str">
        <f t="shared" si="11"/>
        <v>G24. Feeling unable to complete tasks you start</v>
      </c>
      <c r="U169" s="41" t="str">
        <f t="shared" si="12"/>
        <v>G24. Kuhisi hauwezi maliza kazi ulizoanza</v>
      </c>
      <c r="V169" s="5" t="s">
        <v>3608</v>
      </c>
      <c r="W169" s="5" t="str">
        <f t="shared" si="16"/>
        <v>New-22</v>
      </c>
      <c r="X169" s="5" t="str">
        <f t="shared" si="10"/>
        <v>unable to complete tasks (New-22)</v>
      </c>
      <c r="Y169" s="5" t="s">
        <v>3632</v>
      </c>
      <c r="Z169" s="5">
        <v>22</v>
      </c>
    </row>
    <row r="170" spans="1:30">
      <c r="A170" s="34" t="s">
        <v>2928</v>
      </c>
      <c r="B170" s="34" t="s">
        <v>2876</v>
      </c>
      <c r="C170" s="34">
        <v>25</v>
      </c>
      <c r="D170" s="42" t="str">
        <f t="shared" si="15"/>
        <v>G25</v>
      </c>
      <c r="E170" s="34" t="s">
        <v>16</v>
      </c>
      <c r="F170" s="5" t="s">
        <v>3436</v>
      </c>
      <c r="G170" s="42" t="str">
        <f t="shared" si="13"/>
        <v>select_one time4-r</v>
      </c>
      <c r="H170" s="5" t="str">
        <f>IF(ROW($A$2:$A$640)=1,"Impossible",VLOOKUP($A$2:$A$640,items!$A$2:$P$4140,{16}*SIGN(ROW($A$2:$A$640)),FALSE))</f>
        <v>Feeling constantly under strain</v>
      </c>
      <c r="I170" s="5" t="str">
        <f>IF(ROW($A$2:$A$640)=1,"Impossible",VLOOKUP($A$2:$A$640,items!$A$2:$Q$4140,{17}*SIGN(ROW($A$2:$A$640)),FALSE))</f>
        <v>Kuhisi kila wakati unalemewa</v>
      </c>
      <c r="L170" s="34" t="s">
        <v>44</v>
      </c>
      <c r="M170" s="34"/>
      <c r="N170" s="34"/>
      <c r="O170" s="34"/>
      <c r="P170" s="34"/>
      <c r="Q170" s="34"/>
      <c r="R170" s="34"/>
      <c r="S170" s="34"/>
      <c r="T170" s="41" t="str">
        <f t="shared" si="11"/>
        <v>G25. Feeling constantly under strain</v>
      </c>
      <c r="U170" s="41" t="str">
        <f t="shared" si="12"/>
        <v>G25. Kuhisi kila wakati unalemewa</v>
      </c>
      <c r="V170" s="5" t="s">
        <v>3609</v>
      </c>
      <c r="W170" s="5" t="str">
        <f t="shared" si="16"/>
        <v>New-23</v>
      </c>
      <c r="X170" s="5" t="str">
        <f t="shared" si="10"/>
        <v>feeling constantly under strain (New-23)</v>
      </c>
      <c r="Y170" s="5" t="s">
        <v>3632</v>
      </c>
      <c r="Z170" s="5">
        <v>23</v>
      </c>
    </row>
    <row r="171" spans="1:30" ht="24">
      <c r="A171" s="34" t="s">
        <v>2929</v>
      </c>
      <c r="B171" s="34" t="s">
        <v>2876</v>
      </c>
      <c r="C171" s="34">
        <v>26</v>
      </c>
      <c r="D171" s="42" t="str">
        <f t="shared" si="15"/>
        <v>G26</v>
      </c>
      <c r="E171" s="34" t="s">
        <v>16</v>
      </c>
      <c r="F171" s="5" t="s">
        <v>3436</v>
      </c>
      <c r="G171" s="42" t="str">
        <f t="shared" si="13"/>
        <v>select_one time4-r</v>
      </c>
      <c r="H171" s="5" t="str">
        <f>IF(ROW($A$2:$A$640)=1,"Impossible",VLOOKUP($A$2:$A$640,items!$A$2:$P$4140,{16}*SIGN(ROW($A$2:$A$640)),FALSE))</f>
        <v>Feeling that you are low when compared to other people</v>
      </c>
      <c r="I171" s="5" t="str">
        <f>IF(ROW($A$2:$A$640)=1,"Impossible",VLOOKUP($A$2:$A$640,items!$A$2:$Q$4140,{17}*SIGN(ROW($A$2:$A$640)),FALSE))</f>
        <v>Kuhisi kuwa upo chini ukijilinganisha na watu wengine</v>
      </c>
      <c r="L171" s="34" t="s">
        <v>44</v>
      </c>
      <c r="M171" s="34"/>
      <c r="N171" s="34"/>
      <c r="O171" s="34"/>
      <c r="P171" s="34"/>
      <c r="Q171" s="34"/>
      <c r="R171" s="34"/>
      <c r="S171" s="34"/>
      <c r="T171" s="41" t="str">
        <f t="shared" si="11"/>
        <v>G26. Feeling that you are low when compared to other people</v>
      </c>
      <c r="U171" s="41" t="str">
        <f t="shared" si="12"/>
        <v>G26. Kuhisi kuwa upo chini ukijilinganisha na watu wengine</v>
      </c>
      <c r="V171" s="5" t="s">
        <v>3610</v>
      </c>
      <c r="W171" s="5" t="str">
        <f t="shared" si="16"/>
        <v>New-24</v>
      </c>
      <c r="X171" s="5" t="str">
        <f t="shared" si="10"/>
        <v>feeling low compared to others (New-24)</v>
      </c>
      <c r="Y171" s="5" t="s">
        <v>3632</v>
      </c>
      <c r="Z171" s="5">
        <v>24</v>
      </c>
      <c r="AC171" s="5">
        <v>1</v>
      </c>
      <c r="AD171" s="5">
        <v>1</v>
      </c>
    </row>
    <row r="172" spans="1:30">
      <c r="A172" s="34" t="s">
        <v>2930</v>
      </c>
      <c r="B172" s="34" t="s">
        <v>2876</v>
      </c>
      <c r="C172" s="34">
        <v>27</v>
      </c>
      <c r="D172" s="42" t="str">
        <f t="shared" si="15"/>
        <v>G27</v>
      </c>
      <c r="E172" s="34" t="s">
        <v>16</v>
      </c>
      <c r="F172" s="5" t="s">
        <v>3436</v>
      </c>
      <c r="G172" s="42" t="str">
        <f t="shared" si="13"/>
        <v>select_one time4-r</v>
      </c>
      <c r="H172" s="5" t="str">
        <f>IF(ROW($A$2:$A$640)=1,"Impossible",VLOOKUP($A$2:$A$640,items!$A$2:$P$4140,{16}*SIGN(ROW($A$2:$A$640)),FALSE))</f>
        <v>Feeling that your daily work as come to a stand still</v>
      </c>
      <c r="I172" s="5" t="str">
        <f>IF(ROW($A$2:$A$640)=1,"Impossible",VLOOKUP($A$2:$A$640,items!$A$2:$Q$4140,{17}*SIGN(ROW($A$2:$A$640)),FALSE))</f>
        <v>Kuhisi kuwa kazi zako za kila siku zimesimama</v>
      </c>
      <c r="L172" s="34" t="s">
        <v>44</v>
      </c>
      <c r="M172" s="34"/>
      <c r="N172" s="34"/>
      <c r="O172" s="34"/>
      <c r="P172" s="34"/>
      <c r="Q172" s="34"/>
      <c r="R172" s="34"/>
      <c r="S172" s="34"/>
      <c r="T172" s="41" t="str">
        <f t="shared" si="11"/>
        <v>G27. Feeling that your daily work as come to a stand still</v>
      </c>
      <c r="U172" s="41" t="str">
        <f t="shared" si="12"/>
        <v>G27. Kuhisi kuwa kazi zako za kila siku zimesimama</v>
      </c>
      <c r="V172" s="5" t="s">
        <v>3611</v>
      </c>
      <c r="W172" s="5" t="str">
        <f t="shared" si="16"/>
        <v>New-25</v>
      </c>
      <c r="X172" s="5" t="str">
        <f t="shared" si="10"/>
        <v>feeling daily work has stalled (New-25)</v>
      </c>
      <c r="Y172" s="5" t="s">
        <v>3632</v>
      </c>
      <c r="Z172" s="5">
        <v>25</v>
      </c>
    </row>
    <row r="173" spans="1:30">
      <c r="A173" s="34" t="s">
        <v>2931</v>
      </c>
      <c r="B173" s="34" t="s">
        <v>2876</v>
      </c>
      <c r="C173" s="34">
        <v>28</v>
      </c>
      <c r="D173" s="42" t="str">
        <f t="shared" si="15"/>
        <v>G28</v>
      </c>
      <c r="E173" s="34" t="s">
        <v>16</v>
      </c>
      <c r="F173" s="5" t="s">
        <v>3436</v>
      </c>
      <c r="G173" s="42" t="str">
        <f t="shared" si="13"/>
        <v>select_one time4-r</v>
      </c>
      <c r="H173" s="5" t="str">
        <f>IF(ROW($A$2:$A$640)=1,"Impossible",VLOOKUP($A$2:$A$640,items!$A$2:$P$4140,{16}*SIGN(ROW($A$2:$A$640)),FALSE))</f>
        <v>Feeling scared or panicky for no good reason</v>
      </c>
      <c r="I173" s="5" t="str">
        <f>IF(ROW($A$2:$A$640)=1,"Impossible",VLOOKUP($A$2:$A$640,items!$A$2:$Q$4140,{17}*SIGN(ROW($A$2:$A$640)),FALSE))</f>
        <v>Kuhisi uoga au hofu bila ya sababu nzuri</v>
      </c>
      <c r="L173" s="34" t="s">
        <v>44</v>
      </c>
      <c r="M173" s="34"/>
      <c r="N173" s="34"/>
      <c r="O173" s="34"/>
      <c r="P173" s="34"/>
      <c r="Q173" s="34"/>
      <c r="R173" s="34"/>
      <c r="S173" s="34"/>
      <c r="T173" s="41" t="str">
        <f t="shared" si="11"/>
        <v>G28. Feeling scared or panicky for no good reason</v>
      </c>
      <c r="U173" s="41" t="str">
        <f t="shared" si="12"/>
        <v>G28. Kuhisi uoga au hofu bila ya sababu nzuri</v>
      </c>
      <c r="V173" s="5" t="s">
        <v>3581</v>
      </c>
      <c r="W173" s="5" t="str">
        <f>CONCATENATE(Y173,"-",Z173)</f>
        <v>EPDS-R-5</v>
      </c>
      <c r="X173" s="5" t="str">
        <f t="shared" si="10"/>
        <v>scared or panicky (EPDS-R-5)</v>
      </c>
      <c r="Y173" s="5" t="s">
        <v>3625</v>
      </c>
      <c r="Z173" s="5">
        <v>5</v>
      </c>
      <c r="AC173" s="5">
        <v>1</v>
      </c>
    </row>
    <row r="174" spans="1:30">
      <c r="A174" s="34" t="s">
        <v>2932</v>
      </c>
      <c r="B174" s="34" t="s">
        <v>2876</v>
      </c>
      <c r="C174" s="34">
        <v>29</v>
      </c>
      <c r="D174" s="42" t="str">
        <f t="shared" si="15"/>
        <v>G29</v>
      </c>
      <c r="E174" s="34" t="s">
        <v>16</v>
      </c>
      <c r="F174" s="5" t="s">
        <v>3436</v>
      </c>
      <c r="G174" s="42" t="str">
        <f t="shared" si="13"/>
        <v>select_one time4-r</v>
      </c>
      <c r="H174" s="5" t="str">
        <f>IF(ROW($A$2:$A$640)=1,"Impossible",VLOOKUP($A$2:$A$640,items!$A$2:$P$4140,{16}*SIGN(ROW($A$2:$A$640)),FALSE))</f>
        <v>Blaming yourself for things</v>
      </c>
      <c r="I174" s="5" t="str">
        <f>IF(ROW($A$2:$A$640)=1,"Impossible",VLOOKUP($A$2:$A$640,items!$A$2:$Q$4140,{17}*SIGN(ROW($A$2:$A$640)),FALSE))</f>
        <v>Kujilaumu kwa vitu</v>
      </c>
      <c r="L174" s="34" t="s">
        <v>44</v>
      </c>
      <c r="M174" s="34"/>
      <c r="N174" s="34"/>
      <c r="O174" s="34"/>
      <c r="P174" s="34"/>
      <c r="Q174" s="34"/>
      <c r="R174" s="34"/>
      <c r="S174" s="34"/>
      <c r="T174" s="41" t="str">
        <f t="shared" si="11"/>
        <v>G29. Blaming yourself for things</v>
      </c>
      <c r="U174" s="41" t="str">
        <f t="shared" si="12"/>
        <v>G29. Kujilaumu kwa vitu</v>
      </c>
      <c r="V174" s="5" t="s">
        <v>2185</v>
      </c>
      <c r="W174" s="5" t="str">
        <f t="shared" si="16"/>
        <v>New-26</v>
      </c>
      <c r="X174" s="5" t="str">
        <f t="shared" si="10"/>
        <v>blame self (New-26)</v>
      </c>
      <c r="Y174" s="5" t="s">
        <v>3633</v>
      </c>
      <c r="Z174" s="5">
        <v>26</v>
      </c>
    </row>
    <row r="175" spans="1:30" ht="24">
      <c r="A175" s="34" t="s">
        <v>2959</v>
      </c>
      <c r="B175" s="34" t="s">
        <v>2876</v>
      </c>
      <c r="C175" s="34">
        <v>30</v>
      </c>
      <c r="D175" s="42" t="str">
        <f t="shared" si="15"/>
        <v>G30</v>
      </c>
      <c r="E175" s="34" t="s">
        <v>16</v>
      </c>
      <c r="F175" s="5" t="s">
        <v>3436</v>
      </c>
      <c r="G175" s="42" t="str">
        <f t="shared" si="13"/>
        <v>select_one time4-r</v>
      </c>
      <c r="H175" s="5" t="str">
        <f>IF(ROW($A$2:$A$640)=1,"Impossible",VLOOKUP($A$2:$A$640,items!$A$2:$P$4140,{16}*SIGN(ROW($A$2:$A$640)),FALSE))</f>
        <v>Feeling unable to take care of your children or family</v>
      </c>
      <c r="I175" s="5" t="str">
        <f>IF(ROW($A$2:$A$640)=1,"Impossible",VLOOKUP($A$2:$A$640,items!$A$2:$Q$4140,{17}*SIGN(ROW($A$2:$A$640)),FALSE))</f>
        <v>Kuhisi hauna uwezo wa kulinda watoto wako au familia yako</v>
      </c>
      <c r="L175" s="34" t="s">
        <v>44</v>
      </c>
      <c r="M175" s="34"/>
      <c r="N175" s="34"/>
      <c r="O175" s="34"/>
      <c r="P175" s="34"/>
      <c r="Q175" s="34"/>
      <c r="R175" s="34"/>
      <c r="S175" s="34"/>
      <c r="T175" s="41" t="str">
        <f t="shared" si="11"/>
        <v>G30. Feeling unable to take care of your children or family</v>
      </c>
      <c r="U175" s="41" t="str">
        <f t="shared" si="12"/>
        <v>G30. Kuhisi hauna uwezo wa kulinda watoto wako au familia yako</v>
      </c>
      <c r="V175" s="5" t="s">
        <v>3612</v>
      </c>
      <c r="W175" s="5" t="str">
        <f t="shared" si="16"/>
        <v>New-27</v>
      </c>
      <c r="X175" s="5" t="str">
        <f t="shared" si="10"/>
        <v>unable to take care of family (New-27)</v>
      </c>
      <c r="Y175" s="5" t="s">
        <v>3633</v>
      </c>
      <c r="Z175" s="5">
        <v>27</v>
      </c>
      <c r="AD175" s="5">
        <v>1</v>
      </c>
    </row>
    <row r="176" spans="1:30">
      <c r="A176" s="34" t="s">
        <v>2960</v>
      </c>
      <c r="B176" s="34" t="s">
        <v>2876</v>
      </c>
      <c r="C176" s="34">
        <v>31</v>
      </c>
      <c r="D176" s="42" t="str">
        <f t="shared" si="15"/>
        <v>G31</v>
      </c>
      <c r="E176" s="34" t="s">
        <v>16</v>
      </c>
      <c r="F176" s="5" t="s">
        <v>3436</v>
      </c>
      <c r="G176" s="42" t="str">
        <f t="shared" si="13"/>
        <v>select_one time4-r</v>
      </c>
      <c r="H176" s="5" t="str">
        <f>IF(ROW($A$2:$A$640)=1,"Impossible",VLOOKUP($A$2:$A$640,items!$A$2:$P$4140,{16}*SIGN(ROW($A$2:$A$640)),FALSE))</f>
        <v>Feeling stressed</v>
      </c>
      <c r="I176" s="5" t="str">
        <f>IF(ROW($A$2:$A$640)=1,"Impossible",VLOOKUP($A$2:$A$640,items!$A$2:$Q$4140,{17}*SIGN(ROW($A$2:$A$640)),FALSE))</f>
        <v>Kuhisi una stress</v>
      </c>
      <c r="L176" s="34" t="s">
        <v>44</v>
      </c>
      <c r="M176" s="34"/>
      <c r="N176" s="34"/>
      <c r="O176" s="34"/>
      <c r="P176" s="34"/>
      <c r="Q176" s="34"/>
      <c r="R176" s="34"/>
      <c r="S176" s="34"/>
      <c r="T176" s="41" t="str">
        <f t="shared" si="11"/>
        <v>G31. Feeling stressed</v>
      </c>
      <c r="U176" s="41" t="str">
        <f t="shared" si="12"/>
        <v>G31. Kuhisi una stress</v>
      </c>
      <c r="V176" s="5" t="s">
        <v>3613</v>
      </c>
      <c r="W176" s="5" t="str">
        <f t="shared" si="16"/>
        <v>New-28</v>
      </c>
      <c r="X176" s="5" t="str">
        <f t="shared" si="10"/>
        <v>feeling stressed (New-28)</v>
      </c>
      <c r="Y176" s="5" t="s">
        <v>3633</v>
      </c>
      <c r="Z176" s="5">
        <v>28</v>
      </c>
    </row>
    <row r="177" spans="1:30">
      <c r="A177" s="34" t="s">
        <v>2961</v>
      </c>
      <c r="B177" s="34" t="s">
        <v>2876</v>
      </c>
      <c r="C177" s="34">
        <v>32</v>
      </c>
      <c r="D177" s="42" t="str">
        <f t="shared" si="15"/>
        <v>G32</v>
      </c>
      <c r="E177" s="34" t="s">
        <v>16</v>
      </c>
      <c r="F177" s="5" t="s">
        <v>3436</v>
      </c>
      <c r="G177" s="42" t="str">
        <f t="shared" si="13"/>
        <v>select_one time4-r</v>
      </c>
      <c r="H177" s="5" t="str">
        <f>IF(ROW($A$2:$A$640)=1,"Impossible",VLOOKUP($A$2:$A$640,items!$A$2:$P$4140,{16}*SIGN(ROW($A$2:$A$640)),FALSE))</f>
        <v>Feeling like you want to be alone</v>
      </c>
      <c r="I177" s="5" t="str">
        <f>IF(ROW($A$2:$A$640)=1,"Impossible",VLOOKUP($A$2:$A$640,items!$A$2:$Q$4140,{17}*SIGN(ROW($A$2:$A$640)),FALSE))</f>
        <v>Kuhisi kuwa unataka kuwa peke yako</v>
      </c>
      <c r="L177" s="34" t="s">
        <v>44</v>
      </c>
      <c r="M177" s="34"/>
      <c r="N177" s="34"/>
      <c r="O177" s="34"/>
      <c r="P177" s="34"/>
      <c r="Q177" s="34"/>
      <c r="R177" s="34"/>
      <c r="S177" s="34"/>
      <c r="T177" s="41" t="str">
        <f t="shared" si="11"/>
        <v>G32. Feeling like you want to be alone</v>
      </c>
      <c r="U177" s="41" t="str">
        <f t="shared" si="12"/>
        <v>G32. Kuhisi kuwa unataka kuwa peke yako</v>
      </c>
      <c r="V177" s="59" t="s">
        <v>3614</v>
      </c>
      <c r="W177" s="5" t="str">
        <f t="shared" si="16"/>
        <v>New-29</v>
      </c>
      <c r="X177" s="5" t="str">
        <f t="shared" si="10"/>
        <v>want to be alone (New-29)</v>
      </c>
      <c r="Y177" s="5" t="s">
        <v>3633</v>
      </c>
      <c r="Z177" s="5">
        <v>29</v>
      </c>
    </row>
    <row r="178" spans="1:30">
      <c r="A178" s="34" t="s">
        <v>2962</v>
      </c>
      <c r="B178" s="34" t="s">
        <v>2876</v>
      </c>
      <c r="C178" s="34">
        <v>33</v>
      </c>
      <c r="D178" s="42" t="str">
        <f t="shared" si="15"/>
        <v>G33</v>
      </c>
      <c r="E178" s="34" t="s">
        <v>16</v>
      </c>
      <c r="F178" s="5" t="s">
        <v>3436</v>
      </c>
      <c r="G178" s="42" t="str">
        <f t="shared" si="13"/>
        <v>select_one time4-r</v>
      </c>
      <c r="H178" s="5" t="str">
        <f>IF(ROW($A$2:$A$640)=1,"Impossible",VLOOKUP($A$2:$A$640,items!$A$2:$P$4140,{16}*SIGN(ROW($A$2:$A$640)),FALSE))</f>
        <v>Having problems with partner or other loved one</v>
      </c>
      <c r="I178" s="5" t="str">
        <f>IF(ROW($A$2:$A$640)=1,"Impossible",VLOOKUP($A$2:$A$640,items!$A$2:$Q$4140,{17}*SIGN(ROW($A$2:$A$640)),FALSE))</f>
        <v>Kuwa na shida na mpenzi wako au wengine uwapendao</v>
      </c>
      <c r="L178" s="34" t="s">
        <v>44</v>
      </c>
      <c r="M178" s="34"/>
      <c r="N178" s="34"/>
      <c r="O178" s="34"/>
      <c r="P178" s="34"/>
      <c r="Q178" s="34"/>
      <c r="R178" s="34"/>
      <c r="S178" s="34"/>
      <c r="T178" s="41" t="str">
        <f t="shared" si="11"/>
        <v>G33. Having problems with partner or other loved one</v>
      </c>
      <c r="U178" s="41" t="str">
        <f t="shared" si="12"/>
        <v>G33. Kuwa na shida na mpenzi wako au wengine uwapendao</v>
      </c>
      <c r="V178" s="5" t="s">
        <v>3615</v>
      </c>
      <c r="W178" s="5" t="str">
        <f t="shared" si="16"/>
        <v>New-30</v>
      </c>
      <c r="X178" s="5" t="str">
        <f t="shared" si="10"/>
        <v>problems with loved one (New-30)</v>
      </c>
      <c r="Y178" s="5" t="s">
        <v>3633</v>
      </c>
      <c r="Z178" s="5">
        <v>30</v>
      </c>
      <c r="AD178" s="5">
        <v>1</v>
      </c>
    </row>
    <row r="179" spans="1:30" ht="24">
      <c r="A179" s="34" t="s">
        <v>2963</v>
      </c>
      <c r="B179" s="34" t="s">
        <v>2876</v>
      </c>
      <c r="C179" s="34">
        <v>34</v>
      </c>
      <c r="D179" s="42" t="str">
        <f t="shared" si="15"/>
        <v>G34</v>
      </c>
      <c r="E179" s="34" t="s">
        <v>16</v>
      </c>
      <c r="F179" s="5" t="s">
        <v>3436</v>
      </c>
      <c r="G179" s="42" t="str">
        <f t="shared" si="13"/>
        <v>select_one time4-r</v>
      </c>
      <c r="H179" s="5" t="str">
        <f>IF(ROW($A$2:$A$640)=1,"Impossible",VLOOKUP($A$2:$A$640,items!$A$2:$P$4140,{16}*SIGN(ROW($A$2:$A$640)),FALSE))</f>
        <v>Feeling like you just want to go back to your maternal home?</v>
      </c>
      <c r="I179" s="5" t="str">
        <f>IF(ROW($A$2:$A$640)=1,"Impossible",VLOOKUP($A$2:$A$640,items!$A$2:$Q$4140,{17}*SIGN(ROW($A$2:$A$640)),FALSE))</f>
        <v>Kuhisi kuwa unataka tu kurudi nyumbani kwa wazazi waliokuzaa</v>
      </c>
      <c r="L179" s="34" t="s">
        <v>44</v>
      </c>
      <c r="M179" s="34"/>
      <c r="N179" s="34"/>
      <c r="O179" s="34"/>
      <c r="P179" s="34"/>
      <c r="Q179" s="34"/>
      <c r="R179" s="34"/>
      <c r="S179" s="34"/>
      <c r="T179" s="41" t="str">
        <f t="shared" si="11"/>
        <v>G34. Feeling like you just want to go back to your maternal home?</v>
      </c>
      <c r="U179" s="41" t="str">
        <f t="shared" si="12"/>
        <v>G34. Kuhisi kuwa unataka tu kurudi nyumbani kwa wazazi waliokuzaa</v>
      </c>
      <c r="V179" s="5" t="s">
        <v>3616</v>
      </c>
      <c r="W179" s="5" t="str">
        <f t="shared" si="16"/>
        <v>New-31</v>
      </c>
      <c r="X179" s="5" t="str">
        <f t="shared" si="10"/>
        <v>want to go back to maternal home (New-31)</v>
      </c>
      <c r="Y179" s="5" t="s">
        <v>3633</v>
      </c>
      <c r="Z179" s="5">
        <v>31</v>
      </c>
      <c r="AC179" s="5">
        <v>1</v>
      </c>
      <c r="AD179" s="5">
        <v>1</v>
      </c>
    </row>
    <row r="180" spans="1:30">
      <c r="A180" s="34" t="s">
        <v>2964</v>
      </c>
      <c r="B180" s="34" t="s">
        <v>2876</v>
      </c>
      <c r="C180" s="34">
        <v>35</v>
      </c>
      <c r="D180" s="42" t="str">
        <f t="shared" si="15"/>
        <v>G35</v>
      </c>
      <c r="E180" s="34" t="s">
        <v>16</v>
      </c>
      <c r="F180" s="5" t="s">
        <v>3436</v>
      </c>
      <c r="G180" s="42" t="str">
        <f t="shared" si="13"/>
        <v>select_one time4-r</v>
      </c>
      <c r="H180" s="5" t="str">
        <f>IF(ROW($A$2:$A$640)=1,"Impossible",VLOOKUP($A$2:$A$640,items!$A$2:$P$4140,{16}*SIGN(ROW($A$2:$A$640)),FALSE))</f>
        <v>feeling unable to laugh or have fun?</v>
      </c>
      <c r="I180" s="5" t="str">
        <f>IF(ROW($A$2:$A$640)=1,"Impossible",VLOOKUP($A$2:$A$640,items!$A$2:$Q$4140,{17}*SIGN(ROW($A$2:$A$640)),FALSE))</f>
        <v>kuhisi hauna uwezo wa kucheka au kufurahia?</v>
      </c>
      <c r="L180" s="34" t="s">
        <v>44</v>
      </c>
      <c r="M180" s="34"/>
      <c r="N180" s="34"/>
      <c r="O180" s="34"/>
      <c r="P180" s="34"/>
      <c r="Q180" s="34"/>
      <c r="R180" s="34"/>
      <c r="S180" s="34"/>
      <c r="T180" s="41" t="str">
        <f t="shared" si="11"/>
        <v>G35. feeling unable to laugh or have fun?</v>
      </c>
      <c r="U180" s="41" t="str">
        <f t="shared" si="12"/>
        <v>G35. kuhisi hauna uwezo wa kucheka au kufurahia?</v>
      </c>
      <c r="V180" s="5" t="s">
        <v>3617</v>
      </c>
      <c r="W180" s="5" t="str">
        <f t="shared" ref="W180:W187" si="17">CONCATENATE(Y180,"-",Z180)</f>
        <v>EPDS-R-1</v>
      </c>
      <c r="X180" s="5" t="str">
        <f t="shared" si="10"/>
        <v>unable to laugh or have fun (EPDS-R-1)</v>
      </c>
      <c r="Y180" s="5" t="s">
        <v>3625</v>
      </c>
      <c r="Z180" s="5">
        <v>1</v>
      </c>
    </row>
    <row r="181" spans="1:30">
      <c r="A181" s="34" t="s">
        <v>2965</v>
      </c>
      <c r="B181" s="34" t="s">
        <v>2876</v>
      </c>
      <c r="C181" s="34">
        <v>36</v>
      </c>
      <c r="D181" s="42" t="str">
        <f t="shared" si="15"/>
        <v>G36</v>
      </c>
      <c r="E181" s="34" t="s">
        <v>16</v>
      </c>
      <c r="F181" s="5" t="s">
        <v>3436</v>
      </c>
      <c r="G181" s="42" t="str">
        <f t="shared" si="13"/>
        <v>select_one time4-r</v>
      </c>
      <c r="H181" s="5" t="str">
        <f>IF(ROW($A$2:$A$640)=1,"Impossible",VLOOKUP($A$2:$A$640,items!$A$2:$P$4140,{16}*SIGN(ROW($A$2:$A$640)),FALSE))</f>
        <v>Not looking forward to things</v>
      </c>
      <c r="I181" s="5" t="str">
        <f>IF(ROW($A$2:$A$640)=1,"Impossible",VLOOKUP($A$2:$A$640,items!$A$2:$Q$4140,{17}*SIGN(ROW($A$2:$A$640)),FALSE))</f>
        <v>Kukosa maono kwa vitu</v>
      </c>
      <c r="L181" s="34" t="s">
        <v>44</v>
      </c>
      <c r="M181" s="34"/>
      <c r="N181" s="34"/>
      <c r="O181" s="34"/>
      <c r="P181" s="34"/>
      <c r="Q181" s="34"/>
      <c r="R181" s="34"/>
      <c r="S181" s="34"/>
      <c r="T181" s="41" t="str">
        <f t="shared" si="11"/>
        <v>G36. Not looking forward to things</v>
      </c>
      <c r="U181" s="41" t="str">
        <f t="shared" si="12"/>
        <v>G36. Kukosa maono kwa vitu</v>
      </c>
      <c r="V181" s="5" t="s">
        <v>3618</v>
      </c>
      <c r="W181" s="5" t="str">
        <f t="shared" si="17"/>
        <v>EPDS-R-2</v>
      </c>
      <c r="X181" s="5" t="str">
        <f t="shared" si="10"/>
        <v>not looking forward to things (EPDS-R-2)</v>
      </c>
      <c r="Y181" s="5" t="s">
        <v>3625</v>
      </c>
      <c r="Z181" s="5">
        <v>2</v>
      </c>
      <c r="AC181" s="5">
        <v>1</v>
      </c>
    </row>
    <row r="182" spans="1:30">
      <c r="A182" s="34" t="s">
        <v>2966</v>
      </c>
      <c r="B182" s="34" t="s">
        <v>2876</v>
      </c>
      <c r="C182" s="34">
        <v>37</v>
      </c>
      <c r="D182" s="42" t="str">
        <f t="shared" si="15"/>
        <v>G37</v>
      </c>
      <c r="E182" s="34" t="s">
        <v>16</v>
      </c>
      <c r="F182" s="5" t="s">
        <v>3436</v>
      </c>
      <c r="G182" s="42" t="str">
        <f t="shared" si="13"/>
        <v>select_one time4-r</v>
      </c>
      <c r="H182" s="5" t="str">
        <f>IF(ROW($A$2:$A$640)=1,"Impossible",VLOOKUP($A$2:$A$640,items!$A$2:$P$4140,{16}*SIGN(ROW($A$2:$A$640)),FALSE))</f>
        <v>Blaming yourself when things go wrong</v>
      </c>
      <c r="I182" s="5" t="str">
        <f>IF(ROW($A$2:$A$640)=1,"Impossible",VLOOKUP($A$2:$A$640,items!$A$2:$Q$4140,{17}*SIGN(ROW($A$2:$A$640)),FALSE))</f>
        <v>Kujilaumu mambo yanapoenda vibaya</v>
      </c>
      <c r="L182" s="34" t="s">
        <v>44</v>
      </c>
      <c r="M182" s="34"/>
      <c r="N182" s="34"/>
      <c r="O182" s="34"/>
      <c r="P182" s="34"/>
      <c r="Q182" s="34"/>
      <c r="R182" s="34"/>
      <c r="S182" s="34"/>
      <c r="T182" s="41" t="str">
        <f t="shared" si="11"/>
        <v>G37. Blaming yourself when things go wrong</v>
      </c>
      <c r="U182" s="41" t="str">
        <f t="shared" si="12"/>
        <v>G37. Kujilaumu mambo yanapoenda vibaya</v>
      </c>
      <c r="V182" s="5" t="s">
        <v>3619</v>
      </c>
      <c r="W182" s="5" t="str">
        <f t="shared" si="17"/>
        <v>EPDS-R-3</v>
      </c>
      <c r="X182" s="5" t="str">
        <f t="shared" si="10"/>
        <v>blame self when things go wrong (EPDS-R-3)</v>
      </c>
      <c r="Y182" s="5" t="s">
        <v>3625</v>
      </c>
      <c r="Z182" s="5">
        <v>3</v>
      </c>
    </row>
    <row r="183" spans="1:30">
      <c r="A183" s="34" t="s">
        <v>2967</v>
      </c>
      <c r="B183" s="34" t="s">
        <v>2876</v>
      </c>
      <c r="C183" s="34">
        <v>38</v>
      </c>
      <c r="D183" s="42" t="str">
        <f t="shared" si="15"/>
        <v>G38</v>
      </c>
      <c r="E183" s="34" t="s">
        <v>16</v>
      </c>
      <c r="F183" s="5" t="s">
        <v>3436</v>
      </c>
      <c r="G183" s="42" t="str">
        <f t="shared" si="13"/>
        <v>select_one time4-r</v>
      </c>
      <c r="H183" s="5" t="str">
        <f>IF(ROW($A$2:$A$640)=1,"Impossible",VLOOKUP($A$2:$A$640,items!$A$2:$P$4140,{16}*SIGN(ROW($A$2:$A$640)),FALSE))</f>
        <v>Feeling anxious or worried for no good reason</v>
      </c>
      <c r="I183" s="5" t="str">
        <f>IF(ROW($A$2:$A$640)=1,"Impossible",VLOOKUP($A$2:$A$640,items!$A$2:$Q$4140,{17}*SIGN(ROW($A$2:$A$640)),FALSE))</f>
        <v>Kuhisi wasiwasi bila ya sababu nzuri</v>
      </c>
      <c r="L183" s="34" t="s">
        <v>44</v>
      </c>
      <c r="M183" s="34"/>
      <c r="N183" s="34"/>
      <c r="O183" s="34"/>
      <c r="P183" s="34"/>
      <c r="Q183" s="34"/>
      <c r="R183" s="34"/>
      <c r="S183" s="34"/>
      <c r="T183" s="41" t="str">
        <f t="shared" si="11"/>
        <v>G38. Feeling anxious or worried for no good reason</v>
      </c>
      <c r="U183" s="41" t="str">
        <f t="shared" si="12"/>
        <v>G38. Kuhisi wasiwasi bila ya sababu nzuri</v>
      </c>
      <c r="V183" s="5" t="s">
        <v>3580</v>
      </c>
      <c r="W183" s="5" t="str">
        <f t="shared" si="17"/>
        <v>EPDS-R-4</v>
      </c>
      <c r="X183" s="5" t="str">
        <f t="shared" si="10"/>
        <v>anxious or worried (EPDS-R-4)</v>
      </c>
      <c r="Y183" s="5" t="s">
        <v>3625</v>
      </c>
      <c r="Z183" s="5">
        <v>4</v>
      </c>
      <c r="AC183" s="5">
        <v>1</v>
      </c>
      <c r="AD183" s="5">
        <v>1</v>
      </c>
    </row>
    <row r="184" spans="1:30">
      <c r="A184" s="34" t="s">
        <v>2968</v>
      </c>
      <c r="B184" s="34" t="s">
        <v>2876</v>
      </c>
      <c r="C184" s="34">
        <v>39</v>
      </c>
      <c r="D184" s="42" t="str">
        <f t="shared" si="15"/>
        <v>G39</v>
      </c>
      <c r="E184" s="34" t="s">
        <v>16</v>
      </c>
      <c r="F184" s="5" t="s">
        <v>3436</v>
      </c>
      <c r="G184" s="42" t="str">
        <f t="shared" si="13"/>
        <v>select_one time4-r</v>
      </c>
      <c r="H184" s="5" t="str">
        <f>IF(ROW($A$2:$A$640)=1,"Impossible",VLOOKUP($A$2:$A$640,items!$A$2:$P$4140,{16}*SIGN(ROW($A$2:$A$640)),FALSE))</f>
        <v>Feeling overwhelmed</v>
      </c>
      <c r="I184" s="5" t="str">
        <f>IF(ROW($A$2:$A$640)=1,"Impossible",VLOOKUP($A$2:$A$640,items!$A$2:$Q$4140,{17}*SIGN(ROW($A$2:$A$640)),FALSE))</f>
        <v>Kuhisi kuwa mambo yamekuzidi</v>
      </c>
      <c r="L184" s="34" t="s">
        <v>44</v>
      </c>
      <c r="M184" s="34"/>
      <c r="N184" s="34"/>
      <c r="O184" s="34"/>
      <c r="P184" s="34"/>
      <c r="Q184" s="34"/>
      <c r="R184" s="34"/>
      <c r="S184" s="34"/>
      <c r="T184" s="41" t="str">
        <f t="shared" si="11"/>
        <v>G39. Feeling overwhelmed</v>
      </c>
      <c r="U184" s="41" t="str">
        <f t="shared" si="12"/>
        <v>G39. Kuhisi kuwa mambo yamekuzidi</v>
      </c>
      <c r="V184" s="5" t="s">
        <v>3620</v>
      </c>
      <c r="W184" s="5" t="str">
        <f t="shared" si="17"/>
        <v>EPDS-R-6</v>
      </c>
      <c r="X184" s="5" t="str">
        <f t="shared" si="10"/>
        <v>feeling overwhelmed (EPDS-R-6)</v>
      </c>
      <c r="Y184" s="5" t="s">
        <v>3625</v>
      </c>
      <c r="Z184" s="5">
        <v>6</v>
      </c>
    </row>
    <row r="185" spans="1:30">
      <c r="A185" s="34" t="s">
        <v>2969</v>
      </c>
      <c r="B185" s="34" t="s">
        <v>2876</v>
      </c>
      <c r="C185" s="34">
        <v>40</v>
      </c>
      <c r="D185" s="42" t="str">
        <f t="shared" si="15"/>
        <v>G40</v>
      </c>
      <c r="E185" s="34" t="s">
        <v>16</v>
      </c>
      <c r="F185" s="5" t="s">
        <v>3436</v>
      </c>
      <c r="G185" s="42" t="str">
        <f t="shared" si="13"/>
        <v>select_one time4-r</v>
      </c>
      <c r="H185" s="5" t="str">
        <f>IF(ROW($A$2:$A$640)=1,"Impossible",VLOOKUP($A$2:$A$640,items!$A$2:$P$4140,{16}*SIGN(ROW($A$2:$A$640)),FALSE))</f>
        <v>Feeling sad or miserable</v>
      </c>
      <c r="I185" s="5" t="str">
        <f>IF(ROW($A$2:$A$640)=1,"Impossible",VLOOKUP($A$2:$A$640,items!$A$2:$Q$4140,{17}*SIGN(ROW($A$2:$A$640)),FALSE))</f>
        <v>Kuhisi huzuni au kujihurumia</v>
      </c>
      <c r="L185" s="34" t="s">
        <v>44</v>
      </c>
      <c r="M185" s="34"/>
      <c r="N185" s="34"/>
      <c r="O185" s="34"/>
      <c r="P185" s="34"/>
      <c r="Q185" s="34"/>
      <c r="R185" s="34"/>
      <c r="S185" s="34"/>
      <c r="T185" s="41" t="str">
        <f t="shared" si="11"/>
        <v>G40. Feeling sad or miserable</v>
      </c>
      <c r="U185" s="41" t="str">
        <f t="shared" si="12"/>
        <v>G40. Kuhisi huzuni au kujihurumia</v>
      </c>
      <c r="V185" s="5" t="s">
        <v>3584</v>
      </c>
      <c r="W185" s="5" t="str">
        <f t="shared" si="17"/>
        <v>EPDS-R-8</v>
      </c>
      <c r="X185" s="5" t="str">
        <f t="shared" si="10"/>
        <v>sad or miserable (EPDS-R-8)</v>
      </c>
      <c r="Y185" s="5" t="s">
        <v>3625</v>
      </c>
      <c r="Z185" s="5">
        <v>8</v>
      </c>
    </row>
    <row r="186" spans="1:30">
      <c r="A186" s="34" t="s">
        <v>2970</v>
      </c>
      <c r="B186" s="34" t="s">
        <v>2876</v>
      </c>
      <c r="C186" s="34">
        <v>41</v>
      </c>
      <c r="D186" s="42" t="str">
        <f t="shared" si="15"/>
        <v>G41</v>
      </c>
      <c r="E186" s="34" t="s">
        <v>16</v>
      </c>
      <c r="F186" s="5" t="s">
        <v>3436</v>
      </c>
      <c r="G186" s="42" t="str">
        <f t="shared" si="13"/>
        <v>select_one time4-r</v>
      </c>
      <c r="H186" s="5" t="str">
        <f>IF(ROW($A$2:$A$640)=1,"Impossible",VLOOKUP($A$2:$A$640,items!$A$2:$P$4140,{16}*SIGN(ROW($A$2:$A$640)),FALSE))</f>
        <v>Crying because of sadness</v>
      </c>
      <c r="I186" s="5" t="str">
        <f>IF(ROW($A$2:$A$640)=1,"Impossible",VLOOKUP($A$2:$A$640,items!$A$2:$Q$4140,{17}*SIGN(ROW($A$2:$A$640)),FALSE))</f>
        <v>Kulia kwa sababu ya huzuni</v>
      </c>
      <c r="L186" s="34" t="s">
        <v>44</v>
      </c>
      <c r="M186" s="34"/>
      <c r="N186" s="34"/>
      <c r="O186" s="34"/>
      <c r="P186" s="34"/>
      <c r="Q186" s="34"/>
      <c r="R186" s="34"/>
      <c r="S186" s="34"/>
      <c r="T186" s="41" t="str">
        <f t="shared" si="11"/>
        <v>G41. Crying because of sadness</v>
      </c>
      <c r="U186" s="41" t="str">
        <f t="shared" si="12"/>
        <v>G41. Kulia kwa sababu ya huzuni</v>
      </c>
      <c r="V186" s="5" t="s">
        <v>1725</v>
      </c>
      <c r="W186" s="5" t="str">
        <f t="shared" si="17"/>
        <v>EPDS-R-9</v>
      </c>
      <c r="X186" s="5" t="str">
        <f t="shared" si="10"/>
        <v>crying (EPDS-R-9)</v>
      </c>
      <c r="Y186" s="5" t="s">
        <v>3625</v>
      </c>
      <c r="Z186" s="5">
        <v>9</v>
      </c>
      <c r="AD186" s="5">
        <v>1</v>
      </c>
    </row>
    <row r="187" spans="1:30">
      <c r="A187" s="34" t="s">
        <v>2971</v>
      </c>
      <c r="B187" s="34" t="s">
        <v>2876</v>
      </c>
      <c r="C187" s="34">
        <v>42</v>
      </c>
      <c r="D187" s="42" t="str">
        <f t="shared" si="15"/>
        <v>G42</v>
      </c>
      <c r="E187" s="34" t="s">
        <v>16</v>
      </c>
      <c r="F187" s="5" t="s">
        <v>3436</v>
      </c>
      <c r="G187" s="42" t="str">
        <f t="shared" si="13"/>
        <v>select_one time4-r</v>
      </c>
      <c r="H187" s="5" t="str">
        <f>IF(ROW($A$2:$A$640)=1,"Impossible",VLOOKUP($A$2:$A$640,items!$A$2:$P$4140,{16}*SIGN(ROW($A$2:$A$640)),FALSE))</f>
        <v>Thoughts of harming yourself</v>
      </c>
      <c r="I187" s="5" t="str">
        <f>IF(ROW($A$2:$A$640)=1,"Impossible",VLOOKUP($A$2:$A$640,items!$A$2:$Q$4140,{17}*SIGN(ROW($A$2:$A$640)),FALSE))</f>
        <v>Fikira za kujiumiza mwenyewe</v>
      </c>
      <c r="L187" s="34" t="s">
        <v>44</v>
      </c>
      <c r="M187" s="34"/>
      <c r="N187" s="34"/>
      <c r="O187" s="34"/>
      <c r="P187" s="34"/>
      <c r="Q187" s="34"/>
      <c r="R187" s="34"/>
      <c r="S187" s="34"/>
      <c r="T187" s="41" t="str">
        <f t="shared" si="11"/>
        <v>G42. Thoughts of harming yourself</v>
      </c>
      <c r="U187" s="41" t="str">
        <f t="shared" si="12"/>
        <v>G42. Fikira za kujiumiza mwenyewe</v>
      </c>
      <c r="V187" s="5" t="s">
        <v>3585</v>
      </c>
      <c r="W187" s="5" t="str">
        <f t="shared" si="17"/>
        <v>EPDS-R-10</v>
      </c>
      <c r="X187" s="5" t="str">
        <f t="shared" si="10"/>
        <v>thoughts of self-harm (EPDS-R-10)</v>
      </c>
      <c r="Y187" s="5" t="s">
        <v>3625</v>
      </c>
      <c r="Z187" s="5">
        <v>10</v>
      </c>
    </row>
    <row r="188" spans="1:30">
      <c r="A188" s="34" t="s">
        <v>2972</v>
      </c>
      <c r="B188" s="34" t="s">
        <v>2876</v>
      </c>
      <c r="C188" s="34">
        <v>43</v>
      </c>
      <c r="D188" s="42" t="str">
        <f t="shared" si="15"/>
        <v>G43</v>
      </c>
      <c r="E188" s="34" t="s">
        <v>100</v>
      </c>
      <c r="G188" s="42" t="str">
        <f t="shared" si="13"/>
        <v>end group</v>
      </c>
      <c r="H188" s="5" t="e">
        <f>IF(ROW($A$2:$A$640)=1,"Impossible",VLOOKUP($A$2:$A$640,items!$A$2:$P$4140,{16}*SIGN(ROW($A$2:$A$640)),FALSE))</f>
        <v>#N/A</v>
      </c>
      <c r="I188" s="5" t="e">
        <f>IF(ROW($A$2:$A$640)=1,"Impossible",VLOOKUP($A$2:$A$640,items!$A$2:$Q$4140,{17}*SIGN(ROW($A$2:$A$640)),FALSE))</f>
        <v>#N/A</v>
      </c>
      <c r="L188" s="34"/>
      <c r="M188" s="34"/>
      <c r="N188" s="34"/>
      <c r="O188" s="34"/>
      <c r="P188" s="34"/>
      <c r="Q188" s="34"/>
      <c r="R188" s="34"/>
      <c r="S188" s="34"/>
      <c r="T188" s="41" t="str">
        <f>IF(OR(ISNA(H188),ISBLANK(H188)),"",CONCATENATE($B188,$C188,"."," ",H188))</f>
        <v/>
      </c>
      <c r="U188" s="41" t="str">
        <f>IF(OR(ISBLANK(I188),ISNA(I188)),"",CONCATENATE($B188,$C188,"."," ",I188))</f>
        <v/>
      </c>
    </row>
    <row r="189" spans="1:30">
      <c r="A189" s="34" t="s">
        <v>2973</v>
      </c>
      <c r="B189" s="34" t="s">
        <v>2876</v>
      </c>
      <c r="C189" s="34">
        <v>44</v>
      </c>
      <c r="D189" s="42" t="str">
        <f t="shared" si="15"/>
        <v>G44</v>
      </c>
      <c r="E189" s="34" t="s">
        <v>100</v>
      </c>
      <c r="F189" s="34"/>
      <c r="G189" s="42" t="str">
        <f t="shared" si="13"/>
        <v>end group</v>
      </c>
      <c r="H189" s="5" t="e">
        <f>IF(ROW($A$2:$A$640)=1,"Impossible",VLOOKUP($A$2:$A$640,items!$A$2:$P$4140,{16}*SIGN(ROW($A$2:$A$640)),FALSE))</f>
        <v>#N/A</v>
      </c>
      <c r="I189" s="5" t="e">
        <f>IF(ROW($A$2:$A$640)=1,"Impossible",VLOOKUP($A$2:$A$640,items!$A$2:$Q$4140,{17}*SIGN(ROW($A$2:$A$640)),FALSE))</f>
        <v>#N/A</v>
      </c>
      <c r="L189" s="34"/>
      <c r="M189" s="34"/>
      <c r="N189" s="34"/>
      <c r="O189" s="34"/>
      <c r="P189" s="34"/>
      <c r="Q189" s="34"/>
      <c r="R189" s="34"/>
      <c r="S189" s="34"/>
      <c r="T189" s="41" t="str">
        <f>IF(OR(ISNA(H189),ISBLANK(H189)),"",CONCATENATE($B189,$C189,"."," ",H189))</f>
        <v/>
      </c>
      <c r="U189" s="41" t="str">
        <f>IF(OR(ISBLANK(I189),ISNA(I189)),"",CONCATENATE($B189,$C189,"."," ",I189))</f>
        <v/>
      </c>
    </row>
    <row r="190" spans="1:30">
      <c r="A190" s="34" t="s">
        <v>3435</v>
      </c>
      <c r="B190" s="34" t="s">
        <v>2876</v>
      </c>
      <c r="C190" s="34">
        <v>45</v>
      </c>
      <c r="D190" s="42" t="str">
        <f t="shared" si="15"/>
        <v>G45</v>
      </c>
      <c r="E190" s="34" t="s">
        <v>100</v>
      </c>
      <c r="F190" s="34"/>
      <c r="G190" s="42" t="str">
        <f t="shared" si="13"/>
        <v>end group</v>
      </c>
      <c r="H190" s="5" t="e">
        <f>IF(ROW($A$2:$A$640)=1,"Impossible",VLOOKUP($A$2:$A$640,items!$A$2:$P$4140,{16}*SIGN(ROW($A$2:$A$640)),FALSE))</f>
        <v>#N/A</v>
      </c>
      <c r="I190" s="5" t="e">
        <f>IF(ROW($A$2:$A$640)=1,"Impossible",VLOOKUP($A$2:$A$640,items!$A$2:$Q$4140,{17}*SIGN(ROW($A$2:$A$640)),FALSE))</f>
        <v>#N/A</v>
      </c>
      <c r="L190" s="34"/>
      <c r="M190" s="34"/>
      <c r="N190" s="34"/>
      <c r="O190" s="34"/>
      <c r="P190" s="34"/>
      <c r="Q190" s="34"/>
      <c r="R190" s="34"/>
      <c r="S190" s="34"/>
      <c r="T190" s="41" t="str">
        <f>IF(OR(ISNA(H190),ISBLANK(H190)),"",CONCATENATE($B190,$C190,"."," ",H190))</f>
        <v/>
      </c>
      <c r="U190" s="41" t="str">
        <f>IF(OR(ISBLANK(I190),ISNA(I190)),"",CONCATENATE($B190,$C190,"."," ",I190))</f>
        <v/>
      </c>
    </row>
    <row r="191" spans="1:30">
      <c r="A191" s="5" t="s">
        <v>3227</v>
      </c>
      <c r="B191" s="34" t="s">
        <v>2876</v>
      </c>
      <c r="C191" s="34">
        <v>46</v>
      </c>
      <c r="D191" s="42" t="str">
        <f t="shared" si="15"/>
        <v>G46</v>
      </c>
      <c r="E191" s="34" t="s">
        <v>100</v>
      </c>
      <c r="F191" s="34"/>
      <c r="G191" s="42" t="str">
        <f t="shared" si="13"/>
        <v>end group</v>
      </c>
      <c r="H191" s="5" t="e">
        <f>IF(ROW($A$2:$A$640)=1,"Impossible",VLOOKUP($A$2:$A$640,items!$A$2:$P$4140,{16}*SIGN(ROW($A$2:$A$640)),FALSE))</f>
        <v>#N/A</v>
      </c>
      <c r="I191" s="5" t="e">
        <f>IF(ROW($A$2:$A$640)=1,"Impossible",VLOOKUP($A$2:$A$640,items!$A$2:$Q$4140,{17}*SIGN(ROW($A$2:$A$640)),FALSE))</f>
        <v>#N/A</v>
      </c>
      <c r="L191" s="34"/>
      <c r="M191" s="34"/>
      <c r="N191" s="34"/>
      <c r="O191" s="34"/>
      <c r="P191" s="34"/>
      <c r="Q191" s="34"/>
      <c r="R191" s="34"/>
      <c r="S191" s="34"/>
      <c r="T191" s="41" t="str">
        <f>IF(OR(ISNA(H191),ISBLANK(H191)),"",CONCATENATE($B191,$C191,"."," ",H191))</f>
        <v/>
      </c>
      <c r="U191" s="41" t="str">
        <f>IF(OR(ISBLANK(I191),ISNA(I191)),"",CONCATENATE($B191,$C191,"."," ",I191))</f>
        <v/>
      </c>
    </row>
    <row r="192" spans="1:30">
      <c r="A192" s="34" t="s">
        <v>2974</v>
      </c>
      <c r="B192" s="34" t="s">
        <v>2876</v>
      </c>
      <c r="C192" s="34">
        <v>47</v>
      </c>
      <c r="D192" s="42" t="str">
        <f t="shared" si="15"/>
        <v>G47</v>
      </c>
      <c r="E192" s="34" t="s">
        <v>100</v>
      </c>
      <c r="F192" s="34"/>
      <c r="G192" s="42" t="str">
        <f t="shared" si="13"/>
        <v>end group</v>
      </c>
      <c r="H192" s="5" t="e">
        <f>IF(ROW($A$2:$A$640)=1,"Impossible",VLOOKUP($A$2:$A$640,items!$A$2:$P$4140,{16}*SIGN(ROW($A$2:$A$640)),FALSE))</f>
        <v>#N/A</v>
      </c>
      <c r="I192" s="5" t="e">
        <f>IF(ROW($A$2:$A$640)=1,"Impossible",VLOOKUP($A$2:$A$640,items!$A$2:$Q$4140,{17}*SIGN(ROW($A$2:$A$640)),FALSE))</f>
        <v>#N/A</v>
      </c>
      <c r="L192" s="34"/>
      <c r="M192" s="34"/>
      <c r="N192" s="34"/>
      <c r="O192" s="34"/>
      <c r="P192" s="34"/>
      <c r="Q192" s="34"/>
      <c r="R192" s="34"/>
      <c r="S192" s="34"/>
      <c r="T192" s="41" t="str">
        <f>IF(OR(ISNA(H192),ISBLANK(H192)),"",CONCATENATE($B192,$C192,"."," ",H192))</f>
        <v/>
      </c>
      <c r="U192" s="41" t="str">
        <f>IF(OR(ISBLANK(I192),ISNA(I192)),"",CONCATENATE($B192,$C192,"."," ",I192))</f>
        <v/>
      </c>
    </row>
    <row r="193" spans="1:21">
      <c r="A193" s="34"/>
      <c r="B193" s="34"/>
      <c r="C193" s="34"/>
      <c r="D193" s="42" t="str">
        <f t="shared" ref="D193:D240" si="18">CONCATENATE(B193,C193)</f>
        <v/>
      </c>
      <c r="E193" s="34"/>
      <c r="F193" s="34"/>
      <c r="G193" s="42" t="str">
        <f t="shared" si="13"/>
        <v/>
      </c>
      <c r="H193" s="5" t="e">
        <f>IF(ROW($A$2:$A$640)=1,"Impossible",VLOOKUP($A$2:$A$640,items!$A$2:$P$4140,{16}*SIGN(ROW($A$2:$A$640)),FALSE))</f>
        <v>#N/A</v>
      </c>
      <c r="I193" s="5" t="e">
        <f>IF(ROW($A$2:$A$640)=1,"Impossible",VLOOKUP($A$2:$A$640,items!$A$2:$Q$4140,{17}*SIGN(ROW($A$2:$A$640)),FALSE))</f>
        <v>#N/A</v>
      </c>
      <c r="L193" s="34"/>
      <c r="M193" s="34"/>
      <c r="N193" s="34"/>
      <c r="O193" s="34"/>
      <c r="P193" s="34"/>
      <c r="Q193" s="34"/>
      <c r="R193" s="34"/>
      <c r="S193" s="34"/>
      <c r="T193" s="41" t="str">
        <f t="shared" ref="T193:T218" si="19">IF(OR(ISNA(H193),ISBLANK(H193)),"",CONCATENATE($B193,$C193,"."," ",H193))</f>
        <v/>
      </c>
      <c r="U193" s="41" t="str">
        <f t="shared" ref="U193:U218" si="20">IF(OR(ISBLANK(I193),ISNA(I193)),"",CONCATENATE($B193,$C193,"."," ",I193))</f>
        <v/>
      </c>
    </row>
    <row r="194" spans="1:21">
      <c r="A194" s="34"/>
      <c r="B194" s="34"/>
      <c r="C194" s="34"/>
      <c r="D194" s="42" t="str">
        <f t="shared" si="18"/>
        <v/>
      </c>
      <c r="E194" s="34"/>
      <c r="G194" s="42" t="str">
        <f t="shared" si="13"/>
        <v/>
      </c>
      <c r="H194" s="5" t="e">
        <f>IF(ROW($A$2:$A$640)=1,"Impossible",VLOOKUP($A$2:$A$640,items!$A$2:$P$4140,{16}*SIGN(ROW($A$2:$A$640)),FALSE))</f>
        <v>#N/A</v>
      </c>
      <c r="I194" s="5" t="e">
        <f>IF(ROW($A$2:$A$640)=1,"Impossible",VLOOKUP($A$2:$A$640,items!$A$2:$Q$4140,{17}*SIGN(ROW($A$2:$A$640)),FALSE))</f>
        <v>#N/A</v>
      </c>
      <c r="L194" s="34"/>
      <c r="M194" s="34"/>
      <c r="N194" s="34"/>
      <c r="O194" s="34"/>
      <c r="P194" s="34"/>
      <c r="Q194" s="34"/>
      <c r="R194" s="34"/>
      <c r="S194" s="34"/>
      <c r="T194" s="41" t="str">
        <f t="shared" si="19"/>
        <v/>
      </c>
      <c r="U194" s="41" t="str">
        <f t="shared" si="20"/>
        <v/>
      </c>
    </row>
    <row r="195" spans="1:21">
      <c r="A195" s="34"/>
      <c r="B195" s="34"/>
      <c r="C195" s="34"/>
      <c r="D195" s="42" t="str">
        <f t="shared" si="18"/>
        <v/>
      </c>
      <c r="E195" s="34"/>
      <c r="G195" s="42" t="str">
        <f t="shared" si="13"/>
        <v/>
      </c>
      <c r="H195" s="5" t="e">
        <f>IF(ROW($A$2:$A$640)=1,"Impossible",VLOOKUP($A$2:$A$640,items!$A$2:$P$4140,{16}*SIGN(ROW($A$2:$A$640)),FALSE))</f>
        <v>#N/A</v>
      </c>
      <c r="I195" s="5" t="e">
        <f>IF(ROW($A$2:$A$640)=1,"Impossible",VLOOKUP($A$2:$A$640,items!$A$2:$Q$4140,{17}*SIGN(ROW($A$2:$A$640)),FALSE))</f>
        <v>#N/A</v>
      </c>
      <c r="L195" s="34"/>
      <c r="M195" s="34"/>
      <c r="N195" s="34"/>
      <c r="O195" s="34"/>
      <c r="P195" s="34"/>
      <c r="Q195" s="34"/>
      <c r="R195" s="34"/>
      <c r="S195" s="34"/>
      <c r="T195" s="41" t="str">
        <f t="shared" si="19"/>
        <v/>
      </c>
      <c r="U195" s="41" t="str">
        <f t="shared" si="20"/>
        <v/>
      </c>
    </row>
    <row r="196" spans="1:21">
      <c r="A196" s="34"/>
      <c r="B196" s="34"/>
      <c r="C196" s="34"/>
      <c r="D196" s="42" t="str">
        <f t="shared" si="18"/>
        <v/>
      </c>
      <c r="E196" s="34"/>
      <c r="F196" s="34"/>
      <c r="G196" s="42" t="str">
        <f t="shared" si="13"/>
        <v/>
      </c>
      <c r="H196" s="5" t="e">
        <f>IF(ROW($A$2:$A$640)=1,"Impossible",VLOOKUP($A$2:$A$640,items!$A$2:$P$4140,{16}*SIGN(ROW($A$2:$A$640)),FALSE))</f>
        <v>#N/A</v>
      </c>
      <c r="I196" s="5" t="e">
        <f>IF(ROW($A$2:$A$640)=1,"Impossible",VLOOKUP($A$2:$A$640,items!$A$2:$Q$4140,{17}*SIGN(ROW($A$2:$A$640)),FALSE))</f>
        <v>#N/A</v>
      </c>
      <c r="L196" s="34"/>
      <c r="M196" s="34"/>
      <c r="N196" s="34"/>
      <c r="O196" s="34"/>
      <c r="P196" s="34"/>
      <c r="Q196" s="34"/>
      <c r="R196" s="34"/>
      <c r="S196" s="34"/>
      <c r="T196" s="41" t="str">
        <f t="shared" si="19"/>
        <v/>
      </c>
      <c r="U196" s="41" t="str">
        <f t="shared" si="20"/>
        <v/>
      </c>
    </row>
    <row r="197" spans="1:21">
      <c r="A197" s="34"/>
      <c r="B197" s="34"/>
      <c r="C197" s="34"/>
      <c r="D197" s="42" t="str">
        <f t="shared" si="18"/>
        <v/>
      </c>
      <c r="E197" s="34"/>
      <c r="F197" s="34"/>
      <c r="G197" s="42" t="str">
        <f t="shared" si="13"/>
        <v/>
      </c>
      <c r="H197" s="5" t="e">
        <f>IF(ROW($A$2:$A$640)=1,"Impossible",VLOOKUP($A$2:$A$640,items!$A$2:$P$4140,{16}*SIGN(ROW($A$2:$A$640)),FALSE))</f>
        <v>#N/A</v>
      </c>
      <c r="I197" s="5" t="e">
        <f>IF(ROW($A$2:$A$640)=1,"Impossible",VLOOKUP($A$2:$A$640,items!$A$2:$Q$4140,{17}*SIGN(ROW($A$2:$A$640)),FALSE))</f>
        <v>#N/A</v>
      </c>
      <c r="L197" s="34"/>
      <c r="M197" s="34"/>
      <c r="N197" s="34"/>
      <c r="O197" s="34"/>
      <c r="P197" s="34"/>
      <c r="Q197" s="34"/>
      <c r="R197" s="34"/>
      <c r="S197" s="34"/>
      <c r="T197" s="41" t="str">
        <f t="shared" si="19"/>
        <v/>
      </c>
      <c r="U197" s="41" t="str">
        <f t="shared" si="20"/>
        <v/>
      </c>
    </row>
    <row r="198" spans="1:21">
      <c r="A198" s="34"/>
      <c r="B198" s="34"/>
      <c r="C198" s="34"/>
      <c r="D198" s="42" t="str">
        <f t="shared" si="18"/>
        <v/>
      </c>
      <c r="E198" s="34"/>
      <c r="G198" s="42" t="str">
        <f t="shared" si="13"/>
        <v/>
      </c>
      <c r="H198" s="5" t="e">
        <f>IF(ROW($A$2:$A$640)=1,"Impossible",VLOOKUP($A$2:$A$640,items!$A$2:$P$4140,{16}*SIGN(ROW($A$2:$A$640)),FALSE))</f>
        <v>#N/A</v>
      </c>
      <c r="I198" s="5" t="e">
        <f>IF(ROW($A$2:$A$640)=1,"Impossible",VLOOKUP($A$2:$A$640,items!$A$2:$Q$4140,{17}*SIGN(ROW($A$2:$A$640)),FALSE))</f>
        <v>#N/A</v>
      </c>
      <c r="L198" s="34"/>
      <c r="M198" s="34"/>
      <c r="N198" s="34"/>
      <c r="O198" s="34"/>
      <c r="P198" s="34"/>
      <c r="Q198" s="34"/>
      <c r="R198" s="34"/>
      <c r="S198" s="34"/>
      <c r="T198" s="41" t="str">
        <f t="shared" si="19"/>
        <v/>
      </c>
      <c r="U198" s="41" t="str">
        <f t="shared" si="20"/>
        <v/>
      </c>
    </row>
    <row r="199" spans="1:21">
      <c r="A199" s="34"/>
      <c r="B199" s="34"/>
      <c r="C199" s="34"/>
      <c r="D199" s="42" t="str">
        <f t="shared" si="18"/>
        <v/>
      </c>
      <c r="E199" s="34"/>
      <c r="G199" s="42" t="str">
        <f t="shared" si="13"/>
        <v/>
      </c>
      <c r="H199" s="5" t="e">
        <f>IF(ROW($A$2:$A$640)=1,"Impossible",VLOOKUP($A$2:$A$640,items!$A$2:$P$4140,{16}*SIGN(ROW($A$2:$A$640)),FALSE))</f>
        <v>#N/A</v>
      </c>
      <c r="I199" s="5" t="e">
        <f>IF(ROW($A$2:$A$640)=1,"Impossible",VLOOKUP($A$2:$A$640,items!$A$2:$Q$4140,{17}*SIGN(ROW($A$2:$A$640)),FALSE))</f>
        <v>#N/A</v>
      </c>
      <c r="L199" s="34"/>
      <c r="M199" s="34"/>
      <c r="N199" s="34"/>
      <c r="O199" s="34"/>
      <c r="P199" s="34"/>
      <c r="Q199" s="34"/>
      <c r="R199" s="34"/>
      <c r="S199" s="34"/>
      <c r="T199" s="41" t="str">
        <f t="shared" si="19"/>
        <v/>
      </c>
      <c r="U199" s="41" t="str">
        <f t="shared" si="20"/>
        <v/>
      </c>
    </row>
    <row r="200" spans="1:21">
      <c r="A200" s="34"/>
      <c r="B200" s="34"/>
      <c r="C200" s="34"/>
      <c r="D200" s="42" t="str">
        <f t="shared" si="18"/>
        <v/>
      </c>
      <c r="E200" s="34"/>
      <c r="F200" s="34"/>
      <c r="G200" s="42" t="str">
        <f t="shared" si="13"/>
        <v/>
      </c>
      <c r="H200" s="5" t="e">
        <f>IF(ROW($A$2:$A$640)=1,"Impossible",VLOOKUP($A$2:$A$640,items!$A$2:$P$4140,{16}*SIGN(ROW($A$2:$A$640)),FALSE))</f>
        <v>#N/A</v>
      </c>
      <c r="I200" s="5" t="e">
        <f>IF(ROW($A$2:$A$640)=1,"Impossible",VLOOKUP($A$2:$A$640,items!$A$2:$Q$4140,{17}*SIGN(ROW($A$2:$A$640)),FALSE))</f>
        <v>#N/A</v>
      </c>
      <c r="L200" s="34"/>
      <c r="M200" s="34"/>
      <c r="N200" s="34"/>
      <c r="O200" s="34"/>
      <c r="P200" s="34"/>
      <c r="Q200" s="34"/>
      <c r="R200" s="34"/>
      <c r="S200" s="34"/>
      <c r="T200" s="41" t="str">
        <f t="shared" si="19"/>
        <v/>
      </c>
      <c r="U200" s="41" t="str">
        <f t="shared" si="20"/>
        <v/>
      </c>
    </row>
    <row r="201" spans="1:21">
      <c r="A201" s="34"/>
      <c r="B201" s="34"/>
      <c r="C201" s="34"/>
      <c r="D201" s="42" t="str">
        <f t="shared" si="18"/>
        <v/>
      </c>
      <c r="E201" s="34"/>
      <c r="F201" s="34"/>
      <c r="G201" s="42" t="str">
        <f t="shared" ref="G201:G264" si="21">IF(E201="","",IF(OR(E201="select_one", E201="select_multiple"), CONCATENATE(E201," ",F201),E201))</f>
        <v/>
      </c>
      <c r="H201" s="5" t="e">
        <f>IF(ROW($A$2:$A$640)=1,"Impossible",VLOOKUP($A$2:$A$640,items!$A$2:$P$4140,{16}*SIGN(ROW($A$2:$A$640)),FALSE))</f>
        <v>#N/A</v>
      </c>
      <c r="I201" s="5" t="e">
        <f>IF(ROW($A$2:$A$640)=1,"Impossible",VLOOKUP($A$2:$A$640,items!$A$2:$Q$4140,{17}*SIGN(ROW($A$2:$A$640)),FALSE))</f>
        <v>#N/A</v>
      </c>
      <c r="L201" s="34"/>
      <c r="M201" s="34"/>
      <c r="N201" s="34"/>
      <c r="O201" s="34"/>
      <c r="P201" s="34"/>
      <c r="Q201" s="34"/>
      <c r="R201" s="34"/>
      <c r="S201" s="34"/>
      <c r="T201" s="41" t="str">
        <f t="shared" si="19"/>
        <v/>
      </c>
      <c r="U201" s="41" t="str">
        <f t="shared" si="20"/>
        <v/>
      </c>
    </row>
    <row r="202" spans="1:21">
      <c r="A202" s="34"/>
      <c r="B202" s="34"/>
      <c r="C202" s="34"/>
      <c r="D202" s="42" t="str">
        <f t="shared" si="18"/>
        <v/>
      </c>
      <c r="E202" s="34"/>
      <c r="G202" s="42" t="str">
        <f t="shared" si="21"/>
        <v/>
      </c>
      <c r="H202" s="5" t="e">
        <f>IF(ROW($A$2:$A$640)=1,"Impossible",VLOOKUP($A$2:$A$640,items!$A$2:$P$4140,{16}*SIGN(ROW($A$2:$A$640)),FALSE))</f>
        <v>#N/A</v>
      </c>
      <c r="I202" s="5" t="e">
        <f>IF(ROW($A$2:$A$640)=1,"Impossible",VLOOKUP($A$2:$A$640,items!$A$2:$Q$4140,{17}*SIGN(ROW($A$2:$A$640)),FALSE))</f>
        <v>#N/A</v>
      </c>
      <c r="L202" s="34"/>
      <c r="M202" s="34"/>
      <c r="N202" s="34"/>
      <c r="O202" s="34"/>
      <c r="P202" s="34"/>
      <c r="Q202" s="34"/>
      <c r="R202" s="34"/>
      <c r="S202" s="34"/>
      <c r="T202" s="41" t="str">
        <f t="shared" si="19"/>
        <v/>
      </c>
      <c r="U202" s="41" t="str">
        <f t="shared" si="20"/>
        <v/>
      </c>
    </row>
    <row r="203" spans="1:21">
      <c r="A203" s="34"/>
      <c r="B203" s="34"/>
      <c r="C203" s="34"/>
      <c r="D203" s="42" t="str">
        <f t="shared" si="18"/>
        <v/>
      </c>
      <c r="E203" s="34"/>
      <c r="G203" s="42" t="str">
        <f t="shared" si="21"/>
        <v/>
      </c>
      <c r="H203" s="5" t="e">
        <f>IF(ROW($A$2:$A$640)=1,"Impossible",VLOOKUP($A$2:$A$640,items!$A$2:$P$4140,{16}*SIGN(ROW($A$2:$A$640)),FALSE))</f>
        <v>#N/A</v>
      </c>
      <c r="I203" s="5" t="e">
        <f>IF(ROW($A$2:$A$640)=1,"Impossible",VLOOKUP($A$2:$A$640,items!$A$2:$Q$4140,{17}*SIGN(ROW($A$2:$A$640)),FALSE))</f>
        <v>#N/A</v>
      </c>
      <c r="L203" s="34"/>
      <c r="M203" s="34"/>
      <c r="N203" s="34"/>
      <c r="O203" s="34"/>
      <c r="P203" s="34"/>
      <c r="Q203" s="34"/>
      <c r="R203" s="34"/>
      <c r="S203" s="34"/>
      <c r="T203" s="41" t="str">
        <f t="shared" si="19"/>
        <v/>
      </c>
      <c r="U203" s="41" t="str">
        <f t="shared" si="20"/>
        <v/>
      </c>
    </row>
    <row r="204" spans="1:21">
      <c r="A204" s="34"/>
      <c r="B204" s="34"/>
      <c r="C204" s="34"/>
      <c r="D204" s="42" t="str">
        <f t="shared" si="18"/>
        <v/>
      </c>
      <c r="E204" s="34"/>
      <c r="F204" s="34"/>
      <c r="G204" s="42" t="str">
        <f t="shared" si="21"/>
        <v/>
      </c>
      <c r="H204" s="5" t="e">
        <f>IF(ROW($A$2:$A$640)=1,"Impossible",VLOOKUP($A$2:$A$640,items!$A$2:$P$4140,{16}*SIGN(ROW($A$2:$A$640)),FALSE))</f>
        <v>#N/A</v>
      </c>
      <c r="I204" s="5" t="e">
        <f>IF(ROW($A$2:$A$640)=1,"Impossible",VLOOKUP($A$2:$A$640,items!$A$2:$Q$4140,{17}*SIGN(ROW($A$2:$A$640)),FALSE))</f>
        <v>#N/A</v>
      </c>
      <c r="L204" s="34"/>
      <c r="M204" s="34"/>
      <c r="N204" s="34"/>
      <c r="O204" s="34"/>
      <c r="P204" s="34"/>
      <c r="Q204" s="34"/>
      <c r="R204" s="34"/>
      <c r="S204" s="34"/>
      <c r="T204" s="41" t="str">
        <f t="shared" si="19"/>
        <v/>
      </c>
      <c r="U204" s="41" t="str">
        <f t="shared" si="20"/>
        <v/>
      </c>
    </row>
    <row r="205" spans="1:21">
      <c r="A205" s="34"/>
      <c r="B205" s="34"/>
      <c r="C205" s="34"/>
      <c r="D205" s="42" t="str">
        <f t="shared" si="18"/>
        <v/>
      </c>
      <c r="E205" s="34"/>
      <c r="F205" s="34"/>
      <c r="G205" s="42" t="str">
        <f t="shared" si="21"/>
        <v/>
      </c>
      <c r="H205" s="5" t="e">
        <f>IF(ROW($A$2:$A$640)=1,"Impossible",VLOOKUP($A$2:$A$640,items!$A$2:$P$4140,{16}*SIGN(ROW($A$2:$A$640)),FALSE))</f>
        <v>#N/A</v>
      </c>
      <c r="I205" s="5" t="e">
        <f>IF(ROW($A$2:$A$640)=1,"Impossible",VLOOKUP($A$2:$A$640,items!$A$2:$Q$4140,{17}*SIGN(ROW($A$2:$A$640)),FALSE))</f>
        <v>#N/A</v>
      </c>
      <c r="L205" s="34"/>
      <c r="M205" s="34"/>
      <c r="N205" s="34"/>
      <c r="O205" s="34"/>
      <c r="P205" s="34"/>
      <c r="Q205" s="34"/>
      <c r="R205" s="34"/>
      <c r="S205" s="34"/>
      <c r="T205" s="41" t="str">
        <f t="shared" si="19"/>
        <v/>
      </c>
      <c r="U205" s="41" t="str">
        <f t="shared" si="20"/>
        <v/>
      </c>
    </row>
    <row r="206" spans="1:21">
      <c r="A206" s="34"/>
      <c r="B206" s="34"/>
      <c r="C206" s="34"/>
      <c r="D206" s="42" t="str">
        <f t="shared" si="18"/>
        <v/>
      </c>
      <c r="E206" s="34"/>
      <c r="G206" s="42" t="str">
        <f t="shared" si="21"/>
        <v/>
      </c>
      <c r="H206" s="5" t="e">
        <f>IF(ROW($A$2:$A$640)=1,"Impossible",VLOOKUP($A$2:$A$640,items!$A$2:$P$4140,{16}*SIGN(ROW($A$2:$A$640)),FALSE))</f>
        <v>#N/A</v>
      </c>
      <c r="I206" s="5" t="e">
        <f>IF(ROW($A$2:$A$640)=1,"Impossible",VLOOKUP($A$2:$A$640,items!$A$2:$Q$4140,{17}*SIGN(ROW($A$2:$A$640)),FALSE))</f>
        <v>#N/A</v>
      </c>
      <c r="L206" s="34"/>
      <c r="M206" s="34"/>
      <c r="N206" s="34"/>
      <c r="O206" s="34"/>
      <c r="P206" s="34"/>
      <c r="Q206" s="34"/>
      <c r="R206" s="34"/>
      <c r="S206" s="34"/>
      <c r="T206" s="41" t="str">
        <f t="shared" si="19"/>
        <v/>
      </c>
      <c r="U206" s="41" t="str">
        <f t="shared" si="20"/>
        <v/>
      </c>
    </row>
    <row r="207" spans="1:21">
      <c r="A207" s="34"/>
      <c r="B207" s="34"/>
      <c r="C207" s="34"/>
      <c r="D207" s="42" t="str">
        <f t="shared" si="18"/>
        <v/>
      </c>
      <c r="E207" s="34"/>
      <c r="G207" s="42" t="str">
        <f t="shared" si="21"/>
        <v/>
      </c>
      <c r="H207" s="5" t="e">
        <f>IF(ROW($A$2:$A$640)=1,"Impossible",VLOOKUP($A$2:$A$640,items!$A$2:$P$4140,{16}*SIGN(ROW($A$2:$A$640)),FALSE))</f>
        <v>#N/A</v>
      </c>
      <c r="I207" s="5" t="e">
        <f>IF(ROW($A$2:$A$640)=1,"Impossible",VLOOKUP($A$2:$A$640,items!$A$2:$Q$4140,{17}*SIGN(ROW($A$2:$A$640)),FALSE))</f>
        <v>#N/A</v>
      </c>
      <c r="L207" s="34"/>
      <c r="M207" s="34"/>
      <c r="N207" s="34"/>
      <c r="O207" s="34"/>
      <c r="P207" s="34"/>
      <c r="Q207" s="34"/>
      <c r="R207" s="34"/>
      <c r="S207" s="34"/>
      <c r="T207" s="41" t="str">
        <f t="shared" si="19"/>
        <v/>
      </c>
      <c r="U207" s="41" t="str">
        <f t="shared" si="20"/>
        <v/>
      </c>
    </row>
    <row r="208" spans="1:21">
      <c r="A208" s="34"/>
      <c r="B208" s="34"/>
      <c r="C208" s="34"/>
      <c r="D208" s="42" t="str">
        <f t="shared" si="18"/>
        <v/>
      </c>
      <c r="E208" s="34"/>
      <c r="F208" s="34"/>
      <c r="G208" s="42" t="str">
        <f t="shared" si="21"/>
        <v/>
      </c>
      <c r="H208" s="5" t="e">
        <f>IF(ROW($A$2:$A$640)=1,"Impossible",VLOOKUP($A$2:$A$640,items!$A$2:$P$4140,{16}*SIGN(ROW($A$2:$A$640)),FALSE))</f>
        <v>#N/A</v>
      </c>
      <c r="I208" s="5" t="e">
        <f>IF(ROW($A$2:$A$640)=1,"Impossible",VLOOKUP($A$2:$A$640,items!$A$2:$Q$4140,{17}*SIGN(ROW($A$2:$A$640)),FALSE))</f>
        <v>#N/A</v>
      </c>
      <c r="L208" s="34"/>
      <c r="M208" s="34"/>
      <c r="N208" s="34"/>
      <c r="O208" s="34"/>
      <c r="P208" s="34"/>
      <c r="Q208" s="34"/>
      <c r="R208" s="34"/>
      <c r="S208" s="34"/>
      <c r="T208" s="41" t="str">
        <f t="shared" si="19"/>
        <v/>
      </c>
      <c r="U208" s="41" t="str">
        <f t="shared" si="20"/>
        <v/>
      </c>
    </row>
    <row r="209" spans="1:21">
      <c r="A209" s="34"/>
      <c r="B209" s="34"/>
      <c r="C209" s="34"/>
      <c r="D209" s="42" t="str">
        <f t="shared" si="18"/>
        <v/>
      </c>
      <c r="E209" s="34"/>
      <c r="F209" s="34"/>
      <c r="G209" s="42" t="str">
        <f t="shared" si="21"/>
        <v/>
      </c>
      <c r="H209" s="5" t="e">
        <f>IF(ROW($A$2:$A$640)=1,"Impossible",VLOOKUP($A$2:$A$640,items!$A$2:$P$4140,{16}*SIGN(ROW($A$2:$A$640)),FALSE))</f>
        <v>#N/A</v>
      </c>
      <c r="I209" s="5" t="e">
        <f>IF(ROW($A$2:$A$640)=1,"Impossible",VLOOKUP($A$2:$A$640,items!$A$2:$Q$4140,{17}*SIGN(ROW($A$2:$A$640)),FALSE))</f>
        <v>#N/A</v>
      </c>
      <c r="L209" s="34"/>
      <c r="M209" s="34"/>
      <c r="N209" s="34"/>
      <c r="O209" s="34"/>
      <c r="P209" s="34"/>
      <c r="Q209" s="34"/>
      <c r="R209" s="34"/>
      <c r="S209" s="34"/>
      <c r="T209" s="41" t="str">
        <f t="shared" si="19"/>
        <v/>
      </c>
      <c r="U209" s="41" t="str">
        <f t="shared" si="20"/>
        <v/>
      </c>
    </row>
    <row r="210" spans="1:21">
      <c r="A210" s="34"/>
      <c r="B210" s="34"/>
      <c r="C210" s="34"/>
      <c r="D210" s="42" t="str">
        <f t="shared" si="18"/>
        <v/>
      </c>
      <c r="E210" s="34"/>
      <c r="G210" s="42" t="str">
        <f t="shared" si="21"/>
        <v/>
      </c>
      <c r="H210" s="5" t="e">
        <f>IF(ROW($A$2:$A$640)=1,"Impossible",VLOOKUP($A$2:$A$640,items!$A$2:$P$4140,{16}*SIGN(ROW($A$2:$A$640)),FALSE))</f>
        <v>#N/A</v>
      </c>
      <c r="I210" s="5" t="e">
        <f>IF(ROW($A$2:$A$640)=1,"Impossible",VLOOKUP($A$2:$A$640,items!$A$2:$Q$4140,{17}*SIGN(ROW($A$2:$A$640)),FALSE))</f>
        <v>#N/A</v>
      </c>
      <c r="L210" s="34"/>
      <c r="M210" s="34"/>
      <c r="N210" s="34"/>
      <c r="O210" s="34"/>
      <c r="P210" s="34"/>
      <c r="Q210" s="34"/>
      <c r="R210" s="34"/>
      <c r="S210" s="34"/>
      <c r="T210" s="41" t="str">
        <f t="shared" si="19"/>
        <v/>
      </c>
      <c r="U210" s="41" t="str">
        <f t="shared" si="20"/>
        <v/>
      </c>
    </row>
    <row r="211" spans="1:21">
      <c r="A211" s="34"/>
      <c r="B211" s="34"/>
      <c r="C211" s="34"/>
      <c r="D211" s="42" t="str">
        <f t="shared" si="18"/>
        <v/>
      </c>
      <c r="E211" s="34"/>
      <c r="G211" s="42" t="str">
        <f t="shared" si="21"/>
        <v/>
      </c>
      <c r="H211" s="5" t="e">
        <f>IF(ROW($A$2:$A$640)=1,"Impossible",VLOOKUP($A$2:$A$640,items!$A$2:$P$4140,{16}*SIGN(ROW($A$2:$A$640)),FALSE))</f>
        <v>#N/A</v>
      </c>
      <c r="I211" s="5" t="e">
        <f>IF(ROW($A$2:$A$640)=1,"Impossible",VLOOKUP($A$2:$A$640,items!$A$2:$Q$4140,{17}*SIGN(ROW($A$2:$A$640)),FALSE))</f>
        <v>#N/A</v>
      </c>
      <c r="L211" s="34"/>
      <c r="M211" s="34"/>
      <c r="N211" s="34"/>
      <c r="O211" s="34"/>
      <c r="P211" s="34"/>
      <c r="Q211" s="34"/>
      <c r="R211" s="34"/>
      <c r="S211" s="34"/>
      <c r="T211" s="41" t="str">
        <f t="shared" si="19"/>
        <v/>
      </c>
      <c r="U211" s="41" t="str">
        <f t="shared" si="20"/>
        <v/>
      </c>
    </row>
    <row r="212" spans="1:21">
      <c r="A212" s="34"/>
      <c r="B212" s="34"/>
      <c r="C212" s="34"/>
      <c r="D212" s="42" t="str">
        <f t="shared" si="18"/>
        <v/>
      </c>
      <c r="E212" s="34"/>
      <c r="F212" s="34"/>
      <c r="G212" s="42" t="str">
        <f t="shared" si="21"/>
        <v/>
      </c>
      <c r="H212" s="5" t="e">
        <f>IF(ROW($A$2:$A$640)=1,"Impossible",VLOOKUP($A$2:$A$640,items!$A$2:$P$4140,{16}*SIGN(ROW($A$2:$A$640)),FALSE))</f>
        <v>#N/A</v>
      </c>
      <c r="I212" s="5" t="e">
        <f>IF(ROW($A$2:$A$640)=1,"Impossible",VLOOKUP($A$2:$A$640,items!$A$2:$Q$4140,{17}*SIGN(ROW($A$2:$A$640)),FALSE))</f>
        <v>#N/A</v>
      </c>
      <c r="L212" s="34"/>
      <c r="M212" s="34"/>
      <c r="N212" s="34"/>
      <c r="O212" s="34"/>
      <c r="P212" s="34"/>
      <c r="Q212" s="34"/>
      <c r="R212" s="34"/>
      <c r="S212" s="34"/>
      <c r="T212" s="41" t="str">
        <f t="shared" si="19"/>
        <v/>
      </c>
      <c r="U212" s="41" t="str">
        <f t="shared" si="20"/>
        <v/>
      </c>
    </row>
    <row r="213" spans="1:21">
      <c r="A213" s="34"/>
      <c r="B213" s="34"/>
      <c r="C213" s="34"/>
      <c r="D213" s="42" t="str">
        <f t="shared" si="18"/>
        <v/>
      </c>
      <c r="E213" s="34"/>
      <c r="F213" s="34"/>
      <c r="G213" s="42" t="str">
        <f t="shared" si="21"/>
        <v/>
      </c>
      <c r="H213" s="5" t="e">
        <f>IF(ROW($A$2:$A$640)=1,"Impossible",VLOOKUP($A$2:$A$640,items!$A$2:$P$4140,{16}*SIGN(ROW($A$2:$A$640)),FALSE))</f>
        <v>#N/A</v>
      </c>
      <c r="I213" s="5" t="e">
        <f>IF(ROW($A$2:$A$640)=1,"Impossible",VLOOKUP($A$2:$A$640,items!$A$2:$Q$4140,{17}*SIGN(ROW($A$2:$A$640)),FALSE))</f>
        <v>#N/A</v>
      </c>
      <c r="L213" s="34"/>
      <c r="M213" s="34"/>
      <c r="N213" s="34"/>
      <c r="O213" s="34"/>
      <c r="P213" s="34"/>
      <c r="Q213" s="34"/>
      <c r="R213" s="34"/>
      <c r="S213" s="34"/>
      <c r="T213" s="41" t="str">
        <f t="shared" si="19"/>
        <v/>
      </c>
      <c r="U213" s="41" t="str">
        <f t="shared" si="20"/>
        <v/>
      </c>
    </row>
    <row r="214" spans="1:21">
      <c r="A214" s="34"/>
      <c r="B214" s="34"/>
      <c r="C214" s="34"/>
      <c r="D214" s="42" t="str">
        <f t="shared" si="18"/>
        <v/>
      </c>
      <c r="E214" s="34"/>
      <c r="G214" s="42" t="str">
        <f t="shared" si="21"/>
        <v/>
      </c>
      <c r="H214" s="5" t="e">
        <f>IF(ROW($A$2:$A$640)=1,"Impossible",VLOOKUP($A$2:$A$640,items!$A$2:$P$4140,{16}*SIGN(ROW($A$2:$A$640)),FALSE))</f>
        <v>#N/A</v>
      </c>
      <c r="I214" s="5" t="e">
        <f>IF(ROW($A$2:$A$640)=1,"Impossible",VLOOKUP($A$2:$A$640,items!$A$2:$Q$4140,{17}*SIGN(ROW($A$2:$A$640)),FALSE))</f>
        <v>#N/A</v>
      </c>
      <c r="L214" s="34"/>
      <c r="M214" s="34"/>
      <c r="N214" s="34"/>
      <c r="O214" s="34"/>
      <c r="P214" s="34"/>
      <c r="Q214" s="34"/>
      <c r="R214" s="34"/>
      <c r="S214" s="34"/>
      <c r="T214" s="41" t="str">
        <f t="shared" si="19"/>
        <v/>
      </c>
      <c r="U214" s="41" t="str">
        <f t="shared" si="20"/>
        <v/>
      </c>
    </row>
    <row r="215" spans="1:21">
      <c r="A215" s="34"/>
      <c r="B215" s="34"/>
      <c r="C215" s="34"/>
      <c r="D215" s="42" t="str">
        <f t="shared" si="18"/>
        <v/>
      </c>
      <c r="E215" s="34"/>
      <c r="G215" s="42" t="str">
        <f t="shared" si="21"/>
        <v/>
      </c>
      <c r="H215" s="5" t="e">
        <f>IF(ROW($A$2:$A$640)=1,"Impossible",VLOOKUP($A$2:$A$640,items!$A$2:$P$4140,{16}*SIGN(ROW($A$2:$A$640)),FALSE))</f>
        <v>#N/A</v>
      </c>
      <c r="I215" s="5" t="e">
        <f>IF(ROW($A$2:$A$640)=1,"Impossible",VLOOKUP($A$2:$A$640,items!$A$2:$Q$4140,{17}*SIGN(ROW($A$2:$A$640)),FALSE))</f>
        <v>#N/A</v>
      </c>
      <c r="L215" s="34"/>
      <c r="M215" s="34"/>
      <c r="N215" s="34"/>
      <c r="O215" s="34"/>
      <c r="P215" s="34"/>
      <c r="Q215" s="34"/>
      <c r="R215" s="34"/>
      <c r="S215" s="34"/>
      <c r="T215" s="41" t="str">
        <f t="shared" si="19"/>
        <v/>
      </c>
      <c r="U215" s="41" t="str">
        <f t="shared" si="20"/>
        <v/>
      </c>
    </row>
    <row r="216" spans="1:21">
      <c r="A216" s="34"/>
      <c r="B216" s="34"/>
      <c r="C216" s="34"/>
      <c r="D216" s="42" t="str">
        <f t="shared" si="18"/>
        <v/>
      </c>
      <c r="E216" s="34"/>
      <c r="F216" s="34"/>
      <c r="G216" s="42" t="str">
        <f t="shared" si="21"/>
        <v/>
      </c>
      <c r="H216" s="5" t="e">
        <f>IF(ROW($A$2:$A$640)=1,"Impossible",VLOOKUP($A$2:$A$640,items!$A$2:$P$4140,{16}*SIGN(ROW($A$2:$A$640)),FALSE))</f>
        <v>#N/A</v>
      </c>
      <c r="I216" s="5" t="e">
        <f>IF(ROW($A$2:$A$640)=1,"Impossible",VLOOKUP($A$2:$A$640,items!$A$2:$Q$4140,{17}*SIGN(ROW($A$2:$A$640)),FALSE))</f>
        <v>#N/A</v>
      </c>
      <c r="L216" s="34"/>
      <c r="M216" s="34"/>
      <c r="N216" s="34"/>
      <c r="O216" s="34"/>
      <c r="P216" s="34"/>
      <c r="Q216" s="34"/>
      <c r="R216" s="34"/>
      <c r="S216" s="34"/>
      <c r="T216" s="41" t="str">
        <f t="shared" si="19"/>
        <v/>
      </c>
      <c r="U216" s="41" t="str">
        <f t="shared" si="20"/>
        <v/>
      </c>
    </row>
    <row r="217" spans="1:21">
      <c r="A217" s="34"/>
      <c r="B217" s="34"/>
      <c r="C217" s="34"/>
      <c r="D217" s="42" t="str">
        <f t="shared" si="18"/>
        <v/>
      </c>
      <c r="E217" s="34"/>
      <c r="F217" s="34"/>
      <c r="G217" s="42" t="str">
        <f t="shared" si="21"/>
        <v/>
      </c>
      <c r="H217" s="5" t="e">
        <f>IF(ROW($A$2:$A$640)=1,"Impossible",VLOOKUP($A$2:$A$640,items!$A$2:$P$4140,{16}*SIGN(ROW($A$2:$A$640)),FALSE))</f>
        <v>#N/A</v>
      </c>
      <c r="I217" s="5" t="e">
        <f>IF(ROW($A$2:$A$640)=1,"Impossible",VLOOKUP($A$2:$A$640,items!$A$2:$Q$4140,{17}*SIGN(ROW($A$2:$A$640)),FALSE))</f>
        <v>#N/A</v>
      </c>
      <c r="L217" s="34"/>
      <c r="M217" s="34"/>
      <c r="N217" s="34"/>
      <c r="O217" s="34"/>
      <c r="P217" s="34"/>
      <c r="Q217" s="34"/>
      <c r="R217" s="34"/>
      <c r="S217" s="34"/>
      <c r="T217" s="41" t="str">
        <f t="shared" si="19"/>
        <v/>
      </c>
      <c r="U217" s="41" t="str">
        <f t="shared" si="20"/>
        <v/>
      </c>
    </row>
    <row r="218" spans="1:21">
      <c r="A218" s="34"/>
      <c r="B218" s="34"/>
      <c r="C218" s="34"/>
      <c r="D218" s="42" t="str">
        <f t="shared" si="18"/>
        <v/>
      </c>
      <c r="E218" s="34"/>
      <c r="G218" s="42" t="str">
        <f t="shared" si="21"/>
        <v/>
      </c>
      <c r="H218" s="5" t="e">
        <f>IF(ROW($A$2:$A$640)=1,"Impossible",VLOOKUP($A$2:$A$640,items!$A$2:$P$4140,{16}*SIGN(ROW($A$2:$A$640)),FALSE))</f>
        <v>#N/A</v>
      </c>
      <c r="I218" s="5" t="e">
        <f>IF(ROW($A$2:$A$640)=1,"Impossible",VLOOKUP($A$2:$A$640,items!$A$2:$Q$4140,{17}*SIGN(ROW($A$2:$A$640)),FALSE))</f>
        <v>#N/A</v>
      </c>
      <c r="L218" s="34"/>
      <c r="M218" s="34"/>
      <c r="N218" s="34"/>
      <c r="O218" s="34"/>
      <c r="P218" s="34"/>
      <c r="Q218" s="34"/>
      <c r="R218" s="34"/>
      <c r="S218" s="34"/>
      <c r="T218" s="41" t="str">
        <f t="shared" si="19"/>
        <v/>
      </c>
      <c r="U218" s="41" t="str">
        <f t="shared" si="20"/>
        <v/>
      </c>
    </row>
    <row r="219" spans="1:21">
      <c r="A219" s="34"/>
      <c r="B219" s="34"/>
      <c r="C219" s="34"/>
      <c r="D219" s="42" t="str">
        <f t="shared" si="18"/>
        <v/>
      </c>
      <c r="E219" s="34"/>
      <c r="G219" s="42" t="str">
        <f t="shared" si="21"/>
        <v/>
      </c>
      <c r="H219" s="5" t="e">
        <f>IF(ROW($A$2:$A$640)=1,"Impossible",VLOOKUP($A$2:$A$640,items!$A$2:$P$4140,{16}*SIGN(ROW($A$2:$A$640)),FALSE))</f>
        <v>#N/A</v>
      </c>
      <c r="I219" s="5" t="e">
        <f>IF(ROW($A$2:$A$640)=1,"Impossible",VLOOKUP($A$2:$A$640,items!$A$2:$Q$4140,{17}*SIGN(ROW($A$2:$A$640)),FALSE))</f>
        <v>#N/A</v>
      </c>
      <c r="L219" s="34"/>
      <c r="M219" s="34"/>
      <c r="N219" s="34"/>
      <c r="O219" s="34"/>
      <c r="P219" s="34"/>
      <c r="Q219" s="34"/>
      <c r="R219" s="34"/>
      <c r="S219" s="34"/>
      <c r="T219" s="41" t="str">
        <f t="shared" ref="T219:T282" si="22">IF(OR(ISNA(H219),ISBLANK(H219)),"",CONCATENATE($B219,$C219,"."," ",H219))</f>
        <v/>
      </c>
      <c r="U219" s="41" t="str">
        <f t="shared" ref="U219:U282" si="23">IF(OR(ISBLANK(I219),ISNA(I219)),"",CONCATENATE($B219,$C219,"."," ",I219))</f>
        <v/>
      </c>
    </row>
    <row r="220" spans="1:21">
      <c r="A220" s="34"/>
      <c r="B220" s="34"/>
      <c r="C220" s="34"/>
      <c r="D220" s="42" t="str">
        <f t="shared" si="18"/>
        <v/>
      </c>
      <c r="E220" s="34"/>
      <c r="F220" s="34"/>
      <c r="G220" s="42" t="str">
        <f t="shared" si="21"/>
        <v/>
      </c>
      <c r="H220" s="5" t="e">
        <f>IF(ROW($A$2:$A$640)=1,"Impossible",VLOOKUP($A$2:$A$640,items!$A$2:$P$4140,{16}*SIGN(ROW($A$2:$A$640)),FALSE))</f>
        <v>#N/A</v>
      </c>
      <c r="I220" s="5" t="e">
        <f>IF(ROW($A$2:$A$640)=1,"Impossible",VLOOKUP($A$2:$A$640,items!$A$2:$Q$4140,{17}*SIGN(ROW($A$2:$A$640)),FALSE))</f>
        <v>#N/A</v>
      </c>
      <c r="L220" s="34"/>
      <c r="M220" s="34"/>
      <c r="N220" s="34"/>
      <c r="O220" s="34"/>
      <c r="P220" s="34"/>
      <c r="Q220" s="34"/>
      <c r="R220" s="34"/>
      <c r="S220" s="34"/>
      <c r="T220" s="41" t="str">
        <f t="shared" si="22"/>
        <v/>
      </c>
      <c r="U220" s="41" t="str">
        <f t="shared" si="23"/>
        <v/>
      </c>
    </row>
    <row r="221" spans="1:21">
      <c r="A221" s="34"/>
      <c r="B221" s="34"/>
      <c r="C221" s="34"/>
      <c r="D221" s="42" t="str">
        <f t="shared" si="18"/>
        <v/>
      </c>
      <c r="E221" s="34"/>
      <c r="F221" s="34"/>
      <c r="G221" s="42" t="str">
        <f t="shared" si="21"/>
        <v/>
      </c>
      <c r="H221" s="5" t="e">
        <f>IF(ROW($A$2:$A$640)=1,"Impossible",VLOOKUP($A$2:$A$640,items!$A$2:$P$4140,{16}*SIGN(ROW($A$2:$A$640)),FALSE))</f>
        <v>#N/A</v>
      </c>
      <c r="I221" s="5" t="e">
        <f>IF(ROW($A$2:$A$640)=1,"Impossible",VLOOKUP($A$2:$A$640,items!$A$2:$Q$4140,{17}*SIGN(ROW($A$2:$A$640)),FALSE))</f>
        <v>#N/A</v>
      </c>
      <c r="L221" s="34"/>
      <c r="M221" s="34"/>
      <c r="N221" s="34"/>
      <c r="O221" s="34"/>
      <c r="P221" s="34"/>
      <c r="Q221" s="34"/>
      <c r="R221" s="34"/>
      <c r="S221" s="34"/>
      <c r="T221" s="41" t="str">
        <f t="shared" si="22"/>
        <v/>
      </c>
      <c r="U221" s="41" t="str">
        <f t="shared" si="23"/>
        <v/>
      </c>
    </row>
    <row r="222" spans="1:21">
      <c r="A222" s="34"/>
      <c r="B222" s="34"/>
      <c r="C222" s="34"/>
      <c r="D222" s="42" t="str">
        <f t="shared" si="18"/>
        <v/>
      </c>
      <c r="E222" s="34"/>
      <c r="G222" s="42" t="str">
        <f t="shared" si="21"/>
        <v/>
      </c>
      <c r="H222" s="5" t="e">
        <f>IF(ROW($A$2:$A$640)=1,"Impossible",VLOOKUP($A$2:$A$640,items!$A$2:$P$4140,{16}*SIGN(ROW($A$2:$A$640)),FALSE))</f>
        <v>#N/A</v>
      </c>
      <c r="I222" s="5" t="e">
        <f>IF(ROW($A$2:$A$640)=1,"Impossible",VLOOKUP($A$2:$A$640,items!$A$2:$Q$4140,{17}*SIGN(ROW($A$2:$A$640)),FALSE))</f>
        <v>#N/A</v>
      </c>
      <c r="L222" s="34"/>
      <c r="M222" s="34"/>
      <c r="N222" s="34"/>
      <c r="O222" s="34"/>
      <c r="P222" s="34"/>
      <c r="Q222" s="34"/>
      <c r="R222" s="34"/>
      <c r="S222" s="34"/>
      <c r="T222" s="41" t="str">
        <f t="shared" si="22"/>
        <v/>
      </c>
      <c r="U222" s="41" t="str">
        <f t="shared" si="23"/>
        <v/>
      </c>
    </row>
    <row r="223" spans="1:21">
      <c r="A223" s="34"/>
      <c r="B223" s="34"/>
      <c r="C223" s="34"/>
      <c r="D223" s="42" t="str">
        <f t="shared" si="18"/>
        <v/>
      </c>
      <c r="E223" s="34"/>
      <c r="G223" s="42" t="str">
        <f t="shared" si="21"/>
        <v/>
      </c>
      <c r="H223" s="5" t="e">
        <f>IF(ROW($A$2:$A$640)=1,"Impossible",VLOOKUP($A$2:$A$640,items!$A$2:$P$4140,{16}*SIGN(ROW($A$2:$A$640)),FALSE))</f>
        <v>#N/A</v>
      </c>
      <c r="I223" s="5" t="e">
        <f>IF(ROW($A$2:$A$640)=1,"Impossible",VLOOKUP($A$2:$A$640,items!$A$2:$Q$4140,{17}*SIGN(ROW($A$2:$A$640)),FALSE))</f>
        <v>#N/A</v>
      </c>
      <c r="L223" s="34"/>
      <c r="M223" s="34"/>
      <c r="N223" s="34"/>
      <c r="O223" s="34"/>
      <c r="P223" s="34"/>
      <c r="Q223" s="34"/>
      <c r="R223" s="34"/>
      <c r="S223" s="34"/>
      <c r="T223" s="41" t="str">
        <f t="shared" si="22"/>
        <v/>
      </c>
      <c r="U223" s="41" t="str">
        <f t="shared" si="23"/>
        <v/>
      </c>
    </row>
    <row r="224" spans="1:21">
      <c r="A224" s="34"/>
      <c r="B224" s="34"/>
      <c r="C224" s="34"/>
      <c r="D224" s="42" t="str">
        <f t="shared" si="18"/>
        <v/>
      </c>
      <c r="E224" s="34"/>
      <c r="F224" s="34"/>
      <c r="G224" s="42" t="str">
        <f t="shared" si="21"/>
        <v/>
      </c>
      <c r="H224" s="5" t="e">
        <f>IF(ROW($A$2:$A$640)=1,"Impossible",VLOOKUP($A$2:$A$640,items!$A$2:$P$4140,{16}*SIGN(ROW($A$2:$A$640)),FALSE))</f>
        <v>#N/A</v>
      </c>
      <c r="I224" s="5" t="e">
        <f>IF(ROW($A$2:$A$640)=1,"Impossible",VLOOKUP($A$2:$A$640,items!$A$2:$Q$4140,{17}*SIGN(ROW($A$2:$A$640)),FALSE))</f>
        <v>#N/A</v>
      </c>
      <c r="L224" s="34"/>
      <c r="M224" s="34"/>
      <c r="N224" s="34"/>
      <c r="O224" s="34"/>
      <c r="P224" s="34"/>
      <c r="Q224" s="34"/>
      <c r="R224" s="34"/>
      <c r="S224" s="34"/>
      <c r="T224" s="41" t="str">
        <f t="shared" si="22"/>
        <v/>
      </c>
      <c r="U224" s="41" t="str">
        <f t="shared" si="23"/>
        <v/>
      </c>
    </row>
    <row r="225" spans="1:21">
      <c r="A225" s="34"/>
      <c r="B225" s="34"/>
      <c r="C225" s="34"/>
      <c r="D225" s="42" t="str">
        <f t="shared" si="18"/>
        <v/>
      </c>
      <c r="E225" s="34"/>
      <c r="F225" s="34"/>
      <c r="G225" s="42" t="str">
        <f t="shared" si="21"/>
        <v/>
      </c>
      <c r="H225" s="5" t="e">
        <f>IF(ROW($A$2:$A$640)=1,"Impossible",VLOOKUP($A$2:$A$640,items!$A$2:$P$4140,{16}*SIGN(ROW($A$2:$A$640)),FALSE))</f>
        <v>#N/A</v>
      </c>
      <c r="I225" s="5" t="e">
        <f>IF(ROW($A$2:$A$640)=1,"Impossible",VLOOKUP($A$2:$A$640,items!$A$2:$Q$4140,{17}*SIGN(ROW($A$2:$A$640)),FALSE))</f>
        <v>#N/A</v>
      </c>
      <c r="L225" s="34"/>
      <c r="M225" s="34"/>
      <c r="N225" s="34"/>
      <c r="O225" s="34"/>
      <c r="P225" s="34"/>
      <c r="Q225" s="34"/>
      <c r="R225" s="34"/>
      <c r="S225" s="34"/>
      <c r="T225" s="41" t="str">
        <f t="shared" si="22"/>
        <v/>
      </c>
      <c r="U225" s="41" t="str">
        <f t="shared" si="23"/>
        <v/>
      </c>
    </row>
    <row r="226" spans="1:21">
      <c r="A226" s="34"/>
      <c r="B226" s="34"/>
      <c r="C226" s="34"/>
      <c r="D226" s="42" t="str">
        <f t="shared" si="18"/>
        <v/>
      </c>
      <c r="E226" s="34"/>
      <c r="G226" s="42" t="str">
        <f t="shared" si="21"/>
        <v/>
      </c>
      <c r="H226" s="5" t="e">
        <f>IF(ROW($A$2:$A$640)=1,"Impossible",VLOOKUP($A$2:$A$640,items!$A$2:$P$4140,{16}*SIGN(ROW($A$2:$A$640)),FALSE))</f>
        <v>#N/A</v>
      </c>
      <c r="I226" s="5" t="e">
        <f>IF(ROW($A$2:$A$640)=1,"Impossible",VLOOKUP($A$2:$A$640,items!$A$2:$Q$4140,{17}*SIGN(ROW($A$2:$A$640)),FALSE))</f>
        <v>#N/A</v>
      </c>
      <c r="L226" s="34"/>
      <c r="M226" s="34"/>
      <c r="N226" s="34"/>
      <c r="O226" s="34"/>
      <c r="P226" s="34"/>
      <c r="Q226" s="34"/>
      <c r="R226" s="34"/>
      <c r="S226" s="34"/>
      <c r="T226" s="41" t="str">
        <f t="shared" si="22"/>
        <v/>
      </c>
      <c r="U226" s="41" t="str">
        <f t="shared" si="23"/>
        <v/>
      </c>
    </row>
    <row r="227" spans="1:21">
      <c r="A227" s="34"/>
      <c r="B227" s="34"/>
      <c r="C227" s="34"/>
      <c r="D227" s="42" t="str">
        <f t="shared" si="18"/>
        <v/>
      </c>
      <c r="E227" s="34"/>
      <c r="G227" s="42" t="str">
        <f t="shared" si="21"/>
        <v/>
      </c>
      <c r="H227" s="5" t="e">
        <f>IF(ROW($A$2:$A$640)=1,"Impossible",VLOOKUP($A$2:$A$640,items!$A$2:$P$4140,{16}*SIGN(ROW($A$2:$A$640)),FALSE))</f>
        <v>#N/A</v>
      </c>
      <c r="I227" s="5" t="e">
        <f>IF(ROW($A$2:$A$640)=1,"Impossible",VLOOKUP($A$2:$A$640,items!$A$2:$Q$4140,{17}*SIGN(ROW($A$2:$A$640)),FALSE))</f>
        <v>#N/A</v>
      </c>
      <c r="L227" s="34"/>
      <c r="M227" s="34"/>
      <c r="N227" s="34"/>
      <c r="O227" s="34"/>
      <c r="P227" s="34"/>
      <c r="Q227" s="34"/>
      <c r="R227" s="34"/>
      <c r="S227" s="34"/>
      <c r="T227" s="41" t="str">
        <f t="shared" si="22"/>
        <v/>
      </c>
      <c r="U227" s="41" t="str">
        <f t="shared" si="23"/>
        <v/>
      </c>
    </row>
    <row r="228" spans="1:21">
      <c r="A228" s="34"/>
      <c r="B228" s="34"/>
      <c r="C228" s="34"/>
      <c r="D228" s="42" t="str">
        <f t="shared" si="18"/>
        <v/>
      </c>
      <c r="E228" s="34"/>
      <c r="F228" s="34"/>
      <c r="G228" s="42" t="str">
        <f t="shared" si="21"/>
        <v/>
      </c>
      <c r="H228" s="5" t="e">
        <f>IF(ROW($A$2:$A$640)=1,"Impossible",VLOOKUP($A$2:$A$640,items!$A$2:$P$4140,{16}*SIGN(ROW($A$2:$A$640)),FALSE))</f>
        <v>#N/A</v>
      </c>
      <c r="I228" s="5" t="e">
        <f>IF(ROW($A$2:$A$640)=1,"Impossible",VLOOKUP($A$2:$A$640,items!$A$2:$Q$4140,{17}*SIGN(ROW($A$2:$A$640)),FALSE))</f>
        <v>#N/A</v>
      </c>
      <c r="L228" s="34"/>
      <c r="M228" s="34"/>
      <c r="N228" s="34"/>
      <c r="O228" s="34"/>
      <c r="P228" s="34"/>
      <c r="Q228" s="34"/>
      <c r="R228" s="34"/>
      <c r="S228" s="34"/>
      <c r="T228" s="41" t="str">
        <f t="shared" si="22"/>
        <v/>
      </c>
      <c r="U228" s="41" t="str">
        <f t="shared" si="23"/>
        <v/>
      </c>
    </row>
    <row r="229" spans="1:21">
      <c r="A229" s="34"/>
      <c r="B229" s="34"/>
      <c r="C229" s="34"/>
      <c r="D229" s="42" t="str">
        <f t="shared" si="18"/>
        <v/>
      </c>
      <c r="E229" s="34"/>
      <c r="F229" s="34"/>
      <c r="G229" s="42" t="str">
        <f t="shared" si="21"/>
        <v/>
      </c>
      <c r="H229" s="5" t="e">
        <f>IF(ROW($A$2:$A$640)=1,"Impossible",VLOOKUP($A$2:$A$640,items!$A$2:$P$4140,{16}*SIGN(ROW($A$2:$A$640)),FALSE))</f>
        <v>#N/A</v>
      </c>
      <c r="I229" s="5" t="e">
        <f>IF(ROW($A$2:$A$640)=1,"Impossible",VLOOKUP($A$2:$A$640,items!$A$2:$Q$4140,{17}*SIGN(ROW($A$2:$A$640)),FALSE))</f>
        <v>#N/A</v>
      </c>
      <c r="L229" s="34"/>
      <c r="M229" s="34"/>
      <c r="N229" s="34"/>
      <c r="O229" s="34"/>
      <c r="P229" s="34"/>
      <c r="Q229" s="34"/>
      <c r="R229" s="34"/>
      <c r="S229" s="34"/>
      <c r="T229" s="41" t="str">
        <f t="shared" si="22"/>
        <v/>
      </c>
      <c r="U229" s="41" t="str">
        <f t="shared" si="23"/>
        <v/>
      </c>
    </row>
    <row r="230" spans="1:21">
      <c r="A230" s="34"/>
      <c r="B230" s="34"/>
      <c r="C230" s="34"/>
      <c r="D230" s="42" t="str">
        <f t="shared" si="18"/>
        <v/>
      </c>
      <c r="E230" s="34"/>
      <c r="G230" s="42" t="str">
        <f t="shared" si="21"/>
        <v/>
      </c>
      <c r="H230" s="5" t="e">
        <f>IF(ROW($A$2:$A$640)=1,"Impossible",VLOOKUP($A$2:$A$640,items!$A$2:$P$4140,{16}*SIGN(ROW($A$2:$A$640)),FALSE))</f>
        <v>#N/A</v>
      </c>
      <c r="I230" s="5" t="e">
        <f>IF(ROW($A$2:$A$640)=1,"Impossible",VLOOKUP($A$2:$A$640,items!$A$2:$Q$4140,{17}*SIGN(ROW($A$2:$A$640)),FALSE))</f>
        <v>#N/A</v>
      </c>
      <c r="L230" s="34"/>
      <c r="M230" s="34"/>
      <c r="N230" s="34"/>
      <c r="O230" s="34"/>
      <c r="P230" s="34"/>
      <c r="Q230" s="34"/>
      <c r="R230" s="34"/>
      <c r="S230" s="34"/>
      <c r="T230" s="41" t="str">
        <f t="shared" si="22"/>
        <v/>
      </c>
      <c r="U230" s="41" t="str">
        <f t="shared" si="23"/>
        <v/>
      </c>
    </row>
    <row r="231" spans="1:21">
      <c r="A231" s="34"/>
      <c r="B231" s="34"/>
      <c r="C231" s="34"/>
      <c r="D231" s="42" t="str">
        <f t="shared" si="18"/>
        <v/>
      </c>
      <c r="E231" s="34"/>
      <c r="G231" s="42" t="str">
        <f t="shared" si="21"/>
        <v/>
      </c>
      <c r="H231" s="5" t="e">
        <f>IF(ROW($A$2:$A$640)=1,"Impossible",VLOOKUP($A$2:$A$640,items!$A$2:$P$4140,{16}*SIGN(ROW($A$2:$A$640)),FALSE))</f>
        <v>#N/A</v>
      </c>
      <c r="I231" s="5" t="e">
        <f>IF(ROW($A$2:$A$640)=1,"Impossible",VLOOKUP($A$2:$A$640,items!$A$2:$Q$4140,{17}*SIGN(ROW($A$2:$A$640)),FALSE))</f>
        <v>#N/A</v>
      </c>
      <c r="L231" s="34"/>
      <c r="M231" s="34"/>
      <c r="N231" s="34"/>
      <c r="O231" s="34"/>
      <c r="P231" s="34"/>
      <c r="Q231" s="34"/>
      <c r="R231" s="34"/>
      <c r="S231" s="34"/>
      <c r="T231" s="41" t="str">
        <f t="shared" si="22"/>
        <v/>
      </c>
      <c r="U231" s="41" t="str">
        <f t="shared" si="23"/>
        <v/>
      </c>
    </row>
    <row r="232" spans="1:21">
      <c r="A232" s="34"/>
      <c r="B232" s="34"/>
      <c r="C232" s="34"/>
      <c r="D232" s="42" t="str">
        <f t="shared" si="18"/>
        <v/>
      </c>
      <c r="E232" s="34"/>
      <c r="F232" s="34"/>
      <c r="G232" s="42" t="str">
        <f t="shared" si="21"/>
        <v/>
      </c>
      <c r="H232" s="5" t="e">
        <f>IF(ROW($A$2:$A$640)=1,"Impossible",VLOOKUP($A$2:$A$640,items!$A$2:$P$4140,{16}*SIGN(ROW($A$2:$A$640)),FALSE))</f>
        <v>#N/A</v>
      </c>
      <c r="I232" s="5" t="e">
        <f>IF(ROW($A$2:$A$640)=1,"Impossible",VLOOKUP($A$2:$A$640,items!$A$2:$Q$4140,{17}*SIGN(ROW($A$2:$A$640)),FALSE))</f>
        <v>#N/A</v>
      </c>
      <c r="L232" s="34"/>
      <c r="M232" s="34"/>
      <c r="N232" s="34"/>
      <c r="O232" s="34"/>
      <c r="P232" s="34"/>
      <c r="Q232" s="34"/>
      <c r="R232" s="34"/>
      <c r="S232" s="34"/>
      <c r="T232" s="41" t="str">
        <f t="shared" si="22"/>
        <v/>
      </c>
      <c r="U232" s="41" t="str">
        <f t="shared" si="23"/>
        <v/>
      </c>
    </row>
    <row r="233" spans="1:21">
      <c r="A233" s="34"/>
      <c r="B233" s="34"/>
      <c r="C233" s="34"/>
      <c r="D233" s="42" t="str">
        <f t="shared" si="18"/>
        <v/>
      </c>
      <c r="E233" s="34"/>
      <c r="F233" s="34"/>
      <c r="G233" s="42" t="str">
        <f t="shared" si="21"/>
        <v/>
      </c>
      <c r="H233" s="5" t="e">
        <f>IF(ROW($A$2:$A$640)=1,"Impossible",VLOOKUP($A$2:$A$640,items!$A$2:$P$4140,{16}*SIGN(ROW($A$2:$A$640)),FALSE))</f>
        <v>#N/A</v>
      </c>
      <c r="I233" s="5" t="e">
        <f>IF(ROW($A$2:$A$640)=1,"Impossible",VLOOKUP($A$2:$A$640,items!$A$2:$Q$4140,{17}*SIGN(ROW($A$2:$A$640)),FALSE))</f>
        <v>#N/A</v>
      </c>
      <c r="L233" s="34"/>
      <c r="M233" s="34"/>
      <c r="N233" s="34"/>
      <c r="O233" s="34"/>
      <c r="P233" s="34"/>
      <c r="Q233" s="34"/>
      <c r="R233" s="34"/>
      <c r="S233" s="34"/>
      <c r="T233" s="41" t="str">
        <f t="shared" si="22"/>
        <v/>
      </c>
      <c r="U233" s="41" t="str">
        <f t="shared" si="23"/>
        <v/>
      </c>
    </row>
    <row r="234" spans="1:21">
      <c r="A234" s="34"/>
      <c r="B234" s="34"/>
      <c r="C234" s="34"/>
      <c r="D234" s="42" t="str">
        <f t="shared" si="18"/>
        <v/>
      </c>
      <c r="E234" s="34"/>
      <c r="G234" s="42" t="str">
        <f t="shared" si="21"/>
        <v/>
      </c>
      <c r="H234" s="5" t="e">
        <f>IF(ROW($A$2:$A$640)=1,"Impossible",VLOOKUP($A$2:$A$640,items!$A$2:$P$4140,{16}*SIGN(ROW($A$2:$A$640)),FALSE))</f>
        <v>#N/A</v>
      </c>
      <c r="I234" s="5" t="e">
        <f>IF(ROW($A$2:$A$640)=1,"Impossible",VLOOKUP($A$2:$A$640,items!$A$2:$Q$4140,{17}*SIGN(ROW($A$2:$A$640)),FALSE))</f>
        <v>#N/A</v>
      </c>
      <c r="L234" s="34"/>
      <c r="M234" s="34"/>
      <c r="N234" s="34"/>
      <c r="O234" s="34"/>
      <c r="P234" s="34"/>
      <c r="Q234" s="34"/>
      <c r="R234" s="34"/>
      <c r="S234" s="34"/>
      <c r="T234" s="41" t="str">
        <f t="shared" si="22"/>
        <v/>
      </c>
      <c r="U234" s="41" t="str">
        <f t="shared" si="23"/>
        <v/>
      </c>
    </row>
    <row r="235" spans="1:21">
      <c r="A235" s="34"/>
      <c r="B235" s="34"/>
      <c r="C235" s="34"/>
      <c r="D235" s="42" t="str">
        <f t="shared" si="18"/>
        <v/>
      </c>
      <c r="E235" s="34"/>
      <c r="G235" s="42" t="str">
        <f t="shared" si="21"/>
        <v/>
      </c>
      <c r="H235" s="5" t="e">
        <f>IF(ROW($A$2:$A$640)=1,"Impossible",VLOOKUP($A$2:$A$640,items!$A$2:$P$4140,{16}*SIGN(ROW($A$2:$A$640)),FALSE))</f>
        <v>#N/A</v>
      </c>
      <c r="I235" s="5" t="e">
        <f>IF(ROW($A$2:$A$640)=1,"Impossible",VLOOKUP($A$2:$A$640,items!$A$2:$Q$4140,{17}*SIGN(ROW($A$2:$A$640)),FALSE))</f>
        <v>#N/A</v>
      </c>
      <c r="L235" s="34"/>
      <c r="M235" s="34"/>
      <c r="N235" s="34"/>
      <c r="O235" s="34"/>
      <c r="P235" s="34"/>
      <c r="Q235" s="34"/>
      <c r="R235" s="34"/>
      <c r="S235" s="34"/>
      <c r="T235" s="41" t="str">
        <f t="shared" si="22"/>
        <v/>
      </c>
      <c r="U235" s="41" t="str">
        <f t="shared" si="23"/>
        <v/>
      </c>
    </row>
    <row r="236" spans="1:21">
      <c r="A236" s="34"/>
      <c r="B236" s="34"/>
      <c r="C236" s="34"/>
      <c r="D236" s="42" t="str">
        <f t="shared" si="18"/>
        <v/>
      </c>
      <c r="E236" s="34"/>
      <c r="F236" s="34"/>
      <c r="G236" s="42" t="str">
        <f t="shared" si="21"/>
        <v/>
      </c>
      <c r="H236" s="5" t="e">
        <f>IF(ROW($A$2:$A$640)=1,"Impossible",VLOOKUP($A$2:$A$640,items!$A$2:$P$4140,{16}*SIGN(ROW($A$2:$A$640)),FALSE))</f>
        <v>#N/A</v>
      </c>
      <c r="I236" s="5" t="e">
        <f>IF(ROW($A$2:$A$640)=1,"Impossible",VLOOKUP($A$2:$A$640,items!$A$2:$Q$4140,{17}*SIGN(ROW($A$2:$A$640)),FALSE))</f>
        <v>#N/A</v>
      </c>
      <c r="L236" s="34"/>
      <c r="M236" s="34"/>
      <c r="N236" s="34"/>
      <c r="O236" s="34"/>
      <c r="P236" s="34"/>
      <c r="Q236" s="34"/>
      <c r="R236" s="34"/>
      <c r="S236" s="34"/>
      <c r="T236" s="41" t="str">
        <f t="shared" si="22"/>
        <v/>
      </c>
      <c r="U236" s="41" t="str">
        <f t="shared" si="23"/>
        <v/>
      </c>
    </row>
    <row r="237" spans="1:21">
      <c r="A237" s="34"/>
      <c r="B237" s="34"/>
      <c r="C237" s="34"/>
      <c r="D237" s="42" t="str">
        <f t="shared" si="18"/>
        <v/>
      </c>
      <c r="E237" s="34"/>
      <c r="F237" s="34"/>
      <c r="G237" s="42" t="str">
        <f t="shared" si="21"/>
        <v/>
      </c>
      <c r="H237" s="5" t="e">
        <f>IF(ROW($A$2:$A$640)=1,"Impossible",VLOOKUP($A$2:$A$640,items!$A$2:$P$4140,{16}*SIGN(ROW($A$2:$A$640)),FALSE))</f>
        <v>#N/A</v>
      </c>
      <c r="I237" s="5" t="e">
        <f>IF(ROW($A$2:$A$640)=1,"Impossible",VLOOKUP($A$2:$A$640,items!$A$2:$Q$4140,{17}*SIGN(ROW($A$2:$A$640)),FALSE))</f>
        <v>#N/A</v>
      </c>
      <c r="L237" s="34"/>
      <c r="M237" s="34"/>
      <c r="N237" s="34"/>
      <c r="O237" s="34"/>
      <c r="P237" s="34"/>
      <c r="Q237" s="34"/>
      <c r="R237" s="34"/>
      <c r="S237" s="34"/>
      <c r="T237" s="41" t="str">
        <f t="shared" si="22"/>
        <v/>
      </c>
      <c r="U237" s="41" t="str">
        <f t="shared" si="23"/>
        <v/>
      </c>
    </row>
    <row r="238" spans="1:21">
      <c r="A238" s="34"/>
      <c r="B238" s="34"/>
      <c r="C238" s="34"/>
      <c r="D238" s="42" t="str">
        <f t="shared" si="18"/>
        <v/>
      </c>
      <c r="E238" s="34"/>
      <c r="G238" s="42" t="str">
        <f t="shared" si="21"/>
        <v/>
      </c>
      <c r="H238" s="5" t="e">
        <f>IF(ROW($A$2:$A$640)=1,"Impossible",VLOOKUP($A$2:$A$640,items!$A$2:$P$4140,{16}*SIGN(ROW($A$2:$A$640)),FALSE))</f>
        <v>#N/A</v>
      </c>
      <c r="I238" s="5" t="e">
        <f>IF(ROW($A$2:$A$640)=1,"Impossible",VLOOKUP($A$2:$A$640,items!$A$2:$Q$4140,{17}*SIGN(ROW($A$2:$A$640)),FALSE))</f>
        <v>#N/A</v>
      </c>
      <c r="L238" s="34"/>
      <c r="M238" s="34"/>
      <c r="N238" s="34"/>
      <c r="O238" s="34"/>
      <c r="P238" s="34"/>
      <c r="Q238" s="34"/>
      <c r="R238" s="34"/>
      <c r="S238" s="34"/>
      <c r="T238" s="41" t="str">
        <f t="shared" si="22"/>
        <v/>
      </c>
      <c r="U238" s="41" t="str">
        <f t="shared" si="23"/>
        <v/>
      </c>
    </row>
    <row r="239" spans="1:21">
      <c r="A239" s="34"/>
      <c r="B239" s="34"/>
      <c r="C239" s="34"/>
      <c r="D239" s="42" t="str">
        <f t="shared" si="18"/>
        <v/>
      </c>
      <c r="E239" s="34"/>
      <c r="G239" s="42" t="str">
        <f t="shared" si="21"/>
        <v/>
      </c>
      <c r="H239" s="5" t="e">
        <f>IF(ROW($A$2:$A$640)=1,"Impossible",VLOOKUP($A$2:$A$640,items!$A$2:$P$4140,{16}*SIGN(ROW($A$2:$A$640)),FALSE))</f>
        <v>#N/A</v>
      </c>
      <c r="I239" s="5" t="e">
        <f>IF(ROW($A$2:$A$640)=1,"Impossible",VLOOKUP($A$2:$A$640,items!$A$2:$Q$4140,{17}*SIGN(ROW($A$2:$A$640)),FALSE))</f>
        <v>#N/A</v>
      </c>
      <c r="L239" s="34"/>
      <c r="M239" s="34"/>
      <c r="N239" s="34"/>
      <c r="O239" s="34"/>
      <c r="P239" s="34"/>
      <c r="Q239" s="34"/>
      <c r="R239" s="34"/>
      <c r="S239" s="34"/>
      <c r="T239" s="41" t="str">
        <f t="shared" si="22"/>
        <v/>
      </c>
      <c r="U239" s="41" t="str">
        <f t="shared" si="23"/>
        <v/>
      </c>
    </row>
    <row r="240" spans="1:21">
      <c r="A240" s="34"/>
      <c r="B240" s="34"/>
      <c r="C240" s="34"/>
      <c r="D240" s="42" t="str">
        <f t="shared" si="18"/>
        <v/>
      </c>
      <c r="E240" s="34"/>
      <c r="F240" s="34"/>
      <c r="G240" s="42" t="str">
        <f t="shared" si="21"/>
        <v/>
      </c>
      <c r="H240" s="5" t="e">
        <f>IF(ROW($A$2:$A$640)=1,"Impossible",VLOOKUP($A$2:$A$640,items!$A$2:$P$4140,{16}*SIGN(ROW($A$2:$A$640)),FALSE))</f>
        <v>#N/A</v>
      </c>
      <c r="I240" s="5" t="e">
        <f>IF(ROW($A$2:$A$640)=1,"Impossible",VLOOKUP($A$2:$A$640,items!$A$2:$Q$4140,{17}*SIGN(ROW($A$2:$A$640)),FALSE))</f>
        <v>#N/A</v>
      </c>
      <c r="L240" s="34"/>
      <c r="M240" s="34"/>
      <c r="N240" s="34"/>
      <c r="O240" s="34"/>
      <c r="P240" s="34"/>
      <c r="Q240" s="34"/>
      <c r="R240" s="34"/>
      <c r="S240" s="34"/>
      <c r="T240" s="41" t="str">
        <f t="shared" si="22"/>
        <v/>
      </c>
      <c r="U240" s="41" t="str">
        <f t="shared" si="23"/>
        <v/>
      </c>
    </row>
    <row r="241" spans="1:21">
      <c r="A241" s="34"/>
      <c r="B241" s="34"/>
      <c r="C241" s="34"/>
      <c r="D241" s="42" t="str">
        <f t="shared" ref="D241:D285" si="24">CONCATENATE(B241,C241)</f>
        <v/>
      </c>
      <c r="E241" s="34"/>
      <c r="F241" s="34"/>
      <c r="G241" s="42" t="str">
        <f t="shared" si="21"/>
        <v/>
      </c>
      <c r="H241" s="5" t="e">
        <f>IF(ROW($A$2:$A$640)=1,"Impossible",VLOOKUP($A$2:$A$640,items!$A$2:$P$4140,{16}*SIGN(ROW($A$2:$A$640)),FALSE))</f>
        <v>#N/A</v>
      </c>
      <c r="I241" s="5" t="e">
        <f>IF(ROW($A$2:$A$640)=1,"Impossible",VLOOKUP($A$2:$A$640,items!$A$2:$Q$4140,{17}*SIGN(ROW($A$2:$A$640)),FALSE))</f>
        <v>#N/A</v>
      </c>
      <c r="K241" s="57"/>
      <c r="L241" s="34"/>
      <c r="M241" s="34"/>
      <c r="N241" s="34"/>
      <c r="O241" s="34"/>
      <c r="P241" s="34"/>
      <c r="Q241" s="34"/>
      <c r="R241" s="34"/>
      <c r="S241" s="34"/>
      <c r="T241" s="41" t="str">
        <f t="shared" si="22"/>
        <v/>
      </c>
      <c r="U241" s="41" t="str">
        <f t="shared" si="23"/>
        <v/>
      </c>
    </row>
    <row r="242" spans="1:21">
      <c r="A242" s="34"/>
      <c r="B242" s="34"/>
      <c r="C242" s="34"/>
      <c r="D242" s="42" t="str">
        <f t="shared" si="24"/>
        <v/>
      </c>
      <c r="E242" s="34"/>
      <c r="F242" s="34"/>
      <c r="G242" s="42" t="str">
        <f t="shared" si="21"/>
        <v/>
      </c>
      <c r="H242" s="5" t="e">
        <f>IF(ROW($A$2:$A$640)=1,"Impossible",VLOOKUP($A$2:$A$640,items!$A$2:$P$4140,{16}*SIGN(ROW($A$2:$A$640)),FALSE))</f>
        <v>#N/A</v>
      </c>
      <c r="I242" s="5" t="e">
        <f>IF(ROW($A$2:$A$640)=1,"Impossible",VLOOKUP($A$2:$A$640,items!$A$2:$Q$4140,{17}*SIGN(ROW($A$2:$A$640)),FALSE))</f>
        <v>#N/A</v>
      </c>
      <c r="L242" s="34"/>
      <c r="M242" s="34"/>
      <c r="N242" s="34"/>
      <c r="O242" s="34"/>
      <c r="P242" s="34"/>
      <c r="Q242" s="34"/>
      <c r="R242" s="34"/>
      <c r="S242" s="34"/>
      <c r="T242" s="41" t="str">
        <f t="shared" si="22"/>
        <v/>
      </c>
      <c r="U242" s="41" t="str">
        <f t="shared" si="23"/>
        <v/>
      </c>
    </row>
    <row r="243" spans="1:21">
      <c r="A243" s="34"/>
      <c r="B243" s="34"/>
      <c r="C243" s="34"/>
      <c r="D243" s="42" t="str">
        <f t="shared" si="24"/>
        <v/>
      </c>
      <c r="E243" s="34"/>
      <c r="F243" s="34"/>
      <c r="G243" s="42" t="str">
        <f t="shared" si="21"/>
        <v/>
      </c>
      <c r="H243" s="5" t="e">
        <f>IF(ROW($A$2:$A$640)=1,"Impossible",VLOOKUP($A$2:$A$640,items!$A$2:$P$4140,{16}*SIGN(ROW($A$2:$A$640)),FALSE))</f>
        <v>#N/A</v>
      </c>
      <c r="I243" s="5" t="e">
        <f>IF(ROW($A$2:$A$640)=1,"Impossible",VLOOKUP($A$2:$A$640,items!$A$2:$Q$4140,{17}*SIGN(ROW($A$2:$A$640)),FALSE))</f>
        <v>#N/A</v>
      </c>
      <c r="L243" s="34"/>
      <c r="M243" s="34"/>
      <c r="N243" s="34"/>
      <c r="O243" s="34"/>
      <c r="P243" s="34"/>
      <c r="Q243" s="34"/>
      <c r="R243" s="34"/>
      <c r="S243" s="34"/>
      <c r="T243" s="41" t="str">
        <f t="shared" si="22"/>
        <v/>
      </c>
      <c r="U243" s="41" t="str">
        <f t="shared" si="23"/>
        <v/>
      </c>
    </row>
    <row r="244" spans="1:21">
      <c r="A244" s="34"/>
      <c r="B244" s="34"/>
      <c r="C244" s="34"/>
      <c r="D244" s="42" t="str">
        <f t="shared" si="24"/>
        <v/>
      </c>
      <c r="E244" s="34"/>
      <c r="F244" s="34"/>
      <c r="G244" s="42" t="str">
        <f t="shared" si="21"/>
        <v/>
      </c>
      <c r="H244" s="5" t="e">
        <f>IF(ROW($A$2:$A$640)=1,"Impossible",VLOOKUP($A$2:$A$640,items!$A$2:$P$4140,{16}*SIGN(ROW($A$2:$A$640)),FALSE))</f>
        <v>#N/A</v>
      </c>
      <c r="I244" s="5" t="e">
        <f>IF(ROW($A$2:$A$640)=1,"Impossible",VLOOKUP($A$2:$A$640,items!$A$2:$Q$4140,{17}*SIGN(ROW($A$2:$A$640)),FALSE))</f>
        <v>#N/A</v>
      </c>
      <c r="L244" s="34"/>
      <c r="M244" s="34"/>
      <c r="N244" s="34"/>
      <c r="O244" s="34"/>
      <c r="P244" s="34"/>
      <c r="Q244" s="34"/>
      <c r="R244" s="34"/>
      <c r="S244" s="34"/>
      <c r="T244" s="41" t="str">
        <f t="shared" si="22"/>
        <v/>
      </c>
      <c r="U244" s="41" t="str">
        <f t="shared" si="23"/>
        <v/>
      </c>
    </row>
    <row r="245" spans="1:21">
      <c r="A245" s="34"/>
      <c r="B245" s="34"/>
      <c r="C245" s="34"/>
      <c r="D245" s="42" t="str">
        <f t="shared" si="24"/>
        <v/>
      </c>
      <c r="E245" s="34"/>
      <c r="F245" s="34"/>
      <c r="G245" s="42" t="str">
        <f t="shared" si="21"/>
        <v/>
      </c>
      <c r="H245" s="5" t="e">
        <f>IF(ROW($A$2:$A$640)=1,"Impossible",VLOOKUP($A$2:$A$640,items!$A$2:$P$4140,{16}*SIGN(ROW($A$2:$A$640)),FALSE))</f>
        <v>#N/A</v>
      </c>
      <c r="I245" s="5" t="e">
        <f>IF(ROW($A$2:$A$640)=1,"Impossible",VLOOKUP($A$2:$A$640,items!$A$2:$Q$4140,{17}*SIGN(ROW($A$2:$A$640)),FALSE))</f>
        <v>#N/A</v>
      </c>
      <c r="L245" s="34"/>
      <c r="M245" s="34"/>
      <c r="N245" s="34"/>
      <c r="O245" s="34"/>
      <c r="P245" s="34"/>
      <c r="Q245" s="34"/>
      <c r="R245" s="34"/>
      <c r="S245" s="34"/>
      <c r="T245" s="41" t="str">
        <f t="shared" si="22"/>
        <v/>
      </c>
      <c r="U245" s="41" t="str">
        <f t="shared" si="23"/>
        <v/>
      </c>
    </row>
    <row r="246" spans="1:21">
      <c r="A246" s="34"/>
      <c r="B246" s="34"/>
      <c r="C246" s="34"/>
      <c r="D246" s="42" t="str">
        <f t="shared" si="24"/>
        <v/>
      </c>
      <c r="E246" s="34"/>
      <c r="F246" s="34"/>
      <c r="G246" s="42" t="str">
        <f t="shared" si="21"/>
        <v/>
      </c>
      <c r="H246" s="5" t="e">
        <f>IF(ROW($A$2:$A$640)=1,"Impossible",VLOOKUP($A$2:$A$640,items!$A$2:$P$4140,{16}*SIGN(ROW($A$2:$A$640)),FALSE))</f>
        <v>#N/A</v>
      </c>
      <c r="I246" s="5" t="e">
        <f>IF(ROW($A$2:$A$640)=1,"Impossible",VLOOKUP($A$2:$A$640,items!$A$2:$Q$4140,{17}*SIGN(ROW($A$2:$A$640)),FALSE))</f>
        <v>#N/A</v>
      </c>
      <c r="K246" s="34"/>
      <c r="L246" s="34"/>
      <c r="M246" s="34"/>
      <c r="N246" s="34"/>
      <c r="O246" s="34"/>
      <c r="P246" s="34"/>
      <c r="Q246" s="34"/>
      <c r="R246" s="34"/>
      <c r="S246" s="34"/>
      <c r="T246" s="41" t="str">
        <f t="shared" si="22"/>
        <v/>
      </c>
      <c r="U246" s="41" t="str">
        <f t="shared" si="23"/>
        <v/>
      </c>
    </row>
    <row r="247" spans="1:21">
      <c r="A247" s="34"/>
      <c r="B247" s="34"/>
      <c r="C247" s="34"/>
      <c r="D247" s="42" t="str">
        <f t="shared" si="24"/>
        <v/>
      </c>
      <c r="E247" s="34"/>
      <c r="F247" s="34"/>
      <c r="G247" s="42" t="str">
        <f t="shared" si="21"/>
        <v/>
      </c>
      <c r="H247" s="5" t="e">
        <f>IF(ROW($A$2:$A$640)=1,"Impossible",VLOOKUP($A$2:$A$640,items!$A$2:$P$4140,{16}*SIGN(ROW($A$2:$A$640)),FALSE))</f>
        <v>#N/A</v>
      </c>
      <c r="I247" s="5" t="e">
        <f>IF(ROW($A$2:$A$640)=1,"Impossible",VLOOKUP($A$2:$A$640,items!$A$2:$Q$4140,{17}*SIGN(ROW($A$2:$A$640)),FALSE))</f>
        <v>#N/A</v>
      </c>
      <c r="L247" s="34"/>
      <c r="M247" s="34"/>
      <c r="N247" s="34"/>
      <c r="O247" s="34"/>
      <c r="P247" s="34"/>
      <c r="Q247" s="34"/>
      <c r="R247" s="34"/>
      <c r="S247" s="34"/>
      <c r="T247" s="41" t="str">
        <f t="shared" si="22"/>
        <v/>
      </c>
      <c r="U247" s="41" t="str">
        <f t="shared" si="23"/>
        <v/>
      </c>
    </row>
    <row r="248" spans="1:21">
      <c r="A248" s="34"/>
      <c r="B248" s="34"/>
      <c r="C248" s="34"/>
      <c r="D248" s="42" t="str">
        <f t="shared" si="24"/>
        <v/>
      </c>
      <c r="E248" s="34"/>
      <c r="F248" s="34"/>
      <c r="G248" s="42" t="str">
        <f t="shared" si="21"/>
        <v/>
      </c>
      <c r="H248" s="5" t="e">
        <f>IF(ROW($A$2:$A$640)=1,"Impossible",VLOOKUP($A$2:$A$640,items!$A$2:$P$4140,{16}*SIGN(ROW($A$2:$A$640)),FALSE))</f>
        <v>#N/A</v>
      </c>
      <c r="I248" s="5" t="e">
        <f>IF(ROW($A$2:$A$640)=1,"Impossible",VLOOKUP($A$2:$A$640,items!$A$2:$Q$4140,{17}*SIGN(ROW($A$2:$A$640)),FALSE))</f>
        <v>#N/A</v>
      </c>
      <c r="K248" s="34"/>
      <c r="L248" s="34"/>
      <c r="M248" s="34"/>
      <c r="N248" s="34"/>
      <c r="O248" s="34"/>
      <c r="P248" s="34"/>
      <c r="Q248" s="34"/>
      <c r="R248" s="34"/>
      <c r="S248" s="34"/>
      <c r="T248" s="41" t="str">
        <f t="shared" si="22"/>
        <v/>
      </c>
      <c r="U248" s="41" t="str">
        <f t="shared" si="23"/>
        <v/>
      </c>
    </row>
    <row r="249" spans="1:21">
      <c r="A249" s="34"/>
      <c r="B249" s="34"/>
      <c r="C249" s="34"/>
      <c r="D249" s="42" t="str">
        <f t="shared" si="24"/>
        <v/>
      </c>
      <c r="E249" s="34"/>
      <c r="F249" s="34"/>
      <c r="G249" s="42" t="str">
        <f t="shared" si="21"/>
        <v/>
      </c>
      <c r="H249" s="5" t="e">
        <f>IF(ROW($A$2:$A$640)=1,"Impossible",VLOOKUP($A$2:$A$640,items!$A$2:$P$4140,{16}*SIGN(ROW($A$2:$A$640)),FALSE))</f>
        <v>#N/A</v>
      </c>
      <c r="I249" s="5" t="e">
        <f>IF(ROW($A$2:$A$640)=1,"Impossible",VLOOKUP($A$2:$A$640,items!$A$2:$Q$4140,{17}*SIGN(ROW($A$2:$A$640)),FALSE))</f>
        <v>#N/A</v>
      </c>
      <c r="L249" s="34"/>
      <c r="M249" s="34"/>
      <c r="N249" s="34"/>
      <c r="O249" s="34"/>
      <c r="P249" s="34"/>
      <c r="Q249" s="34"/>
      <c r="R249" s="34"/>
      <c r="S249" s="34"/>
      <c r="T249" s="41" t="str">
        <f t="shared" si="22"/>
        <v/>
      </c>
      <c r="U249" s="41" t="str">
        <f t="shared" si="23"/>
        <v/>
      </c>
    </row>
    <row r="250" spans="1:21">
      <c r="A250" s="34"/>
      <c r="B250" s="34"/>
      <c r="C250" s="34"/>
      <c r="D250" s="42" t="str">
        <f t="shared" si="24"/>
        <v/>
      </c>
      <c r="E250" s="34"/>
      <c r="F250" s="34"/>
      <c r="G250" s="42" t="str">
        <f t="shared" si="21"/>
        <v/>
      </c>
      <c r="H250" s="5" t="e">
        <f>IF(ROW($A$2:$A$640)=1,"Impossible",VLOOKUP($A$2:$A$640,items!$A$2:$P$4140,{16}*SIGN(ROW($A$2:$A$640)),FALSE))</f>
        <v>#N/A</v>
      </c>
      <c r="I250" s="5" t="e">
        <f>IF(ROW($A$2:$A$640)=1,"Impossible",VLOOKUP($A$2:$A$640,items!$A$2:$Q$4140,{17}*SIGN(ROW($A$2:$A$640)),FALSE))</f>
        <v>#N/A</v>
      </c>
      <c r="K250" s="34"/>
      <c r="L250" s="34"/>
      <c r="M250" s="34"/>
      <c r="N250" s="34"/>
      <c r="O250" s="34"/>
      <c r="P250" s="34"/>
      <c r="Q250" s="34"/>
      <c r="R250" s="34"/>
      <c r="S250" s="34"/>
      <c r="T250" s="41" t="str">
        <f t="shared" si="22"/>
        <v/>
      </c>
      <c r="U250" s="41" t="str">
        <f t="shared" si="23"/>
        <v/>
      </c>
    </row>
    <row r="251" spans="1:21">
      <c r="A251" s="34"/>
      <c r="B251" s="34"/>
      <c r="C251" s="34"/>
      <c r="D251" s="42" t="str">
        <f t="shared" si="24"/>
        <v/>
      </c>
      <c r="E251" s="34"/>
      <c r="F251" s="34"/>
      <c r="G251" s="42" t="str">
        <f t="shared" si="21"/>
        <v/>
      </c>
      <c r="H251" s="5" t="e">
        <f>IF(ROW($A$2:$A$640)=1,"Impossible",VLOOKUP($A$2:$A$640,items!$A$2:$P$4140,{16}*SIGN(ROW($A$2:$A$640)),FALSE))</f>
        <v>#N/A</v>
      </c>
      <c r="I251" s="5" t="e">
        <f>IF(ROW($A$2:$A$640)=1,"Impossible",VLOOKUP($A$2:$A$640,items!$A$2:$Q$4140,{17}*SIGN(ROW($A$2:$A$640)),FALSE))</f>
        <v>#N/A</v>
      </c>
      <c r="L251" s="34"/>
      <c r="M251" s="34"/>
      <c r="N251" s="34"/>
      <c r="O251" s="34"/>
      <c r="P251" s="34"/>
      <c r="Q251" s="34"/>
      <c r="R251" s="34"/>
      <c r="S251" s="34"/>
      <c r="T251" s="41" t="str">
        <f t="shared" si="22"/>
        <v/>
      </c>
      <c r="U251" s="41" t="str">
        <f t="shared" si="23"/>
        <v/>
      </c>
    </row>
    <row r="252" spans="1:21">
      <c r="A252" s="34"/>
      <c r="B252" s="34"/>
      <c r="C252" s="34"/>
      <c r="D252" s="42" t="str">
        <f t="shared" si="24"/>
        <v/>
      </c>
      <c r="E252" s="34"/>
      <c r="F252" s="34"/>
      <c r="G252" s="42" t="str">
        <f t="shared" si="21"/>
        <v/>
      </c>
      <c r="H252" s="5" t="e">
        <f>IF(ROW($A$2:$A$640)=1,"Impossible",VLOOKUP($A$2:$A$640,items!$A$2:$P$4140,{16}*SIGN(ROW($A$2:$A$640)),FALSE))</f>
        <v>#N/A</v>
      </c>
      <c r="I252" s="5" t="e">
        <f>IF(ROW($A$2:$A$640)=1,"Impossible",VLOOKUP($A$2:$A$640,items!$A$2:$Q$4140,{17}*SIGN(ROW($A$2:$A$640)),FALSE))</f>
        <v>#N/A</v>
      </c>
      <c r="L252" s="34"/>
      <c r="M252" s="34"/>
      <c r="N252" s="34"/>
      <c r="O252" s="34"/>
      <c r="P252" s="34"/>
      <c r="Q252" s="34"/>
      <c r="R252" s="34"/>
      <c r="S252" s="34"/>
      <c r="T252" s="41" t="str">
        <f t="shared" si="22"/>
        <v/>
      </c>
      <c r="U252" s="41" t="str">
        <f t="shared" si="23"/>
        <v/>
      </c>
    </row>
    <row r="253" spans="1:21">
      <c r="A253" s="34"/>
      <c r="B253" s="34"/>
      <c r="C253" s="34"/>
      <c r="D253" s="42" t="str">
        <f t="shared" si="24"/>
        <v/>
      </c>
      <c r="E253" s="34"/>
      <c r="F253" s="34"/>
      <c r="G253" s="42" t="str">
        <f t="shared" si="21"/>
        <v/>
      </c>
      <c r="H253" s="5" t="e">
        <f>IF(ROW($A$2:$A$640)=1,"Impossible",VLOOKUP($A$2:$A$640,items!$A$2:$P$4140,{16}*SIGN(ROW($A$2:$A$640)),FALSE))</f>
        <v>#N/A</v>
      </c>
      <c r="I253" s="5" t="e">
        <f>IF(ROW($A$2:$A$640)=1,"Impossible",VLOOKUP($A$2:$A$640,items!$A$2:$Q$4140,{17}*SIGN(ROW($A$2:$A$640)),FALSE))</f>
        <v>#N/A</v>
      </c>
      <c r="L253" s="34"/>
      <c r="M253" s="34"/>
      <c r="N253" s="34"/>
      <c r="O253" s="34"/>
      <c r="P253" s="34"/>
      <c r="Q253" s="34"/>
      <c r="R253" s="34"/>
      <c r="S253" s="34"/>
      <c r="T253" s="41" t="str">
        <f t="shared" si="22"/>
        <v/>
      </c>
      <c r="U253" s="41" t="str">
        <f t="shared" si="23"/>
        <v/>
      </c>
    </row>
    <row r="254" spans="1:21">
      <c r="A254" s="34"/>
      <c r="B254" s="34"/>
      <c r="C254" s="34"/>
      <c r="D254" s="42"/>
      <c r="E254" s="34"/>
      <c r="F254" s="34"/>
      <c r="G254" s="42" t="str">
        <f t="shared" si="21"/>
        <v/>
      </c>
      <c r="H254" s="5" t="e">
        <f>IF(ROW($A$2:$A$640)=1,"Impossible",VLOOKUP($A$2:$A$640,items!$A$2:$P$4140,{16}*SIGN(ROW($A$2:$A$640)),FALSE))</f>
        <v>#N/A</v>
      </c>
      <c r="I254" s="5" t="e">
        <f>IF(ROW($A$2:$A$640)=1,"Impossible",VLOOKUP($A$2:$A$640,items!$A$2:$Q$4140,{17}*SIGN(ROW($A$2:$A$640)),FALSE))</f>
        <v>#N/A</v>
      </c>
      <c r="L254" s="34"/>
      <c r="M254" s="34"/>
      <c r="N254" s="34"/>
      <c r="O254" s="34"/>
      <c r="P254" s="34"/>
      <c r="Q254" s="34"/>
      <c r="R254" s="34"/>
      <c r="S254" s="34"/>
      <c r="T254" s="41" t="str">
        <f t="shared" si="22"/>
        <v/>
      </c>
      <c r="U254" s="41" t="str">
        <f t="shared" si="23"/>
        <v/>
      </c>
    </row>
    <row r="255" spans="1:21">
      <c r="A255" s="34"/>
      <c r="B255" s="34"/>
      <c r="C255" s="34"/>
      <c r="D255" s="42" t="str">
        <f t="shared" si="24"/>
        <v/>
      </c>
      <c r="E255" s="34"/>
      <c r="F255" s="34"/>
      <c r="G255" s="42" t="str">
        <f t="shared" si="21"/>
        <v/>
      </c>
      <c r="H255" s="5" t="e">
        <f>IF(ROW($A$2:$A$640)=1,"Impossible",VLOOKUP($A$2:$A$640,items!$A$2:$P$4140,{16}*SIGN(ROW($A$2:$A$640)),FALSE))</f>
        <v>#N/A</v>
      </c>
      <c r="I255" s="5" t="e">
        <f>IF(ROW($A$2:$A$640)=1,"Impossible",VLOOKUP($A$2:$A$640,items!$A$2:$Q$4140,{17}*SIGN(ROW($A$2:$A$640)),FALSE))</f>
        <v>#N/A</v>
      </c>
      <c r="L255" s="34"/>
      <c r="M255" s="34"/>
      <c r="N255" s="34"/>
      <c r="O255" s="34"/>
      <c r="P255" s="34"/>
      <c r="Q255" s="34"/>
      <c r="R255" s="34"/>
      <c r="S255" s="34"/>
      <c r="T255" s="41" t="str">
        <f t="shared" si="22"/>
        <v/>
      </c>
      <c r="U255" s="41" t="str">
        <f t="shared" si="23"/>
        <v/>
      </c>
    </row>
    <row r="256" spans="1:21">
      <c r="A256" s="34"/>
      <c r="B256" s="34"/>
      <c r="C256" s="34"/>
      <c r="D256" s="42"/>
      <c r="E256" s="34"/>
      <c r="F256" s="34"/>
      <c r="G256" s="42" t="str">
        <f t="shared" si="21"/>
        <v/>
      </c>
      <c r="H256" s="5" t="e">
        <f>IF(ROW($A$2:$A$640)=1,"Impossible",VLOOKUP($A$2:$A$640,items!$A$2:$P$4140,{16}*SIGN(ROW($A$2:$A$640)),FALSE))</f>
        <v>#N/A</v>
      </c>
      <c r="I256" s="5" t="e">
        <f>IF(ROW($A$2:$A$640)=1,"Impossible",VLOOKUP($A$2:$A$640,items!$A$2:$Q$4140,{17}*SIGN(ROW($A$2:$A$640)),FALSE))</f>
        <v>#N/A</v>
      </c>
      <c r="L256" s="34"/>
      <c r="M256" s="34"/>
      <c r="N256" s="34"/>
      <c r="O256" s="34"/>
      <c r="P256" s="34"/>
      <c r="Q256" s="34"/>
      <c r="R256" s="34"/>
      <c r="S256" s="34"/>
      <c r="T256" s="41" t="str">
        <f t="shared" si="22"/>
        <v/>
      </c>
      <c r="U256" s="41" t="str">
        <f t="shared" si="23"/>
        <v/>
      </c>
    </row>
    <row r="257" spans="1:21">
      <c r="A257" s="34"/>
      <c r="B257" s="34"/>
      <c r="C257" s="34"/>
      <c r="D257" s="42" t="str">
        <f t="shared" si="24"/>
        <v/>
      </c>
      <c r="E257" s="34"/>
      <c r="F257" s="34"/>
      <c r="G257" s="42" t="str">
        <f t="shared" si="21"/>
        <v/>
      </c>
      <c r="H257" s="5" t="e">
        <f>IF(ROW($A$2:$A$640)=1,"Impossible",VLOOKUP($A$2:$A$640,items!$A$2:$P$4140,{16}*SIGN(ROW($A$2:$A$640)),FALSE))</f>
        <v>#N/A</v>
      </c>
      <c r="I257" s="5" t="e">
        <f>IF(ROW($A$2:$A$640)=1,"Impossible",VLOOKUP($A$2:$A$640,items!$A$2:$Q$4140,{17}*SIGN(ROW($A$2:$A$640)),FALSE))</f>
        <v>#N/A</v>
      </c>
      <c r="L257" s="34"/>
      <c r="M257" s="34"/>
      <c r="N257" s="34"/>
      <c r="O257" s="34"/>
      <c r="P257" s="34"/>
      <c r="Q257" s="34"/>
      <c r="R257" s="34"/>
      <c r="S257" s="34"/>
      <c r="T257" s="41" t="str">
        <f t="shared" si="22"/>
        <v/>
      </c>
      <c r="U257" s="41" t="str">
        <f t="shared" si="23"/>
        <v/>
      </c>
    </row>
    <row r="258" spans="1:21">
      <c r="A258" s="34"/>
      <c r="B258" s="34"/>
      <c r="C258" s="34"/>
      <c r="D258" s="42"/>
      <c r="E258" s="34"/>
      <c r="F258" s="34"/>
      <c r="G258" s="42" t="str">
        <f t="shared" si="21"/>
        <v/>
      </c>
      <c r="H258" s="5" t="e">
        <f>IF(ROW($A$2:$A$640)=1,"Impossible",VLOOKUP($A$2:$A$640,items!$A$2:$P$4140,{16}*SIGN(ROW($A$2:$A$640)),FALSE))</f>
        <v>#N/A</v>
      </c>
      <c r="I258" s="5" t="e">
        <f>IF(ROW($A$2:$A$640)=1,"Impossible",VLOOKUP($A$2:$A$640,items!$A$2:$Q$4140,{17}*SIGN(ROW($A$2:$A$640)),FALSE))</f>
        <v>#N/A</v>
      </c>
      <c r="L258" s="34"/>
      <c r="M258" s="34"/>
      <c r="N258" s="34"/>
      <c r="O258" s="34"/>
      <c r="P258" s="34"/>
      <c r="Q258" s="34"/>
      <c r="R258" s="34"/>
      <c r="S258" s="34"/>
      <c r="T258" s="41" t="str">
        <f t="shared" si="22"/>
        <v/>
      </c>
      <c r="U258" s="41" t="str">
        <f t="shared" si="23"/>
        <v/>
      </c>
    </row>
    <row r="259" spans="1:21">
      <c r="A259" s="34"/>
      <c r="B259" s="34"/>
      <c r="C259" s="34"/>
      <c r="D259" s="42" t="str">
        <f t="shared" si="24"/>
        <v/>
      </c>
      <c r="E259" s="34"/>
      <c r="F259" s="34"/>
      <c r="G259" s="42" t="str">
        <f t="shared" si="21"/>
        <v/>
      </c>
      <c r="H259" s="5" t="e">
        <f>IF(ROW($A$2:$A$640)=1,"Impossible",VLOOKUP($A$2:$A$640,items!$A$2:$P$4140,{16}*SIGN(ROW($A$2:$A$640)),FALSE))</f>
        <v>#N/A</v>
      </c>
      <c r="I259" s="5" t="e">
        <f>IF(ROW($A$2:$A$640)=1,"Impossible",VLOOKUP($A$2:$A$640,items!$A$2:$Q$4140,{17}*SIGN(ROW($A$2:$A$640)),FALSE))</f>
        <v>#N/A</v>
      </c>
      <c r="L259" s="34"/>
      <c r="M259" s="34"/>
      <c r="N259" s="34"/>
      <c r="O259" s="34"/>
      <c r="P259" s="34"/>
      <c r="Q259" s="34"/>
      <c r="R259" s="34"/>
      <c r="S259" s="34"/>
      <c r="T259" s="41" t="str">
        <f t="shared" si="22"/>
        <v/>
      </c>
      <c r="U259" s="41" t="str">
        <f t="shared" si="23"/>
        <v/>
      </c>
    </row>
    <row r="260" spans="1:21">
      <c r="A260" s="34"/>
      <c r="B260" s="34"/>
      <c r="C260" s="34"/>
      <c r="D260" s="42"/>
      <c r="E260" s="34"/>
      <c r="F260" s="34"/>
      <c r="G260" s="42" t="str">
        <f t="shared" si="21"/>
        <v/>
      </c>
      <c r="H260" s="5" t="e">
        <f>IF(ROW($A$2:$A$640)=1,"Impossible",VLOOKUP($A$2:$A$640,items!$A$2:$P$4140,{16}*SIGN(ROW($A$2:$A$640)),FALSE))</f>
        <v>#N/A</v>
      </c>
      <c r="I260" s="5" t="e">
        <f>IF(ROW($A$2:$A$640)=1,"Impossible",VLOOKUP($A$2:$A$640,items!$A$2:$Q$4140,{17}*SIGN(ROW($A$2:$A$640)),FALSE))</f>
        <v>#N/A</v>
      </c>
      <c r="L260" s="34"/>
      <c r="M260" s="34"/>
      <c r="N260" s="34"/>
      <c r="O260" s="34"/>
      <c r="P260" s="34"/>
      <c r="Q260" s="34"/>
      <c r="R260" s="34"/>
      <c r="S260" s="34"/>
      <c r="T260" s="41" t="str">
        <f t="shared" si="22"/>
        <v/>
      </c>
      <c r="U260" s="41" t="str">
        <f t="shared" si="23"/>
        <v/>
      </c>
    </row>
    <row r="261" spans="1:21">
      <c r="A261" s="34"/>
      <c r="B261" s="34"/>
      <c r="C261" s="34"/>
      <c r="D261" s="42" t="str">
        <f t="shared" si="24"/>
        <v/>
      </c>
      <c r="E261" s="34"/>
      <c r="F261" s="34"/>
      <c r="G261" s="42" t="str">
        <f t="shared" si="21"/>
        <v/>
      </c>
      <c r="H261" s="5" t="e">
        <f>IF(ROW($A$2:$A$640)=1,"Impossible",VLOOKUP($A$2:$A$640,items!$A$2:$P$4140,{16}*SIGN(ROW($A$2:$A$640)),FALSE))</f>
        <v>#N/A</v>
      </c>
      <c r="I261" s="5" t="e">
        <f>IF(ROW($A$2:$A$640)=1,"Impossible",VLOOKUP($A$2:$A$640,items!$A$2:$Q$4140,{17}*SIGN(ROW($A$2:$A$640)),FALSE))</f>
        <v>#N/A</v>
      </c>
      <c r="L261" s="34"/>
      <c r="M261" s="34"/>
      <c r="N261" s="34"/>
      <c r="O261" s="34"/>
      <c r="P261" s="34"/>
      <c r="Q261" s="34"/>
      <c r="R261" s="34"/>
      <c r="S261" s="34"/>
      <c r="T261" s="41" t="str">
        <f t="shared" si="22"/>
        <v/>
      </c>
      <c r="U261" s="41" t="str">
        <f t="shared" si="23"/>
        <v/>
      </c>
    </row>
    <row r="262" spans="1:21">
      <c r="A262" s="34"/>
      <c r="B262" s="34"/>
      <c r="C262" s="34"/>
      <c r="D262" s="42"/>
      <c r="E262" s="34"/>
      <c r="F262" s="34"/>
      <c r="G262" s="42" t="str">
        <f t="shared" si="21"/>
        <v/>
      </c>
      <c r="H262" s="5" t="e">
        <f>IF(ROW($A$2:$A$640)=1,"Impossible",VLOOKUP($A$2:$A$640,items!$A$2:$P$4140,{16}*SIGN(ROW($A$2:$A$640)),FALSE))</f>
        <v>#N/A</v>
      </c>
      <c r="I262" s="5" t="e">
        <f>IF(ROW($A$2:$A$640)=1,"Impossible",VLOOKUP($A$2:$A$640,items!$A$2:$Q$4140,{17}*SIGN(ROW($A$2:$A$640)),FALSE))</f>
        <v>#N/A</v>
      </c>
      <c r="L262" s="34"/>
      <c r="M262" s="34"/>
      <c r="N262" s="34"/>
      <c r="O262" s="34"/>
      <c r="P262" s="34"/>
      <c r="Q262" s="34"/>
      <c r="R262" s="34"/>
      <c r="S262" s="34"/>
      <c r="T262" s="41" t="str">
        <f t="shared" si="22"/>
        <v/>
      </c>
      <c r="U262" s="41" t="str">
        <f t="shared" si="23"/>
        <v/>
      </c>
    </row>
    <row r="263" spans="1:21">
      <c r="A263" s="34"/>
      <c r="B263" s="34"/>
      <c r="C263" s="34"/>
      <c r="D263" s="42" t="str">
        <f t="shared" si="24"/>
        <v/>
      </c>
      <c r="E263" s="34"/>
      <c r="F263" s="34"/>
      <c r="G263" s="42" t="str">
        <f t="shared" si="21"/>
        <v/>
      </c>
      <c r="H263" s="5" t="e">
        <f>IF(ROW($A$2:$A$640)=1,"Impossible",VLOOKUP($A$2:$A$640,items!$A$2:$P$4140,{16}*SIGN(ROW($A$2:$A$640)),FALSE))</f>
        <v>#N/A</v>
      </c>
      <c r="I263" s="5" t="e">
        <f>IF(ROW($A$2:$A$640)=1,"Impossible",VLOOKUP($A$2:$A$640,items!$A$2:$Q$4140,{17}*SIGN(ROW($A$2:$A$640)),FALSE))</f>
        <v>#N/A</v>
      </c>
      <c r="L263" s="34"/>
      <c r="M263" s="34"/>
      <c r="N263" s="34"/>
      <c r="O263" s="34"/>
      <c r="P263" s="34"/>
      <c r="Q263" s="34"/>
      <c r="R263" s="34"/>
      <c r="S263" s="34"/>
      <c r="T263" s="41" t="str">
        <f t="shared" si="22"/>
        <v/>
      </c>
      <c r="U263" s="41" t="str">
        <f t="shared" si="23"/>
        <v/>
      </c>
    </row>
    <row r="264" spans="1:21">
      <c r="A264" s="34"/>
      <c r="B264" s="34"/>
      <c r="C264" s="34"/>
      <c r="D264" s="42"/>
      <c r="E264" s="34"/>
      <c r="F264" s="34"/>
      <c r="G264" s="42" t="str">
        <f t="shared" si="21"/>
        <v/>
      </c>
      <c r="H264" s="5" t="e">
        <f>IF(ROW($A$2:$A$640)=1,"Impossible",VLOOKUP($A$2:$A$640,items!$A$2:$P$4140,{16}*SIGN(ROW($A$2:$A$640)),FALSE))</f>
        <v>#N/A</v>
      </c>
      <c r="I264" s="5" t="e">
        <f>IF(ROW($A$2:$A$640)=1,"Impossible",VLOOKUP($A$2:$A$640,items!$A$2:$Q$4140,{17}*SIGN(ROW($A$2:$A$640)),FALSE))</f>
        <v>#N/A</v>
      </c>
      <c r="L264" s="34"/>
      <c r="M264" s="34"/>
      <c r="N264" s="34"/>
      <c r="O264" s="34"/>
      <c r="P264" s="34"/>
      <c r="Q264" s="34"/>
      <c r="R264" s="34"/>
      <c r="S264" s="34"/>
      <c r="T264" s="41" t="str">
        <f t="shared" si="22"/>
        <v/>
      </c>
      <c r="U264" s="41" t="str">
        <f t="shared" si="23"/>
        <v/>
      </c>
    </row>
    <row r="265" spans="1:21">
      <c r="A265" s="34"/>
      <c r="B265" s="34"/>
      <c r="C265" s="34"/>
      <c r="D265" s="42" t="str">
        <f t="shared" si="24"/>
        <v/>
      </c>
      <c r="E265" s="34"/>
      <c r="F265" s="34"/>
      <c r="G265" s="42" t="str">
        <f t="shared" ref="G265:G328" si="25">IF(E265="","",IF(OR(E265="select_one", E265="select_multiple"), CONCATENATE(E265," ",F265),E265))</f>
        <v/>
      </c>
      <c r="H265" s="5" t="e">
        <f>IF(ROW($A$2:$A$640)=1,"Impossible",VLOOKUP($A$2:$A$640,items!$A$2:$P$4140,{16}*SIGN(ROW($A$2:$A$640)),FALSE))</f>
        <v>#N/A</v>
      </c>
      <c r="I265" s="5" t="e">
        <f>IF(ROW($A$2:$A$640)=1,"Impossible",VLOOKUP($A$2:$A$640,items!$A$2:$Q$4140,{17}*SIGN(ROW($A$2:$A$640)),FALSE))</f>
        <v>#N/A</v>
      </c>
      <c r="L265" s="34"/>
      <c r="M265" s="34"/>
      <c r="N265" s="34"/>
      <c r="O265" s="34"/>
      <c r="P265" s="34"/>
      <c r="Q265" s="34"/>
      <c r="R265" s="34"/>
      <c r="S265" s="34"/>
      <c r="T265" s="41" t="str">
        <f t="shared" si="22"/>
        <v/>
      </c>
      <c r="U265" s="41" t="str">
        <f t="shared" si="23"/>
        <v/>
      </c>
    </row>
    <row r="266" spans="1:21">
      <c r="A266" s="34"/>
      <c r="B266" s="34"/>
      <c r="C266" s="34"/>
      <c r="D266" s="42"/>
      <c r="E266" s="34"/>
      <c r="F266" s="34"/>
      <c r="G266" s="42" t="str">
        <f t="shared" si="25"/>
        <v/>
      </c>
      <c r="H266" s="5" t="e">
        <f>IF(ROW($A$2:$A$640)=1,"Impossible",VLOOKUP($A$2:$A$640,items!$A$2:$P$4140,{16}*SIGN(ROW($A$2:$A$640)),FALSE))</f>
        <v>#N/A</v>
      </c>
      <c r="I266" s="5" t="e">
        <f>IF(ROW($A$2:$A$640)=1,"Impossible",VLOOKUP($A$2:$A$640,items!$A$2:$Q$4140,{17}*SIGN(ROW($A$2:$A$640)),FALSE))</f>
        <v>#N/A</v>
      </c>
      <c r="L266" s="34"/>
      <c r="M266" s="34"/>
      <c r="N266" s="34"/>
      <c r="O266" s="34"/>
      <c r="P266" s="34"/>
      <c r="Q266" s="34"/>
      <c r="R266" s="34"/>
      <c r="S266" s="34"/>
      <c r="T266" s="41" t="str">
        <f t="shared" si="22"/>
        <v/>
      </c>
      <c r="U266" s="41" t="str">
        <f t="shared" si="23"/>
        <v/>
      </c>
    </row>
    <row r="267" spans="1:21">
      <c r="A267" s="34"/>
      <c r="B267" s="34"/>
      <c r="C267" s="34"/>
      <c r="D267" s="42" t="str">
        <f t="shared" si="24"/>
        <v/>
      </c>
      <c r="E267" s="34"/>
      <c r="F267" s="34"/>
      <c r="G267" s="42" t="str">
        <f t="shared" si="25"/>
        <v/>
      </c>
      <c r="H267" s="5" t="e">
        <f>IF(ROW($A$2:$A$640)=1,"Impossible",VLOOKUP($A$2:$A$640,items!$A$2:$P$4140,{16}*SIGN(ROW($A$2:$A$640)),FALSE))</f>
        <v>#N/A</v>
      </c>
      <c r="I267" s="5" t="e">
        <f>IF(ROW($A$2:$A$640)=1,"Impossible",VLOOKUP($A$2:$A$640,items!$A$2:$Q$4140,{17}*SIGN(ROW($A$2:$A$640)),FALSE))</f>
        <v>#N/A</v>
      </c>
      <c r="L267" s="34"/>
      <c r="M267" s="34"/>
      <c r="N267" s="34"/>
      <c r="O267" s="34"/>
      <c r="P267" s="34"/>
      <c r="Q267" s="34"/>
      <c r="R267" s="34"/>
      <c r="S267" s="34"/>
      <c r="T267" s="41" t="str">
        <f t="shared" si="22"/>
        <v/>
      </c>
      <c r="U267" s="41" t="str">
        <f t="shared" si="23"/>
        <v/>
      </c>
    </row>
    <row r="268" spans="1:21">
      <c r="A268" s="34"/>
      <c r="B268" s="34"/>
      <c r="C268" s="34"/>
      <c r="D268" s="42"/>
      <c r="E268" s="34"/>
      <c r="F268" s="34"/>
      <c r="G268" s="42" t="str">
        <f t="shared" si="25"/>
        <v/>
      </c>
      <c r="H268" s="5" t="e">
        <f>IF(ROW($A$2:$A$640)=1,"Impossible",VLOOKUP($A$2:$A$640,items!$A$2:$P$4140,{16}*SIGN(ROW($A$2:$A$640)),FALSE))</f>
        <v>#N/A</v>
      </c>
      <c r="I268" s="5" t="e">
        <f>IF(ROW($A$2:$A$640)=1,"Impossible",VLOOKUP($A$2:$A$640,items!$A$2:$Q$4140,{17}*SIGN(ROW($A$2:$A$640)),FALSE))</f>
        <v>#N/A</v>
      </c>
      <c r="L268" s="34"/>
      <c r="M268" s="34"/>
      <c r="N268" s="34"/>
      <c r="O268" s="34"/>
      <c r="P268" s="34"/>
      <c r="Q268" s="34"/>
      <c r="R268" s="34"/>
      <c r="S268" s="34"/>
      <c r="T268" s="41" t="str">
        <f t="shared" si="22"/>
        <v/>
      </c>
      <c r="U268" s="41" t="str">
        <f t="shared" si="23"/>
        <v/>
      </c>
    </row>
    <row r="269" spans="1:21">
      <c r="A269" s="34"/>
      <c r="B269" s="34"/>
      <c r="C269" s="34"/>
      <c r="D269" s="42" t="str">
        <f t="shared" si="24"/>
        <v/>
      </c>
      <c r="E269" s="34"/>
      <c r="F269" s="34"/>
      <c r="G269" s="42" t="str">
        <f t="shared" si="25"/>
        <v/>
      </c>
      <c r="H269" s="5" t="e">
        <f>IF(ROW($A$2:$A$640)=1,"Impossible",VLOOKUP($A$2:$A$640,items!$A$2:$P$4140,{16}*SIGN(ROW($A$2:$A$640)),FALSE))</f>
        <v>#N/A</v>
      </c>
      <c r="I269" s="5" t="e">
        <f>IF(ROW($A$2:$A$640)=1,"Impossible",VLOOKUP($A$2:$A$640,items!$A$2:$Q$4140,{17}*SIGN(ROW($A$2:$A$640)),FALSE))</f>
        <v>#N/A</v>
      </c>
      <c r="L269" s="34"/>
      <c r="M269" s="34"/>
      <c r="N269" s="34"/>
      <c r="O269" s="34"/>
      <c r="P269" s="34"/>
      <c r="Q269" s="34"/>
      <c r="R269" s="34"/>
      <c r="S269" s="34"/>
      <c r="T269" s="41" t="str">
        <f t="shared" si="22"/>
        <v/>
      </c>
      <c r="U269" s="41" t="str">
        <f t="shared" si="23"/>
        <v/>
      </c>
    </row>
    <row r="270" spans="1:21">
      <c r="A270" s="34"/>
      <c r="B270" s="34"/>
      <c r="C270" s="34"/>
      <c r="D270" s="42"/>
      <c r="E270" s="34"/>
      <c r="F270" s="34"/>
      <c r="G270" s="42" t="str">
        <f t="shared" si="25"/>
        <v/>
      </c>
      <c r="H270" s="5" t="e">
        <f>IF(ROW($A$2:$A$640)=1,"Impossible",VLOOKUP($A$2:$A$640,items!$A$2:$P$4140,{16}*SIGN(ROW($A$2:$A$640)),FALSE))</f>
        <v>#N/A</v>
      </c>
      <c r="I270" s="5" t="e">
        <f>IF(ROW($A$2:$A$640)=1,"Impossible",VLOOKUP($A$2:$A$640,items!$A$2:$Q$4140,{17}*SIGN(ROW($A$2:$A$640)),FALSE))</f>
        <v>#N/A</v>
      </c>
      <c r="L270" s="34"/>
      <c r="M270" s="34"/>
      <c r="N270" s="34"/>
      <c r="O270" s="34"/>
      <c r="P270" s="34"/>
      <c r="Q270" s="34"/>
      <c r="R270" s="34"/>
      <c r="S270" s="34"/>
      <c r="T270" s="41" t="str">
        <f t="shared" si="22"/>
        <v/>
      </c>
      <c r="U270" s="41" t="str">
        <f t="shared" si="23"/>
        <v/>
      </c>
    </row>
    <row r="271" spans="1:21">
      <c r="A271" s="34"/>
      <c r="B271" s="34"/>
      <c r="C271" s="34"/>
      <c r="D271" s="42" t="str">
        <f t="shared" si="24"/>
        <v/>
      </c>
      <c r="E271" s="34"/>
      <c r="F271" s="34"/>
      <c r="G271" s="42" t="str">
        <f t="shared" si="25"/>
        <v/>
      </c>
      <c r="H271" s="5" t="e">
        <f>IF(ROW($A$2:$A$640)=1,"Impossible",VLOOKUP($A$2:$A$640,items!$A$2:$P$4140,{16}*SIGN(ROW($A$2:$A$640)),FALSE))</f>
        <v>#N/A</v>
      </c>
      <c r="I271" s="5" t="e">
        <f>IF(ROW($A$2:$A$640)=1,"Impossible",VLOOKUP($A$2:$A$640,items!$A$2:$Q$4140,{17}*SIGN(ROW($A$2:$A$640)),FALSE))</f>
        <v>#N/A</v>
      </c>
      <c r="L271" s="34"/>
      <c r="M271" s="34"/>
      <c r="N271" s="34"/>
      <c r="O271" s="34"/>
      <c r="P271" s="34"/>
      <c r="Q271" s="34"/>
      <c r="R271" s="34"/>
      <c r="S271" s="34"/>
      <c r="T271" s="41" t="str">
        <f t="shared" si="22"/>
        <v/>
      </c>
      <c r="U271" s="41" t="str">
        <f t="shared" si="23"/>
        <v/>
      </c>
    </row>
    <row r="272" spans="1:21">
      <c r="A272" s="34"/>
      <c r="B272" s="34"/>
      <c r="C272" s="34"/>
      <c r="D272" s="42"/>
      <c r="E272" s="34"/>
      <c r="F272" s="34"/>
      <c r="G272" s="42" t="str">
        <f t="shared" si="25"/>
        <v/>
      </c>
      <c r="H272" s="5" t="e">
        <f>IF(ROW($A$2:$A$640)=1,"Impossible",VLOOKUP($A$2:$A$640,items!$A$2:$P$4140,{16}*SIGN(ROW($A$2:$A$640)),FALSE))</f>
        <v>#N/A</v>
      </c>
      <c r="I272" s="5" t="e">
        <f>IF(ROW($A$2:$A$640)=1,"Impossible",VLOOKUP($A$2:$A$640,items!$A$2:$Q$4140,{17}*SIGN(ROW($A$2:$A$640)),FALSE))</f>
        <v>#N/A</v>
      </c>
      <c r="L272" s="34"/>
      <c r="M272" s="34"/>
      <c r="N272" s="34"/>
      <c r="O272" s="34"/>
      <c r="P272" s="34"/>
      <c r="Q272" s="34"/>
      <c r="R272" s="34"/>
      <c r="S272" s="34"/>
      <c r="T272" s="41" t="str">
        <f t="shared" si="22"/>
        <v/>
      </c>
      <c r="U272" s="41" t="str">
        <f t="shared" si="23"/>
        <v/>
      </c>
    </row>
    <row r="273" spans="1:21">
      <c r="A273" s="34"/>
      <c r="B273" s="34"/>
      <c r="C273" s="34"/>
      <c r="D273" s="42" t="str">
        <f t="shared" si="24"/>
        <v/>
      </c>
      <c r="E273" s="34"/>
      <c r="F273" s="34"/>
      <c r="G273" s="42" t="str">
        <f t="shared" si="25"/>
        <v/>
      </c>
      <c r="H273" s="5" t="e">
        <f>IF(ROW($A$2:$A$640)=1,"Impossible",VLOOKUP($A$2:$A$640,items!$A$2:$P$4140,{16}*SIGN(ROW($A$2:$A$640)),FALSE))</f>
        <v>#N/A</v>
      </c>
      <c r="I273" s="5" t="e">
        <f>IF(ROW($A$2:$A$640)=1,"Impossible",VLOOKUP($A$2:$A$640,items!$A$2:$Q$4140,{17}*SIGN(ROW($A$2:$A$640)),FALSE))</f>
        <v>#N/A</v>
      </c>
      <c r="L273" s="34"/>
      <c r="M273" s="34"/>
      <c r="N273" s="34"/>
      <c r="O273" s="34"/>
      <c r="P273" s="34"/>
      <c r="Q273" s="34"/>
      <c r="R273" s="34"/>
      <c r="S273" s="34"/>
      <c r="T273" s="41" t="str">
        <f t="shared" si="22"/>
        <v/>
      </c>
      <c r="U273" s="41" t="str">
        <f t="shared" si="23"/>
        <v/>
      </c>
    </row>
    <row r="274" spans="1:21">
      <c r="A274" s="34"/>
      <c r="B274" s="34"/>
      <c r="C274" s="34"/>
      <c r="D274" s="42"/>
      <c r="E274" s="34"/>
      <c r="F274" s="34"/>
      <c r="G274" s="42" t="str">
        <f t="shared" si="25"/>
        <v/>
      </c>
      <c r="H274" s="5" t="e">
        <f>IF(ROW($A$2:$A$640)=1,"Impossible",VLOOKUP($A$2:$A$640,items!$A$2:$P$4140,{16}*SIGN(ROW($A$2:$A$640)),FALSE))</f>
        <v>#N/A</v>
      </c>
      <c r="I274" s="5" t="e">
        <f>IF(ROW($A$2:$A$640)=1,"Impossible",VLOOKUP($A$2:$A$640,items!$A$2:$Q$4140,{17}*SIGN(ROW($A$2:$A$640)),FALSE))</f>
        <v>#N/A</v>
      </c>
      <c r="L274" s="34"/>
      <c r="M274" s="34"/>
      <c r="N274" s="34"/>
      <c r="O274" s="34"/>
      <c r="P274" s="34"/>
      <c r="Q274" s="34"/>
      <c r="R274" s="34"/>
      <c r="S274" s="34"/>
      <c r="T274" s="41" t="str">
        <f t="shared" si="22"/>
        <v/>
      </c>
      <c r="U274" s="41" t="str">
        <f t="shared" si="23"/>
        <v/>
      </c>
    </row>
    <row r="275" spans="1:21">
      <c r="A275" s="34"/>
      <c r="B275" s="34"/>
      <c r="C275" s="34"/>
      <c r="D275" s="42" t="str">
        <f t="shared" si="24"/>
        <v/>
      </c>
      <c r="E275" s="34"/>
      <c r="F275" s="34"/>
      <c r="G275" s="42" t="str">
        <f t="shared" si="25"/>
        <v/>
      </c>
      <c r="H275" s="5" t="e">
        <f>IF(ROW($A$2:$A$640)=1,"Impossible",VLOOKUP($A$2:$A$640,items!$A$2:$P$4140,{16}*SIGN(ROW($A$2:$A$640)),FALSE))</f>
        <v>#N/A</v>
      </c>
      <c r="I275" s="5" t="e">
        <f>IF(ROW($A$2:$A$640)=1,"Impossible",VLOOKUP($A$2:$A$640,items!$A$2:$Q$4140,{17}*SIGN(ROW($A$2:$A$640)),FALSE))</f>
        <v>#N/A</v>
      </c>
      <c r="L275" s="34"/>
      <c r="M275" s="34"/>
      <c r="N275" s="34"/>
      <c r="O275" s="34"/>
      <c r="P275" s="34"/>
      <c r="Q275" s="34"/>
      <c r="R275" s="34"/>
      <c r="S275" s="34"/>
      <c r="T275" s="41" t="str">
        <f t="shared" si="22"/>
        <v/>
      </c>
      <c r="U275" s="41" t="str">
        <f t="shared" si="23"/>
        <v/>
      </c>
    </row>
    <row r="276" spans="1:21">
      <c r="A276" s="34"/>
      <c r="B276" s="34"/>
      <c r="C276" s="34"/>
      <c r="D276" s="42"/>
      <c r="E276" s="34"/>
      <c r="F276" s="34"/>
      <c r="G276" s="42" t="str">
        <f t="shared" si="25"/>
        <v/>
      </c>
      <c r="H276" s="5" t="e">
        <f>IF(ROW($A$2:$A$640)=1,"Impossible",VLOOKUP($A$2:$A$640,items!$A$2:$P$4140,{16}*SIGN(ROW($A$2:$A$640)),FALSE))</f>
        <v>#N/A</v>
      </c>
      <c r="I276" s="5" t="e">
        <f>IF(ROW($A$2:$A$640)=1,"Impossible",VLOOKUP($A$2:$A$640,items!$A$2:$Q$4140,{17}*SIGN(ROW($A$2:$A$640)),FALSE))</f>
        <v>#N/A</v>
      </c>
      <c r="L276" s="34"/>
      <c r="M276" s="34"/>
      <c r="N276" s="34"/>
      <c r="O276" s="34"/>
      <c r="P276" s="34"/>
      <c r="Q276" s="34"/>
      <c r="R276" s="34"/>
      <c r="S276" s="34"/>
      <c r="T276" s="41" t="str">
        <f t="shared" si="22"/>
        <v/>
      </c>
      <c r="U276" s="41" t="str">
        <f t="shared" si="23"/>
        <v/>
      </c>
    </row>
    <row r="277" spans="1:21">
      <c r="A277" s="34"/>
      <c r="B277" s="34"/>
      <c r="C277" s="34"/>
      <c r="D277" s="42" t="str">
        <f t="shared" si="24"/>
        <v/>
      </c>
      <c r="E277" s="34"/>
      <c r="F277" s="34"/>
      <c r="G277" s="42" t="str">
        <f t="shared" si="25"/>
        <v/>
      </c>
      <c r="H277" s="5" t="e">
        <f>IF(ROW($A$2:$A$640)=1,"Impossible",VLOOKUP($A$2:$A$640,items!$A$2:$P$4140,{16}*SIGN(ROW($A$2:$A$640)),FALSE))</f>
        <v>#N/A</v>
      </c>
      <c r="I277" s="5" t="e">
        <f>IF(ROW($A$2:$A$640)=1,"Impossible",VLOOKUP($A$2:$A$640,items!$A$2:$Q$4140,{17}*SIGN(ROW($A$2:$A$640)),FALSE))</f>
        <v>#N/A</v>
      </c>
      <c r="L277" s="34"/>
      <c r="M277" s="34"/>
      <c r="N277" s="34"/>
      <c r="O277" s="34"/>
      <c r="P277" s="34"/>
      <c r="Q277" s="34"/>
      <c r="R277" s="34"/>
      <c r="S277" s="34"/>
      <c r="T277" s="41" t="str">
        <f t="shared" si="22"/>
        <v/>
      </c>
      <c r="U277" s="41" t="str">
        <f t="shared" si="23"/>
        <v/>
      </c>
    </row>
    <row r="278" spans="1:21">
      <c r="A278" s="34"/>
      <c r="B278" s="34"/>
      <c r="C278" s="34"/>
      <c r="D278" s="42"/>
      <c r="E278" s="34"/>
      <c r="F278" s="34"/>
      <c r="G278" s="42" t="str">
        <f t="shared" si="25"/>
        <v/>
      </c>
      <c r="H278" s="5" t="e">
        <f>IF(ROW($A$2:$A$640)=1,"Impossible",VLOOKUP($A$2:$A$640,items!$A$2:$P$4140,{16}*SIGN(ROW($A$2:$A$640)),FALSE))</f>
        <v>#N/A</v>
      </c>
      <c r="I278" s="5" t="e">
        <f>IF(ROW($A$2:$A$640)=1,"Impossible",VLOOKUP($A$2:$A$640,items!$A$2:$Q$4140,{17}*SIGN(ROW($A$2:$A$640)),FALSE))</f>
        <v>#N/A</v>
      </c>
      <c r="L278" s="34"/>
      <c r="M278" s="34"/>
      <c r="N278" s="34"/>
      <c r="O278" s="34"/>
      <c r="P278" s="34"/>
      <c r="Q278" s="34"/>
      <c r="R278" s="34"/>
      <c r="S278" s="34"/>
      <c r="T278" s="41" t="str">
        <f t="shared" si="22"/>
        <v/>
      </c>
      <c r="U278" s="41" t="str">
        <f t="shared" si="23"/>
        <v/>
      </c>
    </row>
    <row r="279" spans="1:21">
      <c r="A279" s="34"/>
      <c r="B279" s="34"/>
      <c r="C279" s="34"/>
      <c r="D279" s="42" t="str">
        <f t="shared" si="24"/>
        <v/>
      </c>
      <c r="E279" s="34"/>
      <c r="F279" s="34"/>
      <c r="G279" s="42" t="str">
        <f t="shared" si="25"/>
        <v/>
      </c>
      <c r="H279" s="5" t="e">
        <f>IF(ROW($A$2:$A$640)=1,"Impossible",VLOOKUP($A$2:$A$640,items!$A$2:$P$4140,{16}*SIGN(ROW($A$2:$A$640)),FALSE))</f>
        <v>#N/A</v>
      </c>
      <c r="I279" s="5" t="e">
        <f>IF(ROW($A$2:$A$640)=1,"Impossible",VLOOKUP($A$2:$A$640,items!$A$2:$Q$4140,{17}*SIGN(ROW($A$2:$A$640)),FALSE))</f>
        <v>#N/A</v>
      </c>
      <c r="L279" s="34"/>
      <c r="M279" s="34"/>
      <c r="N279" s="34"/>
      <c r="O279" s="34"/>
      <c r="P279" s="34"/>
      <c r="Q279" s="34"/>
      <c r="R279" s="34"/>
      <c r="S279" s="34"/>
      <c r="T279" s="41" t="str">
        <f t="shared" si="22"/>
        <v/>
      </c>
      <c r="U279" s="41" t="str">
        <f t="shared" si="23"/>
        <v/>
      </c>
    </row>
    <row r="280" spans="1:21">
      <c r="A280" s="34"/>
      <c r="B280" s="34"/>
      <c r="C280" s="34"/>
      <c r="D280" s="42"/>
      <c r="E280" s="34"/>
      <c r="F280" s="34"/>
      <c r="G280" s="42" t="str">
        <f t="shared" si="25"/>
        <v/>
      </c>
      <c r="H280" s="5" t="e">
        <f>IF(ROW($A$2:$A$640)=1,"Impossible",VLOOKUP($A$2:$A$640,items!$A$2:$P$4140,{16}*SIGN(ROW($A$2:$A$640)),FALSE))</f>
        <v>#N/A</v>
      </c>
      <c r="I280" s="5" t="e">
        <f>IF(ROW($A$2:$A$640)=1,"Impossible",VLOOKUP($A$2:$A$640,items!$A$2:$Q$4140,{17}*SIGN(ROW($A$2:$A$640)),FALSE))</f>
        <v>#N/A</v>
      </c>
      <c r="L280" s="34"/>
      <c r="M280" s="34"/>
      <c r="N280" s="34"/>
      <c r="O280" s="34"/>
      <c r="P280" s="34"/>
      <c r="Q280" s="34"/>
      <c r="R280" s="34"/>
      <c r="S280" s="34"/>
      <c r="T280" s="41" t="str">
        <f t="shared" si="22"/>
        <v/>
      </c>
      <c r="U280" s="41" t="str">
        <f t="shared" si="23"/>
        <v/>
      </c>
    </row>
    <row r="281" spans="1:21">
      <c r="A281" s="34"/>
      <c r="B281" s="34"/>
      <c r="C281" s="34"/>
      <c r="D281" s="42" t="str">
        <f t="shared" si="24"/>
        <v/>
      </c>
      <c r="E281" s="34"/>
      <c r="F281" s="34"/>
      <c r="G281" s="42" t="str">
        <f t="shared" si="25"/>
        <v/>
      </c>
      <c r="H281" s="5" t="e">
        <f>IF(ROW($A$2:$A$640)=1,"Impossible",VLOOKUP($A$2:$A$640,items!$A$2:$P$4140,{16}*SIGN(ROW($A$2:$A$640)),FALSE))</f>
        <v>#N/A</v>
      </c>
      <c r="I281" s="5" t="e">
        <f>IF(ROW($A$2:$A$640)=1,"Impossible",VLOOKUP($A$2:$A$640,items!$A$2:$Q$4140,{17}*SIGN(ROW($A$2:$A$640)),FALSE))</f>
        <v>#N/A</v>
      </c>
      <c r="L281" s="34"/>
      <c r="M281" s="34"/>
      <c r="N281" s="34"/>
      <c r="O281" s="34"/>
      <c r="P281" s="34"/>
      <c r="Q281" s="34"/>
      <c r="R281" s="34"/>
      <c r="S281" s="34"/>
      <c r="T281" s="41" t="str">
        <f t="shared" si="22"/>
        <v/>
      </c>
      <c r="U281" s="41" t="str">
        <f t="shared" si="23"/>
        <v/>
      </c>
    </row>
    <row r="282" spans="1:21">
      <c r="A282" s="34"/>
      <c r="B282" s="34"/>
      <c r="C282" s="34"/>
      <c r="D282" s="42"/>
      <c r="E282" s="34"/>
      <c r="F282" s="34"/>
      <c r="G282" s="42" t="str">
        <f t="shared" si="25"/>
        <v/>
      </c>
      <c r="H282" s="5" t="e">
        <f>IF(ROW($A$2:$A$640)=1,"Impossible",VLOOKUP($A$2:$A$640,items!$A$2:$P$4140,{16}*SIGN(ROW($A$2:$A$640)),FALSE))</f>
        <v>#N/A</v>
      </c>
      <c r="I282" s="5" t="e">
        <f>IF(ROW($A$2:$A$640)=1,"Impossible",VLOOKUP($A$2:$A$640,items!$A$2:$Q$4140,{17}*SIGN(ROW($A$2:$A$640)),FALSE))</f>
        <v>#N/A</v>
      </c>
      <c r="L282" s="34"/>
      <c r="M282" s="34"/>
      <c r="N282" s="34"/>
      <c r="O282" s="34"/>
      <c r="P282" s="34"/>
      <c r="Q282" s="34"/>
      <c r="R282" s="34"/>
      <c r="S282" s="34"/>
      <c r="T282" s="41" t="str">
        <f t="shared" si="22"/>
        <v/>
      </c>
      <c r="U282" s="41" t="str">
        <f t="shared" si="23"/>
        <v/>
      </c>
    </row>
    <row r="283" spans="1:21">
      <c r="A283" s="34"/>
      <c r="B283" s="34"/>
      <c r="C283" s="34"/>
      <c r="D283" s="42" t="str">
        <f t="shared" si="24"/>
        <v/>
      </c>
      <c r="E283" s="34"/>
      <c r="F283" s="34"/>
      <c r="G283" s="42" t="str">
        <f t="shared" si="25"/>
        <v/>
      </c>
      <c r="H283" s="5" t="e">
        <f>IF(ROW($A$2:$A$640)=1,"Impossible",VLOOKUP($A$2:$A$640,items!$A$2:$P$4140,{16}*SIGN(ROW($A$2:$A$640)),FALSE))</f>
        <v>#N/A</v>
      </c>
      <c r="I283" s="5" t="e">
        <f>IF(ROW($A$2:$A$640)=1,"Impossible",VLOOKUP($A$2:$A$640,items!$A$2:$Q$4140,{17}*SIGN(ROW($A$2:$A$640)),FALSE))</f>
        <v>#N/A</v>
      </c>
      <c r="L283" s="34"/>
      <c r="M283" s="34"/>
      <c r="N283" s="34"/>
      <c r="O283" s="34"/>
      <c r="P283" s="34"/>
      <c r="Q283" s="34"/>
      <c r="R283" s="34"/>
      <c r="S283" s="34"/>
      <c r="T283" s="41" t="str">
        <f t="shared" ref="T283:T328" si="26">IF(OR(ISNA(H283),ISBLANK(H283)),"",CONCATENATE($B283,$C283,"."," ",H283))</f>
        <v/>
      </c>
      <c r="U283" s="41" t="str">
        <f t="shared" ref="U283:U328" si="27">IF(OR(ISBLANK(I283),ISNA(I283)),"",CONCATENATE($B283,$C283,"."," ",I283))</f>
        <v/>
      </c>
    </row>
    <row r="284" spans="1:21">
      <c r="A284" s="34"/>
      <c r="B284" s="34"/>
      <c r="C284" s="34"/>
      <c r="D284" s="42"/>
      <c r="E284" s="34"/>
      <c r="F284" s="34"/>
      <c r="G284" s="42" t="str">
        <f t="shared" si="25"/>
        <v/>
      </c>
      <c r="H284" s="5" t="e">
        <f>IF(ROW($A$2:$A$640)=1,"Impossible",VLOOKUP($A$2:$A$640,items!$A$2:$P$4140,{16}*SIGN(ROW($A$2:$A$640)),FALSE))</f>
        <v>#N/A</v>
      </c>
      <c r="I284" s="5" t="e">
        <f>IF(ROW($A$2:$A$640)=1,"Impossible",VLOOKUP($A$2:$A$640,items!$A$2:$Q$4140,{17}*SIGN(ROW($A$2:$A$640)),FALSE))</f>
        <v>#N/A</v>
      </c>
      <c r="L284" s="34"/>
      <c r="M284" s="34"/>
      <c r="N284" s="34"/>
      <c r="O284" s="34"/>
      <c r="P284" s="34"/>
      <c r="Q284" s="34"/>
      <c r="R284" s="34"/>
      <c r="S284" s="34"/>
      <c r="T284" s="41" t="str">
        <f t="shared" si="26"/>
        <v/>
      </c>
      <c r="U284" s="41" t="str">
        <f t="shared" si="27"/>
        <v/>
      </c>
    </row>
    <row r="285" spans="1:21">
      <c r="A285" s="34"/>
      <c r="B285" s="34"/>
      <c r="C285" s="34"/>
      <c r="D285" s="42" t="str">
        <f t="shared" si="24"/>
        <v/>
      </c>
      <c r="E285" s="34"/>
      <c r="F285" s="34"/>
      <c r="G285" s="42" t="str">
        <f t="shared" si="25"/>
        <v/>
      </c>
      <c r="H285" s="5" t="e">
        <f>IF(ROW($A$2:$A$640)=1,"Impossible",VLOOKUP($A$2:$A$640,items!$A$2:$P$4140,{16}*SIGN(ROW($A$2:$A$640)),FALSE))</f>
        <v>#N/A</v>
      </c>
      <c r="I285" s="5" t="e">
        <f>IF(ROW($A$2:$A$640)=1,"Impossible",VLOOKUP($A$2:$A$640,items!$A$2:$Q$4140,{17}*SIGN(ROW($A$2:$A$640)),FALSE))</f>
        <v>#N/A</v>
      </c>
      <c r="L285" s="34"/>
      <c r="M285" s="34"/>
      <c r="N285" s="34"/>
      <c r="O285" s="34"/>
      <c r="P285" s="34"/>
      <c r="Q285" s="34"/>
      <c r="R285" s="34"/>
      <c r="S285" s="34"/>
      <c r="T285" s="41" t="str">
        <f t="shared" si="26"/>
        <v/>
      </c>
      <c r="U285" s="41" t="str">
        <f t="shared" si="27"/>
        <v/>
      </c>
    </row>
    <row r="286" spans="1:21">
      <c r="A286" s="34"/>
      <c r="B286" s="34"/>
      <c r="C286" s="34"/>
      <c r="D286" s="42"/>
      <c r="E286" s="34"/>
      <c r="F286" s="34"/>
      <c r="G286" s="42" t="str">
        <f t="shared" si="25"/>
        <v/>
      </c>
      <c r="H286" s="5" t="e">
        <f>IF(ROW($A$2:$A$640)=1,"Impossible",VLOOKUP($A$2:$A$640,items!$A$2:$P$4140,{16}*SIGN(ROW($A$2:$A$640)),FALSE))</f>
        <v>#N/A</v>
      </c>
      <c r="I286" s="5" t="e">
        <f>IF(ROW($A$2:$A$640)=1,"Impossible",VLOOKUP($A$2:$A$640,items!$A$2:$Q$4140,{17}*SIGN(ROW($A$2:$A$640)),FALSE))</f>
        <v>#N/A</v>
      </c>
      <c r="L286" s="34"/>
      <c r="M286" s="34"/>
      <c r="N286" s="34"/>
      <c r="O286" s="34"/>
      <c r="P286" s="34"/>
      <c r="Q286" s="34"/>
      <c r="R286" s="34"/>
      <c r="S286" s="34"/>
      <c r="T286" s="41" t="str">
        <f t="shared" si="26"/>
        <v/>
      </c>
      <c r="U286" s="41" t="str">
        <f t="shared" si="27"/>
        <v/>
      </c>
    </row>
    <row r="287" spans="1:21">
      <c r="A287" s="34"/>
      <c r="B287" s="34"/>
      <c r="C287" s="34"/>
      <c r="D287" s="42" t="str">
        <f>CONCATENATE(B287,C287)</f>
        <v/>
      </c>
      <c r="E287" s="34"/>
      <c r="F287" s="34"/>
      <c r="G287" s="42" t="str">
        <f t="shared" si="25"/>
        <v/>
      </c>
      <c r="H287" s="5" t="e">
        <f>IF(ROW($A$2:$A$640)=1,"Impossible",VLOOKUP($A$2:$A$640,items!$A$2:$P$4140,{16}*SIGN(ROW($A$2:$A$640)),FALSE))</f>
        <v>#N/A</v>
      </c>
      <c r="I287" s="5" t="e">
        <f>IF(ROW($A$2:$A$640)=1,"Impossible",VLOOKUP($A$2:$A$640,items!$A$2:$Q$4140,{17}*SIGN(ROW($A$2:$A$640)),FALSE))</f>
        <v>#N/A</v>
      </c>
      <c r="L287" s="34"/>
      <c r="M287" s="34"/>
      <c r="N287" s="34"/>
      <c r="O287" s="34"/>
      <c r="P287" s="34"/>
      <c r="Q287" s="34"/>
      <c r="R287" s="34"/>
      <c r="S287" s="34"/>
      <c r="T287" s="41" t="str">
        <f t="shared" si="26"/>
        <v/>
      </c>
      <c r="U287" s="41" t="str">
        <f t="shared" si="27"/>
        <v/>
      </c>
    </row>
    <row r="288" spans="1:21">
      <c r="A288" s="34"/>
      <c r="B288" s="34"/>
      <c r="C288" s="34"/>
      <c r="D288" s="42"/>
      <c r="E288" s="34"/>
      <c r="F288" s="34"/>
      <c r="G288" s="42" t="str">
        <f t="shared" si="25"/>
        <v/>
      </c>
      <c r="H288" s="5" t="e">
        <f>IF(ROW($A$2:$A$640)=1,"Impossible",VLOOKUP($A$2:$A$640,items!$A$2:$P$4140,{16}*SIGN(ROW($A$2:$A$640)),FALSE))</f>
        <v>#N/A</v>
      </c>
      <c r="I288" s="5" t="e">
        <f>IF(ROW($A$2:$A$640)=1,"Impossible",VLOOKUP($A$2:$A$640,items!$A$2:$Q$4140,{17}*SIGN(ROW($A$2:$A$640)),FALSE))</f>
        <v>#N/A</v>
      </c>
      <c r="L288" s="34"/>
      <c r="M288" s="34"/>
      <c r="N288" s="34"/>
      <c r="O288" s="34"/>
      <c r="P288" s="34"/>
      <c r="Q288" s="34"/>
      <c r="R288" s="34"/>
      <c r="S288" s="34"/>
      <c r="T288" s="41" t="str">
        <f t="shared" si="26"/>
        <v/>
      </c>
      <c r="U288" s="41" t="str">
        <f t="shared" si="27"/>
        <v/>
      </c>
    </row>
    <row r="289" spans="1:21">
      <c r="A289" s="34"/>
      <c r="B289" s="34"/>
      <c r="C289" s="34"/>
      <c r="D289" s="42" t="str">
        <f>CONCATENATE(B289,C289)</f>
        <v/>
      </c>
      <c r="E289" s="34"/>
      <c r="F289" s="34"/>
      <c r="G289" s="42" t="str">
        <f t="shared" si="25"/>
        <v/>
      </c>
      <c r="H289" s="5" t="e">
        <f>IF(ROW($A$2:$A$640)=1,"Impossible",VLOOKUP($A$2:$A$640,items!$A$2:$P$4140,{16}*SIGN(ROW($A$2:$A$640)),FALSE))</f>
        <v>#N/A</v>
      </c>
      <c r="I289" s="5" t="e">
        <f>IF(ROW($A$2:$A$640)=1,"Impossible",VLOOKUP($A$2:$A$640,items!$A$2:$Q$4140,{17}*SIGN(ROW($A$2:$A$640)),FALSE))</f>
        <v>#N/A</v>
      </c>
      <c r="L289" s="34"/>
      <c r="M289" s="34"/>
      <c r="N289" s="34"/>
      <c r="O289" s="34"/>
      <c r="P289" s="34"/>
      <c r="Q289" s="34"/>
      <c r="R289" s="34"/>
      <c r="S289" s="34"/>
      <c r="T289" s="41" t="str">
        <f t="shared" si="26"/>
        <v/>
      </c>
      <c r="U289" s="41" t="str">
        <f t="shared" si="27"/>
        <v/>
      </c>
    </row>
    <row r="290" spans="1:21">
      <c r="A290" s="34"/>
      <c r="B290" s="34"/>
      <c r="C290" s="34"/>
      <c r="D290" s="42"/>
      <c r="E290" s="34"/>
      <c r="F290" s="34"/>
      <c r="G290" s="42" t="str">
        <f t="shared" si="25"/>
        <v/>
      </c>
      <c r="H290" s="5" t="e">
        <f>IF(ROW($A$2:$A$640)=1,"Impossible",VLOOKUP($A$2:$A$640,items!$A$2:$P$4140,{16}*SIGN(ROW($A$2:$A$640)),FALSE))</f>
        <v>#N/A</v>
      </c>
      <c r="I290" s="5" t="e">
        <f>IF(ROW($A$2:$A$640)=1,"Impossible",VLOOKUP($A$2:$A$640,items!$A$2:$Q$4140,{17}*SIGN(ROW($A$2:$A$640)),FALSE))</f>
        <v>#N/A</v>
      </c>
      <c r="L290" s="34"/>
      <c r="M290" s="34"/>
      <c r="N290" s="34"/>
      <c r="O290" s="34"/>
      <c r="P290" s="34"/>
      <c r="Q290" s="34"/>
      <c r="R290" s="34"/>
      <c r="S290" s="34"/>
      <c r="T290" s="41" t="str">
        <f t="shared" si="26"/>
        <v/>
      </c>
      <c r="U290" s="41" t="str">
        <f t="shared" si="27"/>
        <v/>
      </c>
    </row>
    <row r="291" spans="1:21">
      <c r="A291" s="34"/>
      <c r="B291" s="34"/>
      <c r="C291" s="34"/>
      <c r="D291" s="42" t="str">
        <f>CONCATENATE(B291,C291)</f>
        <v/>
      </c>
      <c r="E291" s="34"/>
      <c r="F291" s="34"/>
      <c r="G291" s="42" t="str">
        <f t="shared" si="25"/>
        <v/>
      </c>
      <c r="H291" s="5" t="e">
        <f>IF(ROW($A$2:$A$640)=1,"Impossible",VLOOKUP($A$2:$A$640,items!$A$2:$P$4140,{16}*SIGN(ROW($A$2:$A$640)),FALSE))</f>
        <v>#N/A</v>
      </c>
      <c r="I291" s="5" t="e">
        <f>IF(ROW($A$2:$A$640)=1,"Impossible",VLOOKUP($A$2:$A$640,items!$A$2:$Q$4140,{17}*SIGN(ROW($A$2:$A$640)),FALSE))</f>
        <v>#N/A</v>
      </c>
      <c r="L291" s="34"/>
      <c r="M291" s="34"/>
      <c r="N291" s="34"/>
      <c r="O291" s="34"/>
      <c r="P291" s="34"/>
      <c r="Q291" s="34"/>
      <c r="R291" s="34"/>
      <c r="S291" s="34"/>
      <c r="T291" s="41" t="str">
        <f t="shared" si="26"/>
        <v/>
      </c>
      <c r="U291" s="41" t="str">
        <f t="shared" si="27"/>
        <v/>
      </c>
    </row>
    <row r="292" spans="1:21">
      <c r="A292" s="34"/>
      <c r="B292" s="34"/>
      <c r="C292" s="34"/>
      <c r="D292" s="42"/>
      <c r="E292" s="34"/>
      <c r="F292" s="34"/>
      <c r="G292" s="42" t="str">
        <f t="shared" si="25"/>
        <v/>
      </c>
      <c r="H292" s="5" t="e">
        <f>IF(ROW($A$2:$A$640)=1,"Impossible",VLOOKUP($A$2:$A$640,items!$A$2:$P$4140,{16}*SIGN(ROW($A$2:$A$640)),FALSE))</f>
        <v>#N/A</v>
      </c>
      <c r="I292" s="5" t="e">
        <f>IF(ROW($A$2:$A$640)=1,"Impossible",VLOOKUP($A$2:$A$640,items!$A$2:$Q$4140,{17}*SIGN(ROW($A$2:$A$640)),FALSE))</f>
        <v>#N/A</v>
      </c>
      <c r="L292" s="34"/>
      <c r="M292" s="34"/>
      <c r="N292" s="34"/>
      <c r="O292" s="34"/>
      <c r="P292" s="34"/>
      <c r="Q292" s="34"/>
      <c r="R292" s="34"/>
      <c r="S292" s="34"/>
      <c r="T292" s="41" t="str">
        <f t="shared" si="26"/>
        <v/>
      </c>
      <c r="U292" s="41" t="str">
        <f t="shared" si="27"/>
        <v/>
      </c>
    </row>
    <row r="293" spans="1:21">
      <c r="A293" s="34"/>
      <c r="B293" s="34"/>
      <c r="C293" s="34"/>
      <c r="D293" s="42" t="str">
        <f>CONCATENATE(B293,C293)</f>
        <v/>
      </c>
      <c r="E293" s="34"/>
      <c r="F293" s="34"/>
      <c r="G293" s="42" t="str">
        <f t="shared" si="25"/>
        <v/>
      </c>
      <c r="H293" s="5" t="e">
        <f>IF(ROW($A$2:$A$640)=1,"Impossible",VLOOKUP($A$2:$A$640,items!$A$2:$P$4140,{16}*SIGN(ROW($A$2:$A$640)),FALSE))</f>
        <v>#N/A</v>
      </c>
      <c r="I293" s="5" t="e">
        <f>IF(ROW($A$2:$A$640)=1,"Impossible",VLOOKUP($A$2:$A$640,items!$A$2:$Q$4140,{17}*SIGN(ROW($A$2:$A$640)),FALSE))</f>
        <v>#N/A</v>
      </c>
      <c r="L293" s="34"/>
      <c r="M293" s="34"/>
      <c r="N293" s="34"/>
      <c r="O293" s="34"/>
      <c r="P293" s="34"/>
      <c r="Q293" s="34"/>
      <c r="R293" s="34"/>
      <c r="S293" s="34"/>
      <c r="T293" s="41" t="str">
        <f t="shared" si="26"/>
        <v/>
      </c>
      <c r="U293" s="41" t="str">
        <f t="shared" si="27"/>
        <v/>
      </c>
    </row>
    <row r="294" spans="1:21">
      <c r="A294" s="34"/>
      <c r="B294" s="34"/>
      <c r="C294" s="34"/>
      <c r="D294" s="42"/>
      <c r="E294" s="34"/>
      <c r="F294" s="34"/>
      <c r="G294" s="42" t="str">
        <f t="shared" si="25"/>
        <v/>
      </c>
      <c r="H294" s="5" t="e">
        <f>IF(ROW($A$2:$A$640)=1,"Impossible",VLOOKUP($A$2:$A$640,items!$A$2:$P$4140,{16}*SIGN(ROW($A$2:$A$640)),FALSE))</f>
        <v>#N/A</v>
      </c>
      <c r="I294" s="5" t="e">
        <f>IF(ROW($A$2:$A$640)=1,"Impossible",VLOOKUP($A$2:$A$640,items!$A$2:$Q$4140,{17}*SIGN(ROW($A$2:$A$640)),FALSE))</f>
        <v>#N/A</v>
      </c>
      <c r="L294" s="34"/>
      <c r="M294" s="34"/>
      <c r="N294" s="34"/>
      <c r="O294" s="34"/>
      <c r="P294" s="34"/>
      <c r="Q294" s="34"/>
      <c r="R294" s="34"/>
      <c r="S294" s="34"/>
      <c r="T294" s="41" t="str">
        <f t="shared" si="26"/>
        <v/>
      </c>
      <c r="U294" s="41" t="str">
        <f t="shared" si="27"/>
        <v/>
      </c>
    </row>
    <row r="295" spans="1:21">
      <c r="A295" s="34"/>
      <c r="B295" s="34"/>
      <c r="C295" s="34"/>
      <c r="D295" s="42" t="str">
        <f>CONCATENATE(B295,C295)</f>
        <v/>
      </c>
      <c r="E295" s="34"/>
      <c r="F295" s="34"/>
      <c r="G295" s="42" t="str">
        <f t="shared" si="25"/>
        <v/>
      </c>
      <c r="H295" s="5" t="e">
        <f>IF(ROW($A$2:$A$640)=1,"Impossible",VLOOKUP($A$2:$A$640,items!$A$2:$P$4140,{16}*SIGN(ROW($A$2:$A$640)),FALSE))</f>
        <v>#N/A</v>
      </c>
      <c r="I295" s="5" t="e">
        <f>IF(ROW($A$2:$A$640)=1,"Impossible",VLOOKUP($A$2:$A$640,items!$A$2:$Q$4140,{17}*SIGN(ROW($A$2:$A$640)),FALSE))</f>
        <v>#N/A</v>
      </c>
      <c r="L295" s="34"/>
      <c r="M295" s="34"/>
      <c r="N295" s="34"/>
      <c r="O295" s="34"/>
      <c r="P295" s="34"/>
      <c r="Q295" s="34"/>
      <c r="R295" s="34"/>
      <c r="S295" s="34"/>
      <c r="T295" s="41" t="str">
        <f t="shared" si="26"/>
        <v/>
      </c>
      <c r="U295" s="41" t="str">
        <f t="shared" si="27"/>
        <v/>
      </c>
    </row>
    <row r="296" spans="1:21">
      <c r="A296" s="34"/>
      <c r="B296" s="34"/>
      <c r="C296" s="34"/>
      <c r="D296" s="42"/>
      <c r="E296" s="34"/>
      <c r="F296" s="34"/>
      <c r="G296" s="42" t="str">
        <f t="shared" si="25"/>
        <v/>
      </c>
      <c r="H296" s="5" t="e">
        <f>IF(ROW($A$2:$A$640)=1,"Impossible",VLOOKUP($A$2:$A$640,items!$A$2:$P$4140,{16}*SIGN(ROW($A$2:$A$640)),FALSE))</f>
        <v>#N/A</v>
      </c>
      <c r="I296" s="5" t="e">
        <f>IF(ROW($A$2:$A$640)=1,"Impossible",VLOOKUP($A$2:$A$640,items!$A$2:$Q$4140,{17}*SIGN(ROW($A$2:$A$640)),FALSE))</f>
        <v>#N/A</v>
      </c>
      <c r="L296" s="34"/>
      <c r="M296" s="34"/>
      <c r="N296" s="34"/>
      <c r="O296" s="34"/>
      <c r="P296" s="34"/>
      <c r="Q296" s="34"/>
      <c r="R296" s="34"/>
      <c r="S296" s="34"/>
      <c r="T296" s="41" t="str">
        <f t="shared" si="26"/>
        <v/>
      </c>
      <c r="U296" s="41" t="str">
        <f t="shared" si="27"/>
        <v/>
      </c>
    </row>
    <row r="297" spans="1:21">
      <c r="A297" s="34"/>
      <c r="B297" s="34"/>
      <c r="C297" s="34"/>
      <c r="D297" s="42" t="str">
        <f>CONCATENATE(B297,C297)</f>
        <v/>
      </c>
      <c r="E297" s="34"/>
      <c r="F297" s="34"/>
      <c r="G297" s="42" t="str">
        <f t="shared" si="25"/>
        <v/>
      </c>
      <c r="H297" s="5" t="e">
        <f>IF(ROW($A$2:$A$640)=1,"Impossible",VLOOKUP($A$2:$A$640,items!$A$2:$P$4140,{16}*SIGN(ROW($A$2:$A$640)),FALSE))</f>
        <v>#N/A</v>
      </c>
      <c r="I297" s="5" t="e">
        <f>IF(ROW($A$2:$A$640)=1,"Impossible",VLOOKUP($A$2:$A$640,items!$A$2:$Q$4140,{17}*SIGN(ROW($A$2:$A$640)),FALSE))</f>
        <v>#N/A</v>
      </c>
      <c r="L297" s="34"/>
      <c r="M297" s="34"/>
      <c r="N297" s="34"/>
      <c r="O297" s="34"/>
      <c r="P297" s="34"/>
      <c r="Q297" s="34"/>
      <c r="R297" s="34"/>
      <c r="S297" s="34"/>
      <c r="T297" s="41" t="str">
        <f t="shared" si="26"/>
        <v/>
      </c>
      <c r="U297" s="41" t="str">
        <f t="shared" si="27"/>
        <v/>
      </c>
    </row>
    <row r="298" spans="1:21">
      <c r="A298" s="34"/>
      <c r="B298" s="34"/>
      <c r="C298" s="34"/>
      <c r="D298" s="42"/>
      <c r="E298" s="34"/>
      <c r="F298" s="34"/>
      <c r="G298" s="42" t="str">
        <f t="shared" si="25"/>
        <v/>
      </c>
      <c r="H298" s="5" t="e">
        <f>IF(ROW($A$2:$A$640)=1,"Impossible",VLOOKUP($A$2:$A$640,items!$A$2:$P$4140,{16}*SIGN(ROW($A$2:$A$640)),FALSE))</f>
        <v>#N/A</v>
      </c>
      <c r="I298" s="5" t="e">
        <f>IF(ROW($A$2:$A$640)=1,"Impossible",VLOOKUP($A$2:$A$640,items!$A$2:$Q$4140,{17}*SIGN(ROW($A$2:$A$640)),FALSE))</f>
        <v>#N/A</v>
      </c>
      <c r="L298" s="34"/>
      <c r="M298" s="34"/>
      <c r="N298" s="34"/>
      <c r="O298" s="34"/>
      <c r="P298" s="34"/>
      <c r="Q298" s="34"/>
      <c r="R298" s="34"/>
      <c r="S298" s="34"/>
      <c r="T298" s="41" t="str">
        <f t="shared" si="26"/>
        <v/>
      </c>
      <c r="U298" s="41" t="str">
        <f t="shared" si="27"/>
        <v/>
      </c>
    </row>
    <row r="299" spans="1:21">
      <c r="A299" s="34"/>
      <c r="B299" s="34"/>
      <c r="C299" s="34"/>
      <c r="D299" s="42" t="str">
        <f>CONCATENATE(B299,C299)</f>
        <v/>
      </c>
      <c r="E299" s="34"/>
      <c r="F299" s="34"/>
      <c r="G299" s="42" t="str">
        <f t="shared" si="25"/>
        <v/>
      </c>
      <c r="H299" s="5" t="e">
        <f>IF(ROW($A$2:$A$640)=1,"Impossible",VLOOKUP($A$2:$A$640,items!$A$2:$P$4140,{16}*SIGN(ROW($A$2:$A$640)),FALSE))</f>
        <v>#N/A</v>
      </c>
      <c r="I299" s="5" t="e">
        <f>IF(ROW($A$2:$A$640)=1,"Impossible",VLOOKUP($A$2:$A$640,items!$A$2:$Q$4140,{17}*SIGN(ROW($A$2:$A$640)),FALSE))</f>
        <v>#N/A</v>
      </c>
      <c r="L299" s="34"/>
      <c r="M299" s="34"/>
      <c r="N299" s="34"/>
      <c r="O299" s="34"/>
      <c r="P299" s="34"/>
      <c r="Q299" s="34"/>
      <c r="R299" s="34"/>
      <c r="S299" s="34"/>
      <c r="T299" s="41" t="str">
        <f t="shared" si="26"/>
        <v/>
      </c>
      <c r="U299" s="41" t="str">
        <f t="shared" si="27"/>
        <v/>
      </c>
    </row>
    <row r="300" spans="1:21">
      <c r="A300" s="34"/>
      <c r="B300" s="34"/>
      <c r="C300" s="34"/>
      <c r="D300" s="42"/>
      <c r="E300" s="34"/>
      <c r="F300" s="34"/>
      <c r="G300" s="42" t="str">
        <f t="shared" si="25"/>
        <v/>
      </c>
      <c r="H300" s="5" t="e">
        <f>IF(ROW($A$2:$A$640)=1,"Impossible",VLOOKUP($A$2:$A$640,items!$A$2:$P$4140,{16}*SIGN(ROW($A$2:$A$640)),FALSE))</f>
        <v>#N/A</v>
      </c>
      <c r="I300" s="5" t="e">
        <f>IF(ROW($A$2:$A$640)=1,"Impossible",VLOOKUP($A$2:$A$640,items!$A$2:$Q$4140,{17}*SIGN(ROW($A$2:$A$640)),FALSE))</f>
        <v>#N/A</v>
      </c>
      <c r="L300" s="34"/>
      <c r="M300" s="34"/>
      <c r="N300" s="34"/>
      <c r="O300" s="34"/>
      <c r="P300" s="34"/>
      <c r="Q300" s="34"/>
      <c r="R300" s="34"/>
      <c r="S300" s="34"/>
      <c r="T300" s="41" t="str">
        <f t="shared" si="26"/>
        <v/>
      </c>
      <c r="U300" s="41" t="str">
        <f t="shared" si="27"/>
        <v/>
      </c>
    </row>
    <row r="301" spans="1:21">
      <c r="A301" s="34"/>
      <c r="B301" s="34"/>
      <c r="C301" s="34"/>
      <c r="D301" s="42" t="str">
        <f>CONCATENATE(B301,C301)</f>
        <v/>
      </c>
      <c r="E301" s="34"/>
      <c r="F301" s="34"/>
      <c r="G301" s="42" t="str">
        <f t="shared" si="25"/>
        <v/>
      </c>
      <c r="H301" s="5" t="e">
        <f>IF(ROW($A$2:$A$640)=1,"Impossible",VLOOKUP($A$2:$A$640,items!$A$2:$P$4140,{16}*SIGN(ROW($A$2:$A$640)),FALSE))</f>
        <v>#N/A</v>
      </c>
      <c r="I301" s="5" t="e">
        <f>IF(ROW($A$2:$A$640)=1,"Impossible",VLOOKUP($A$2:$A$640,items!$A$2:$Q$4140,{17}*SIGN(ROW($A$2:$A$640)),FALSE))</f>
        <v>#N/A</v>
      </c>
      <c r="L301" s="34"/>
      <c r="M301" s="34"/>
      <c r="N301" s="34"/>
      <c r="O301" s="34"/>
      <c r="P301" s="34"/>
      <c r="Q301" s="34"/>
      <c r="R301" s="34"/>
      <c r="S301" s="34"/>
      <c r="T301" s="41" t="str">
        <f t="shared" si="26"/>
        <v/>
      </c>
      <c r="U301" s="41" t="str">
        <f t="shared" si="27"/>
        <v/>
      </c>
    </row>
    <row r="302" spans="1:21">
      <c r="A302" s="34"/>
      <c r="B302" s="34"/>
      <c r="C302" s="34"/>
      <c r="D302" s="42"/>
      <c r="E302" s="34"/>
      <c r="F302" s="34"/>
      <c r="G302" s="42" t="str">
        <f t="shared" si="25"/>
        <v/>
      </c>
      <c r="H302" s="5" t="e">
        <f>IF(ROW($A$2:$A$640)=1,"Impossible",VLOOKUP($A$2:$A$640,items!$A$2:$P$4140,{16}*SIGN(ROW($A$2:$A$640)),FALSE))</f>
        <v>#N/A</v>
      </c>
      <c r="I302" s="5" t="e">
        <f>IF(ROW($A$2:$A$640)=1,"Impossible",VLOOKUP($A$2:$A$640,items!$A$2:$Q$4140,{17}*SIGN(ROW($A$2:$A$640)),FALSE))</f>
        <v>#N/A</v>
      </c>
      <c r="L302" s="34"/>
      <c r="M302" s="34"/>
      <c r="N302" s="34"/>
      <c r="O302" s="34"/>
      <c r="P302" s="34"/>
      <c r="Q302" s="34"/>
      <c r="R302" s="34"/>
      <c r="S302" s="34"/>
      <c r="T302" s="41" t="str">
        <f t="shared" si="26"/>
        <v/>
      </c>
      <c r="U302" s="41" t="str">
        <f t="shared" si="27"/>
        <v/>
      </c>
    </row>
    <row r="303" spans="1:21">
      <c r="A303" s="34"/>
      <c r="B303" s="34"/>
      <c r="C303" s="34"/>
      <c r="D303" s="42" t="str">
        <f>CONCATENATE(B303,C303)</f>
        <v/>
      </c>
      <c r="E303" s="34"/>
      <c r="F303" s="34"/>
      <c r="G303" s="42" t="str">
        <f t="shared" si="25"/>
        <v/>
      </c>
      <c r="H303" s="5" t="e">
        <f>IF(ROW($A$2:$A$640)=1,"Impossible",VLOOKUP($A$2:$A$640,items!$A$2:$P$4140,{16}*SIGN(ROW($A$2:$A$640)),FALSE))</f>
        <v>#N/A</v>
      </c>
      <c r="I303" s="5" t="e">
        <f>IF(ROW($A$2:$A$640)=1,"Impossible",VLOOKUP($A$2:$A$640,items!$A$2:$Q$4140,{17}*SIGN(ROW($A$2:$A$640)),FALSE))</f>
        <v>#N/A</v>
      </c>
      <c r="L303" s="34"/>
      <c r="M303" s="34"/>
      <c r="N303" s="34"/>
      <c r="O303" s="34"/>
      <c r="P303" s="34"/>
      <c r="Q303" s="34"/>
      <c r="R303" s="34"/>
      <c r="S303" s="34"/>
      <c r="T303" s="41" t="str">
        <f t="shared" si="26"/>
        <v/>
      </c>
      <c r="U303" s="41" t="str">
        <f t="shared" si="27"/>
        <v/>
      </c>
    </row>
    <row r="304" spans="1:21">
      <c r="A304" s="34"/>
      <c r="B304" s="34"/>
      <c r="C304" s="34"/>
      <c r="D304" s="42"/>
      <c r="E304" s="34"/>
      <c r="F304" s="34"/>
      <c r="G304" s="42" t="str">
        <f t="shared" si="25"/>
        <v/>
      </c>
      <c r="H304" s="5" t="e">
        <f>IF(ROW($A$2:$A$640)=1,"Impossible",VLOOKUP($A$2:$A$640,items!$A$2:$P$4140,{16}*SIGN(ROW($A$2:$A$640)),FALSE))</f>
        <v>#N/A</v>
      </c>
      <c r="I304" s="5" t="e">
        <f>IF(ROW($A$2:$A$640)=1,"Impossible",VLOOKUP($A$2:$A$640,items!$A$2:$Q$4140,{17}*SIGN(ROW($A$2:$A$640)),FALSE))</f>
        <v>#N/A</v>
      </c>
      <c r="L304" s="34"/>
      <c r="M304" s="34"/>
      <c r="N304" s="34"/>
      <c r="O304" s="34"/>
      <c r="P304" s="34"/>
      <c r="Q304" s="34"/>
      <c r="R304" s="34"/>
      <c r="S304" s="34"/>
      <c r="T304" s="41" t="str">
        <f t="shared" si="26"/>
        <v/>
      </c>
      <c r="U304" s="41" t="str">
        <f t="shared" si="27"/>
        <v/>
      </c>
    </row>
    <row r="305" spans="1:21">
      <c r="A305" s="34"/>
      <c r="B305" s="34"/>
      <c r="C305" s="34"/>
      <c r="D305" s="42" t="str">
        <f>CONCATENATE(B305,C305)</f>
        <v/>
      </c>
      <c r="E305" s="34"/>
      <c r="F305" s="34"/>
      <c r="G305" s="42" t="str">
        <f t="shared" si="25"/>
        <v/>
      </c>
      <c r="H305" s="5" t="e">
        <f>IF(ROW($A$2:$A$640)=1,"Impossible",VLOOKUP($A$2:$A$640,items!$A$2:$P$4140,{16}*SIGN(ROW($A$2:$A$640)),FALSE))</f>
        <v>#N/A</v>
      </c>
      <c r="I305" s="5" t="e">
        <f>IF(ROW($A$2:$A$640)=1,"Impossible",VLOOKUP($A$2:$A$640,items!$A$2:$Q$4140,{17}*SIGN(ROW($A$2:$A$640)),FALSE))</f>
        <v>#N/A</v>
      </c>
      <c r="L305" s="34"/>
      <c r="M305" s="34"/>
      <c r="N305" s="34"/>
      <c r="O305" s="34"/>
      <c r="P305" s="34"/>
      <c r="Q305" s="34"/>
      <c r="R305" s="34"/>
      <c r="S305" s="34"/>
      <c r="T305" s="41" t="str">
        <f t="shared" si="26"/>
        <v/>
      </c>
      <c r="U305" s="41" t="str">
        <f t="shared" si="27"/>
        <v/>
      </c>
    </row>
    <row r="306" spans="1:21">
      <c r="A306" s="34"/>
      <c r="B306" s="34"/>
      <c r="C306" s="34"/>
      <c r="D306" s="42"/>
      <c r="E306" s="34"/>
      <c r="F306" s="34"/>
      <c r="G306" s="42" t="str">
        <f t="shared" si="25"/>
        <v/>
      </c>
      <c r="H306" s="5" t="e">
        <f>IF(ROW($A$2:$A$640)=1,"Impossible",VLOOKUP($A$2:$A$640,items!$A$2:$P$4140,{16}*SIGN(ROW($A$2:$A$640)),FALSE))</f>
        <v>#N/A</v>
      </c>
      <c r="I306" s="5" t="e">
        <f>IF(ROW($A$2:$A$640)=1,"Impossible",VLOOKUP($A$2:$A$640,items!$A$2:$Q$4140,{17}*SIGN(ROW($A$2:$A$640)),FALSE))</f>
        <v>#N/A</v>
      </c>
      <c r="L306" s="34"/>
      <c r="M306" s="34"/>
      <c r="N306" s="34"/>
      <c r="O306" s="34"/>
      <c r="P306" s="34"/>
      <c r="Q306" s="34"/>
      <c r="R306" s="34"/>
      <c r="S306" s="34"/>
      <c r="T306" s="41" t="str">
        <f t="shared" si="26"/>
        <v/>
      </c>
      <c r="U306" s="41" t="str">
        <f t="shared" si="27"/>
        <v/>
      </c>
    </row>
    <row r="307" spans="1:21">
      <c r="A307" s="34"/>
      <c r="B307" s="34"/>
      <c r="C307" s="34"/>
      <c r="D307" s="42" t="str">
        <f>CONCATENATE(B307,C307)</f>
        <v/>
      </c>
      <c r="E307" s="34"/>
      <c r="F307" s="34"/>
      <c r="G307" s="42" t="str">
        <f t="shared" si="25"/>
        <v/>
      </c>
      <c r="H307" s="5" t="e">
        <f>IF(ROW($A$2:$A$640)=1,"Impossible",VLOOKUP($A$2:$A$640,items!$A$2:$P$4140,{16}*SIGN(ROW($A$2:$A$640)),FALSE))</f>
        <v>#N/A</v>
      </c>
      <c r="I307" s="5" t="e">
        <f>IF(ROW($A$2:$A$640)=1,"Impossible",VLOOKUP($A$2:$A$640,items!$A$2:$Q$4140,{17}*SIGN(ROW($A$2:$A$640)),FALSE))</f>
        <v>#N/A</v>
      </c>
      <c r="L307" s="34"/>
      <c r="M307" s="34"/>
      <c r="N307" s="34"/>
      <c r="O307" s="34"/>
      <c r="P307" s="34"/>
      <c r="Q307" s="34"/>
      <c r="R307" s="34"/>
      <c r="S307" s="34"/>
      <c r="T307" s="41" t="str">
        <f t="shared" si="26"/>
        <v/>
      </c>
      <c r="U307" s="41" t="str">
        <f t="shared" si="27"/>
        <v/>
      </c>
    </row>
    <row r="308" spans="1:21">
      <c r="A308" s="34"/>
      <c r="B308" s="34"/>
      <c r="C308" s="34"/>
      <c r="D308" s="42"/>
      <c r="E308" s="34"/>
      <c r="F308" s="34"/>
      <c r="G308" s="42" t="str">
        <f t="shared" si="25"/>
        <v/>
      </c>
      <c r="H308" s="5" t="e">
        <f>IF(ROW($A$2:$A$640)=1,"Impossible",VLOOKUP($A$2:$A$640,items!$A$2:$P$4140,{16}*SIGN(ROW($A$2:$A$640)),FALSE))</f>
        <v>#N/A</v>
      </c>
      <c r="I308" s="5" t="e">
        <f>IF(ROW($A$2:$A$640)=1,"Impossible",VLOOKUP($A$2:$A$640,items!$A$2:$Q$4140,{17}*SIGN(ROW($A$2:$A$640)),FALSE))</f>
        <v>#N/A</v>
      </c>
      <c r="L308" s="34"/>
      <c r="M308" s="34"/>
      <c r="N308" s="34"/>
      <c r="O308" s="34"/>
      <c r="P308" s="34"/>
      <c r="Q308" s="34"/>
      <c r="R308" s="34"/>
      <c r="S308" s="34"/>
      <c r="T308" s="41" t="str">
        <f t="shared" si="26"/>
        <v/>
      </c>
      <c r="U308" s="41" t="str">
        <f t="shared" si="27"/>
        <v/>
      </c>
    </row>
    <row r="309" spans="1:21">
      <c r="A309" s="34"/>
      <c r="B309" s="34"/>
      <c r="C309" s="34"/>
      <c r="D309" s="42" t="str">
        <f>CONCATENATE(B309,C309)</f>
        <v/>
      </c>
      <c r="E309" s="34"/>
      <c r="F309" s="34"/>
      <c r="G309" s="42" t="str">
        <f t="shared" si="25"/>
        <v/>
      </c>
      <c r="H309" s="5" t="e">
        <f>IF(ROW($A$2:$A$640)=1,"Impossible",VLOOKUP($A$2:$A$640,items!$A$2:$P$4140,{16}*SIGN(ROW($A$2:$A$640)),FALSE))</f>
        <v>#N/A</v>
      </c>
      <c r="I309" s="5" t="e">
        <f>IF(ROW($A$2:$A$640)=1,"Impossible",VLOOKUP($A$2:$A$640,items!$A$2:$Q$4140,{17}*SIGN(ROW($A$2:$A$640)),FALSE))</f>
        <v>#N/A</v>
      </c>
      <c r="L309" s="34"/>
      <c r="M309" s="34"/>
      <c r="N309" s="34"/>
      <c r="O309" s="34"/>
      <c r="P309" s="34"/>
      <c r="Q309" s="34"/>
      <c r="R309" s="34"/>
      <c r="S309" s="34"/>
      <c r="T309" s="41" t="str">
        <f t="shared" si="26"/>
        <v/>
      </c>
      <c r="U309" s="41" t="str">
        <f t="shared" si="27"/>
        <v/>
      </c>
    </row>
    <row r="310" spans="1:21">
      <c r="A310" s="34"/>
      <c r="B310" s="34"/>
      <c r="C310" s="34"/>
      <c r="D310" s="42"/>
      <c r="E310" s="34"/>
      <c r="F310" s="34"/>
      <c r="G310" s="42" t="str">
        <f t="shared" si="25"/>
        <v/>
      </c>
      <c r="H310" s="5" t="e">
        <f>IF(ROW($A$2:$A$640)=1,"Impossible",VLOOKUP($A$2:$A$640,items!$A$2:$P$4140,{16}*SIGN(ROW($A$2:$A$640)),FALSE))</f>
        <v>#N/A</v>
      </c>
      <c r="I310" s="5" t="e">
        <f>IF(ROW($A$2:$A$640)=1,"Impossible",VLOOKUP($A$2:$A$640,items!$A$2:$Q$4140,{17}*SIGN(ROW($A$2:$A$640)),FALSE))</f>
        <v>#N/A</v>
      </c>
      <c r="L310" s="34"/>
      <c r="M310" s="34"/>
      <c r="N310" s="34"/>
      <c r="O310" s="34"/>
      <c r="P310" s="34"/>
      <c r="Q310" s="34"/>
      <c r="R310" s="34"/>
      <c r="S310" s="34"/>
      <c r="T310" s="41" t="str">
        <f t="shared" si="26"/>
        <v/>
      </c>
      <c r="U310" s="41" t="str">
        <f t="shared" si="27"/>
        <v/>
      </c>
    </row>
    <row r="311" spans="1:21">
      <c r="A311" s="34"/>
      <c r="B311" s="34"/>
      <c r="C311" s="34"/>
      <c r="D311" s="42" t="str">
        <f>CONCATENATE(B311,C311)</f>
        <v/>
      </c>
      <c r="E311" s="34"/>
      <c r="F311" s="34"/>
      <c r="G311" s="42" t="str">
        <f t="shared" si="25"/>
        <v/>
      </c>
      <c r="H311" s="5" t="e">
        <f>IF(ROW($A$2:$A$640)=1,"Impossible",VLOOKUP($A$2:$A$640,items!$A$2:$P$4140,{16}*SIGN(ROW($A$2:$A$640)),FALSE))</f>
        <v>#N/A</v>
      </c>
      <c r="I311" s="5" t="e">
        <f>IF(ROW($A$2:$A$640)=1,"Impossible",VLOOKUP($A$2:$A$640,items!$A$2:$Q$4140,{17}*SIGN(ROW($A$2:$A$640)),FALSE))</f>
        <v>#N/A</v>
      </c>
      <c r="L311" s="34"/>
      <c r="M311" s="34"/>
      <c r="N311" s="34"/>
      <c r="O311" s="34"/>
      <c r="P311" s="34"/>
      <c r="Q311" s="34"/>
      <c r="R311" s="34"/>
      <c r="S311" s="34"/>
      <c r="T311" s="41" t="str">
        <f t="shared" si="26"/>
        <v/>
      </c>
      <c r="U311" s="41" t="str">
        <f t="shared" si="27"/>
        <v/>
      </c>
    </row>
    <row r="312" spans="1:21">
      <c r="A312" s="34"/>
      <c r="B312" s="34"/>
      <c r="C312" s="34"/>
      <c r="D312" s="42"/>
      <c r="E312" s="34"/>
      <c r="F312" s="34"/>
      <c r="G312" s="42" t="str">
        <f t="shared" si="25"/>
        <v/>
      </c>
      <c r="H312" s="5" t="e">
        <f>IF(ROW($A$2:$A$640)=1,"Impossible",VLOOKUP($A$2:$A$640,items!$A$2:$P$4140,{16}*SIGN(ROW($A$2:$A$640)),FALSE))</f>
        <v>#N/A</v>
      </c>
      <c r="I312" s="5" t="e">
        <f>IF(ROW($A$2:$A$640)=1,"Impossible",VLOOKUP($A$2:$A$640,items!$A$2:$Q$4140,{17}*SIGN(ROW($A$2:$A$640)),FALSE))</f>
        <v>#N/A</v>
      </c>
      <c r="L312" s="34"/>
      <c r="M312" s="34"/>
      <c r="N312" s="34"/>
      <c r="O312" s="34"/>
      <c r="P312" s="34"/>
      <c r="Q312" s="34"/>
      <c r="R312" s="34"/>
      <c r="S312" s="34"/>
      <c r="T312" s="41" t="str">
        <f t="shared" si="26"/>
        <v/>
      </c>
      <c r="U312" s="41" t="str">
        <f t="shared" si="27"/>
        <v/>
      </c>
    </row>
    <row r="313" spans="1:21">
      <c r="A313" s="34"/>
      <c r="B313" s="34"/>
      <c r="C313" s="34"/>
      <c r="D313" s="42" t="str">
        <f>CONCATENATE(B313,C313)</f>
        <v/>
      </c>
      <c r="E313" s="34"/>
      <c r="F313" s="34"/>
      <c r="G313" s="42" t="str">
        <f t="shared" si="25"/>
        <v/>
      </c>
      <c r="H313" s="5" t="e">
        <f>IF(ROW($A$2:$A$640)=1,"Impossible",VLOOKUP($A$2:$A$640,items!$A$2:$P$4140,{16}*SIGN(ROW($A$2:$A$640)),FALSE))</f>
        <v>#N/A</v>
      </c>
      <c r="I313" s="5" t="e">
        <f>IF(ROW($A$2:$A$640)=1,"Impossible",VLOOKUP($A$2:$A$640,items!$A$2:$Q$4140,{17}*SIGN(ROW($A$2:$A$640)),FALSE))</f>
        <v>#N/A</v>
      </c>
      <c r="L313" s="34"/>
      <c r="M313" s="34"/>
      <c r="N313" s="34"/>
      <c r="O313" s="34"/>
      <c r="P313" s="34"/>
      <c r="Q313" s="34"/>
      <c r="R313" s="34"/>
      <c r="S313" s="34"/>
      <c r="T313" s="41" t="str">
        <f t="shared" si="26"/>
        <v/>
      </c>
      <c r="U313" s="41" t="str">
        <f t="shared" si="27"/>
        <v/>
      </c>
    </row>
    <row r="314" spans="1:21">
      <c r="A314" s="34"/>
      <c r="B314" s="34"/>
      <c r="C314" s="34"/>
      <c r="D314" s="42"/>
      <c r="E314" s="34"/>
      <c r="F314" s="34"/>
      <c r="G314" s="42" t="str">
        <f t="shared" si="25"/>
        <v/>
      </c>
      <c r="H314" s="5" t="e">
        <f>IF(ROW($A$2:$A$640)=1,"Impossible",VLOOKUP($A$2:$A$640,items!$A$2:$P$4140,{16}*SIGN(ROW($A$2:$A$640)),FALSE))</f>
        <v>#N/A</v>
      </c>
      <c r="I314" s="5" t="e">
        <f>IF(ROW($A$2:$A$640)=1,"Impossible",VLOOKUP($A$2:$A$640,items!$A$2:$Q$4140,{17}*SIGN(ROW($A$2:$A$640)),FALSE))</f>
        <v>#N/A</v>
      </c>
      <c r="L314" s="34"/>
      <c r="M314" s="34"/>
      <c r="N314" s="34"/>
      <c r="O314" s="34"/>
      <c r="P314" s="34"/>
      <c r="Q314" s="34"/>
      <c r="R314" s="34"/>
      <c r="S314" s="34"/>
      <c r="T314" s="41" t="str">
        <f t="shared" si="26"/>
        <v/>
      </c>
      <c r="U314" s="41" t="str">
        <f t="shared" si="27"/>
        <v/>
      </c>
    </row>
    <row r="315" spans="1:21">
      <c r="A315" s="34"/>
      <c r="B315" s="34"/>
      <c r="C315" s="34"/>
      <c r="D315" s="42" t="str">
        <f>CONCATENATE(B315,C315)</f>
        <v/>
      </c>
      <c r="E315" s="34"/>
      <c r="F315" s="34"/>
      <c r="G315" s="42" t="str">
        <f t="shared" si="25"/>
        <v/>
      </c>
      <c r="H315" s="5" t="e">
        <f>IF(ROW($A$2:$A$640)=1,"Impossible",VLOOKUP($A$2:$A$640,items!$A$2:$P$4140,{16}*SIGN(ROW($A$2:$A$640)),FALSE))</f>
        <v>#N/A</v>
      </c>
      <c r="I315" s="5" t="e">
        <f>IF(ROW($A$2:$A$640)=1,"Impossible",VLOOKUP($A$2:$A$640,items!$A$2:$Q$4140,{17}*SIGN(ROW($A$2:$A$640)),FALSE))</f>
        <v>#N/A</v>
      </c>
      <c r="L315" s="34"/>
      <c r="M315" s="34"/>
      <c r="N315" s="34"/>
      <c r="O315" s="34"/>
      <c r="P315" s="34"/>
      <c r="Q315" s="34"/>
      <c r="R315" s="34"/>
      <c r="S315" s="34"/>
      <c r="T315" s="41" t="str">
        <f t="shared" si="26"/>
        <v/>
      </c>
      <c r="U315" s="41" t="str">
        <f t="shared" si="27"/>
        <v/>
      </c>
    </row>
    <row r="316" spans="1:21">
      <c r="A316" s="34"/>
      <c r="B316" s="34"/>
      <c r="C316" s="34"/>
      <c r="D316" s="42" t="str">
        <f>CONCATENATE(B316,C316)</f>
        <v/>
      </c>
      <c r="E316" s="34"/>
      <c r="F316" s="34"/>
      <c r="G316" s="42" t="str">
        <f t="shared" si="25"/>
        <v/>
      </c>
      <c r="H316" s="5" t="e">
        <f>IF(ROW($A$2:$A$640)=1,"Impossible",VLOOKUP($A$2:$A$640,items!$A$2:$P$4140,{16}*SIGN(ROW($A$2:$A$640)),FALSE))</f>
        <v>#N/A</v>
      </c>
      <c r="I316" s="5" t="e">
        <f>IF(ROW($A$2:$A$640)=1,"Impossible",VLOOKUP($A$2:$A$640,items!$A$2:$Q$4140,{17}*SIGN(ROW($A$2:$A$640)),FALSE))</f>
        <v>#N/A</v>
      </c>
      <c r="L316" s="34"/>
      <c r="M316" s="34"/>
      <c r="N316" s="34"/>
      <c r="O316" s="34"/>
      <c r="P316" s="34"/>
      <c r="Q316" s="34"/>
      <c r="R316" s="34"/>
      <c r="S316" s="34"/>
      <c r="T316" s="41" t="str">
        <f t="shared" si="26"/>
        <v/>
      </c>
      <c r="U316" s="41" t="str">
        <f t="shared" si="27"/>
        <v/>
      </c>
    </row>
    <row r="317" spans="1:21">
      <c r="A317" s="34"/>
      <c r="B317" s="34"/>
      <c r="C317" s="34"/>
      <c r="D317" s="42" t="str">
        <f>CONCATENATE(B317,C317)</f>
        <v/>
      </c>
      <c r="E317" s="34"/>
      <c r="F317" s="34"/>
      <c r="G317" s="42" t="str">
        <f t="shared" si="25"/>
        <v/>
      </c>
      <c r="H317" s="5" t="e">
        <f>IF(ROW($A$2:$A$640)=1,"Impossible",VLOOKUP($A$2:$A$640,items!$A$2:$P$4140,{16}*SIGN(ROW($A$2:$A$640)),FALSE))</f>
        <v>#N/A</v>
      </c>
      <c r="I317" s="5" t="e">
        <f>IF(ROW($A$2:$A$640)=1,"Impossible",VLOOKUP($A$2:$A$640,items!$A$2:$Q$4140,{17}*SIGN(ROW($A$2:$A$640)),FALSE))</f>
        <v>#N/A</v>
      </c>
      <c r="L317" s="34"/>
      <c r="M317" s="34"/>
      <c r="N317" s="34"/>
      <c r="O317" s="34"/>
      <c r="P317" s="34"/>
      <c r="Q317" s="34"/>
      <c r="R317" s="34"/>
      <c r="S317" s="34"/>
      <c r="T317" s="41" t="str">
        <f t="shared" si="26"/>
        <v/>
      </c>
      <c r="U317" s="41" t="str">
        <f t="shared" si="27"/>
        <v/>
      </c>
    </row>
    <row r="318" spans="1:21">
      <c r="A318" s="34"/>
      <c r="B318" s="34"/>
      <c r="C318" s="34"/>
      <c r="D318" s="42"/>
      <c r="E318" s="34"/>
      <c r="F318" s="34"/>
      <c r="G318" s="42" t="str">
        <f t="shared" si="25"/>
        <v/>
      </c>
      <c r="H318" s="5" t="e">
        <f>IF(ROW($A$2:$A$640)=1,"Impossible",VLOOKUP($A$2:$A$640,items!$A$2:$P$4140,{16}*SIGN(ROW($A$2:$A$640)),FALSE))</f>
        <v>#N/A</v>
      </c>
      <c r="I318" s="5" t="e">
        <f>IF(ROW($A$2:$A$640)=1,"Impossible",VLOOKUP($A$2:$A$640,items!$A$2:$Q$4140,{17}*SIGN(ROW($A$2:$A$640)),FALSE))</f>
        <v>#N/A</v>
      </c>
      <c r="L318" s="34"/>
      <c r="M318" s="34"/>
      <c r="N318" s="34"/>
      <c r="O318" s="34"/>
      <c r="P318" s="34"/>
      <c r="Q318" s="34"/>
      <c r="R318" s="34"/>
      <c r="S318" s="34"/>
      <c r="T318" s="41" t="str">
        <f t="shared" si="26"/>
        <v/>
      </c>
      <c r="U318" s="41" t="str">
        <f t="shared" si="27"/>
        <v/>
      </c>
    </row>
    <row r="319" spans="1:21">
      <c r="A319" s="34"/>
      <c r="B319" s="34"/>
      <c r="C319" s="34"/>
      <c r="D319" s="42" t="str">
        <f>CONCATENATE(B319,C319)</f>
        <v/>
      </c>
      <c r="E319" s="34"/>
      <c r="F319" s="34"/>
      <c r="G319" s="42" t="str">
        <f t="shared" si="25"/>
        <v/>
      </c>
      <c r="H319" s="5" t="e">
        <f>IF(ROW($A$2:$A$640)=1,"Impossible",VLOOKUP($A$2:$A$640,items!$A$2:$P$4140,{16}*SIGN(ROW($A$2:$A$640)),FALSE))</f>
        <v>#N/A</v>
      </c>
      <c r="I319" s="5" t="e">
        <f>IF(ROW($A$2:$A$640)=1,"Impossible",VLOOKUP($A$2:$A$640,items!$A$2:$Q$4140,{17}*SIGN(ROW($A$2:$A$640)),FALSE))</f>
        <v>#N/A</v>
      </c>
      <c r="L319" s="34"/>
      <c r="M319" s="34"/>
      <c r="N319" s="34"/>
      <c r="O319" s="34"/>
      <c r="P319" s="34"/>
      <c r="Q319" s="34"/>
      <c r="R319" s="34"/>
      <c r="S319" s="34"/>
      <c r="T319" s="41" t="str">
        <f t="shared" si="26"/>
        <v/>
      </c>
      <c r="U319" s="41" t="str">
        <f t="shared" si="27"/>
        <v/>
      </c>
    </row>
    <row r="320" spans="1:21">
      <c r="A320" s="34"/>
      <c r="B320" s="34"/>
      <c r="C320" s="34"/>
      <c r="D320" s="42"/>
      <c r="E320" s="34"/>
      <c r="F320" s="34"/>
      <c r="G320" s="42" t="str">
        <f t="shared" si="25"/>
        <v/>
      </c>
      <c r="H320" s="5" t="e">
        <f>IF(ROW($A$2:$A$640)=1,"Impossible",VLOOKUP($A$2:$A$640,items!$A$2:$P$4140,{16}*SIGN(ROW($A$2:$A$640)),FALSE))</f>
        <v>#N/A</v>
      </c>
      <c r="I320" s="5" t="e">
        <f>IF(ROW($A$2:$A$640)=1,"Impossible",VLOOKUP($A$2:$A$640,items!$A$2:$Q$4140,{17}*SIGN(ROW($A$2:$A$640)),FALSE))</f>
        <v>#N/A</v>
      </c>
      <c r="L320" s="34"/>
      <c r="M320" s="34"/>
      <c r="N320" s="34"/>
      <c r="O320" s="34"/>
      <c r="P320" s="34"/>
      <c r="Q320" s="34"/>
      <c r="R320" s="34"/>
      <c r="S320" s="34"/>
      <c r="T320" s="41" t="str">
        <f t="shared" si="26"/>
        <v/>
      </c>
      <c r="U320" s="41" t="str">
        <f t="shared" si="27"/>
        <v/>
      </c>
    </row>
    <row r="321" spans="1:21">
      <c r="A321" s="34"/>
      <c r="B321" s="34"/>
      <c r="C321" s="34"/>
      <c r="D321" s="42" t="str">
        <f>CONCATENATE(B321,C321)</f>
        <v/>
      </c>
      <c r="E321" s="34"/>
      <c r="F321" s="34"/>
      <c r="G321" s="42" t="str">
        <f t="shared" si="25"/>
        <v/>
      </c>
      <c r="H321" s="5" t="e">
        <f>IF(ROW($A$2:$A$640)=1,"Impossible",VLOOKUP($A$2:$A$640,items!$A$2:$P$4140,{16}*SIGN(ROW($A$2:$A$640)),FALSE))</f>
        <v>#N/A</v>
      </c>
      <c r="I321" s="5" t="e">
        <f>IF(ROW($A$2:$A$640)=1,"Impossible",VLOOKUP($A$2:$A$640,items!$A$2:$Q$4140,{17}*SIGN(ROW($A$2:$A$640)),FALSE))</f>
        <v>#N/A</v>
      </c>
      <c r="L321" s="34"/>
      <c r="M321" s="34"/>
      <c r="N321" s="34"/>
      <c r="O321" s="34"/>
      <c r="P321" s="34"/>
      <c r="Q321" s="34"/>
      <c r="R321" s="34"/>
      <c r="S321" s="34"/>
      <c r="T321" s="41" t="str">
        <f t="shared" si="26"/>
        <v/>
      </c>
      <c r="U321" s="41" t="str">
        <f t="shared" si="27"/>
        <v/>
      </c>
    </row>
    <row r="322" spans="1:21">
      <c r="A322" s="34"/>
      <c r="B322" s="34"/>
      <c r="C322" s="34"/>
      <c r="D322" s="42"/>
      <c r="E322" s="34"/>
      <c r="F322" s="34"/>
      <c r="G322" s="42" t="str">
        <f t="shared" si="25"/>
        <v/>
      </c>
      <c r="H322" s="5" t="e">
        <f>IF(ROW($A$2:$A$640)=1,"Impossible",VLOOKUP($A$2:$A$640,items!$A$2:$P$4140,{16}*SIGN(ROW($A$2:$A$640)),FALSE))</f>
        <v>#N/A</v>
      </c>
      <c r="I322" s="5" t="e">
        <f>IF(ROW($A$2:$A$640)=1,"Impossible",VLOOKUP($A$2:$A$640,items!$A$2:$Q$4140,{17}*SIGN(ROW($A$2:$A$640)),FALSE))</f>
        <v>#N/A</v>
      </c>
      <c r="L322" s="34"/>
      <c r="M322" s="34"/>
      <c r="N322" s="34"/>
      <c r="O322" s="34"/>
      <c r="P322" s="34"/>
      <c r="Q322" s="34"/>
      <c r="R322" s="34"/>
      <c r="S322" s="34"/>
      <c r="T322" s="41" t="str">
        <f t="shared" si="26"/>
        <v/>
      </c>
      <c r="U322" s="41" t="str">
        <f t="shared" si="27"/>
        <v/>
      </c>
    </row>
    <row r="323" spans="1:21">
      <c r="A323" s="34"/>
      <c r="B323" s="34"/>
      <c r="C323" s="34"/>
      <c r="D323" s="42" t="str">
        <f>CONCATENATE(B323,C323)</f>
        <v/>
      </c>
      <c r="E323" s="34"/>
      <c r="F323" s="34"/>
      <c r="G323" s="42" t="str">
        <f t="shared" si="25"/>
        <v/>
      </c>
      <c r="H323" s="5" t="e">
        <f>IF(ROW($A$2:$A$640)=1,"Impossible",VLOOKUP($A$2:$A$640,items!$A$2:$P$4140,{16}*SIGN(ROW($A$2:$A$640)),FALSE))</f>
        <v>#N/A</v>
      </c>
      <c r="I323" s="5" t="e">
        <f>IF(ROW($A$2:$A$640)=1,"Impossible",VLOOKUP($A$2:$A$640,items!$A$2:$Q$4140,{17}*SIGN(ROW($A$2:$A$640)),FALSE))</f>
        <v>#N/A</v>
      </c>
      <c r="L323" s="34"/>
      <c r="M323" s="34"/>
      <c r="N323" s="34"/>
      <c r="O323" s="34"/>
      <c r="P323" s="34"/>
      <c r="Q323" s="34"/>
      <c r="R323" s="34"/>
      <c r="S323" s="34"/>
      <c r="T323" s="41" t="str">
        <f t="shared" si="26"/>
        <v/>
      </c>
      <c r="U323" s="41" t="str">
        <f t="shared" si="27"/>
        <v/>
      </c>
    </row>
    <row r="324" spans="1:21">
      <c r="A324" s="34"/>
      <c r="B324" s="34"/>
      <c r="C324" s="34"/>
      <c r="D324" s="42"/>
      <c r="E324" s="34"/>
      <c r="F324" s="34"/>
      <c r="G324" s="42" t="str">
        <f t="shared" si="25"/>
        <v/>
      </c>
      <c r="H324" s="5" t="e">
        <f>IF(ROW($A$2:$A$640)=1,"Impossible",VLOOKUP($A$2:$A$640,items!$A$2:$P$4140,{16}*SIGN(ROW($A$2:$A$640)),FALSE))</f>
        <v>#N/A</v>
      </c>
      <c r="I324" s="5" t="e">
        <f>IF(ROW($A$2:$A$640)=1,"Impossible",VLOOKUP($A$2:$A$640,items!$A$2:$Q$4140,{17}*SIGN(ROW($A$2:$A$640)),FALSE))</f>
        <v>#N/A</v>
      </c>
      <c r="L324" s="34"/>
      <c r="M324" s="34"/>
      <c r="N324" s="34"/>
      <c r="O324" s="34"/>
      <c r="P324" s="34"/>
      <c r="Q324" s="34"/>
      <c r="R324" s="34"/>
      <c r="S324" s="34"/>
      <c r="T324" s="41" t="str">
        <f t="shared" si="26"/>
        <v/>
      </c>
      <c r="U324" s="41" t="str">
        <f t="shared" si="27"/>
        <v/>
      </c>
    </row>
    <row r="325" spans="1:21">
      <c r="A325" s="34"/>
      <c r="B325" s="34"/>
      <c r="C325" s="34"/>
      <c r="D325" s="42" t="str">
        <f>CONCATENATE(B325,C325)</f>
        <v/>
      </c>
      <c r="E325" s="34"/>
      <c r="F325" s="34"/>
      <c r="G325" s="42" t="str">
        <f t="shared" si="25"/>
        <v/>
      </c>
      <c r="H325" s="5" t="e">
        <f>IF(ROW($A$2:$A$640)=1,"Impossible",VLOOKUP($A$2:$A$640,items!$A$2:$P$4140,{16}*SIGN(ROW($A$2:$A$640)),FALSE))</f>
        <v>#N/A</v>
      </c>
      <c r="I325" s="5" t="e">
        <f>IF(ROW($A$2:$A$640)=1,"Impossible",VLOOKUP($A$2:$A$640,items!$A$2:$Q$4140,{17}*SIGN(ROW($A$2:$A$640)),FALSE))</f>
        <v>#N/A</v>
      </c>
      <c r="L325" s="34"/>
      <c r="M325" s="34"/>
      <c r="N325" s="34"/>
      <c r="O325" s="34"/>
      <c r="P325" s="34"/>
      <c r="Q325" s="34"/>
      <c r="R325" s="34"/>
      <c r="S325" s="34"/>
      <c r="T325" s="41" t="str">
        <f t="shared" si="26"/>
        <v/>
      </c>
      <c r="U325" s="41" t="str">
        <f t="shared" si="27"/>
        <v/>
      </c>
    </row>
    <row r="326" spans="1:21">
      <c r="A326" s="34"/>
      <c r="B326" s="34"/>
      <c r="C326" s="34"/>
      <c r="D326" s="42"/>
      <c r="E326" s="34"/>
      <c r="F326" s="34"/>
      <c r="G326" s="42" t="str">
        <f t="shared" si="25"/>
        <v/>
      </c>
      <c r="H326" s="5" t="e">
        <f>IF(ROW($A$2:$A$640)=1,"Impossible",VLOOKUP($A$2:$A$640,items!$A$2:$P$4140,{16}*SIGN(ROW($A$2:$A$640)),FALSE))</f>
        <v>#N/A</v>
      </c>
      <c r="I326" s="5" t="e">
        <f>IF(ROW($A$2:$A$640)=1,"Impossible",VLOOKUP($A$2:$A$640,items!$A$2:$Q$4140,{17}*SIGN(ROW($A$2:$A$640)),FALSE))</f>
        <v>#N/A</v>
      </c>
      <c r="L326" s="34"/>
      <c r="M326" s="34"/>
      <c r="N326" s="34"/>
      <c r="O326" s="34"/>
      <c r="P326" s="34"/>
      <c r="Q326" s="34"/>
      <c r="R326" s="34"/>
      <c r="S326" s="34"/>
      <c r="T326" s="41" t="str">
        <f t="shared" si="26"/>
        <v/>
      </c>
      <c r="U326" s="41" t="str">
        <f t="shared" si="27"/>
        <v/>
      </c>
    </row>
    <row r="327" spans="1:21">
      <c r="A327" s="34"/>
      <c r="B327" s="34"/>
      <c r="C327" s="34"/>
      <c r="D327" s="42" t="str">
        <f>CONCATENATE(B327,C327)</f>
        <v/>
      </c>
      <c r="E327" s="34"/>
      <c r="F327" s="34"/>
      <c r="G327" s="42" t="str">
        <f t="shared" si="25"/>
        <v/>
      </c>
      <c r="H327" s="5" t="e">
        <f>IF(ROW($A$2:$A$640)=1,"Impossible",VLOOKUP($A$2:$A$640,items!$A$2:$P$4140,{16}*SIGN(ROW($A$2:$A$640)),FALSE))</f>
        <v>#N/A</v>
      </c>
      <c r="I327" s="5" t="e">
        <f>IF(ROW($A$2:$A$640)=1,"Impossible",VLOOKUP($A$2:$A$640,items!$A$2:$Q$4140,{17}*SIGN(ROW($A$2:$A$640)),FALSE))</f>
        <v>#N/A</v>
      </c>
      <c r="L327" s="34"/>
      <c r="M327" s="34"/>
      <c r="N327" s="34"/>
      <c r="O327" s="34"/>
      <c r="P327" s="34"/>
      <c r="Q327" s="34"/>
      <c r="R327" s="34"/>
      <c r="S327" s="34"/>
      <c r="T327" s="41" t="str">
        <f t="shared" si="26"/>
        <v/>
      </c>
      <c r="U327" s="41" t="str">
        <f t="shared" si="27"/>
        <v/>
      </c>
    </row>
    <row r="328" spans="1:21">
      <c r="A328" s="34"/>
      <c r="B328" s="34"/>
      <c r="C328" s="34"/>
      <c r="D328" s="42" t="str">
        <f>CONCATENATE(B328,C328)</f>
        <v/>
      </c>
      <c r="E328" s="34"/>
      <c r="F328" s="34"/>
      <c r="G328" s="42" t="str">
        <f t="shared" si="25"/>
        <v/>
      </c>
      <c r="H328" s="5" t="e">
        <f>IF(ROW($A$2:$A$640)=1,"Impossible",VLOOKUP($A$2:$A$640,items!$A$2:$P$4140,{16}*SIGN(ROW($A$2:$A$640)),FALSE))</f>
        <v>#N/A</v>
      </c>
      <c r="I328" s="5" t="e">
        <f>IF(ROW($A$2:$A$640)=1,"Impossible",VLOOKUP($A$2:$A$640,items!$A$2:$Q$4140,{17}*SIGN(ROW($A$2:$A$640)),FALSE))</f>
        <v>#N/A</v>
      </c>
      <c r="L328" s="34"/>
      <c r="M328" s="34"/>
      <c r="N328" s="34"/>
      <c r="O328" s="34"/>
      <c r="P328" s="34"/>
      <c r="Q328" s="34"/>
      <c r="R328" s="34"/>
      <c r="S328" s="34"/>
      <c r="T328" s="41" t="str">
        <f t="shared" si="26"/>
        <v/>
      </c>
      <c r="U328" s="41" t="str">
        <f t="shared" si="27"/>
        <v/>
      </c>
    </row>
    <row r="329" spans="1:21">
      <c r="A329" s="34"/>
      <c r="B329" s="34"/>
      <c r="C329" s="34"/>
      <c r="D329" s="42" t="str">
        <f t="shared" ref="D329:D392" si="28">CONCATENATE(B329,C329)</f>
        <v/>
      </c>
      <c r="E329" s="34"/>
      <c r="F329" s="34"/>
      <c r="G329" s="42" t="str">
        <f t="shared" ref="G329:G392" si="29">IF(E329="","",IF(OR(E329="select_one", E329="select_multiple"), CONCATENATE(E329," ",F329),E329))</f>
        <v/>
      </c>
      <c r="H329" s="5" t="e">
        <f>IF(ROW($A$2:$A$640)=1,"Impossible",VLOOKUP($A$2:$A$640,items!$A$2:$P$4140,{16}*SIGN(ROW($A$2:$A$640)),FALSE))</f>
        <v>#N/A</v>
      </c>
      <c r="I329" s="5" t="e">
        <f>IF(ROW($A$2:$A$640)=1,"Impossible",VLOOKUP($A$2:$A$640,items!$A$2:$Q$4140,{17}*SIGN(ROW($A$2:$A$640)),FALSE))</f>
        <v>#N/A</v>
      </c>
      <c r="L329" s="34"/>
      <c r="M329" s="34"/>
      <c r="N329" s="34"/>
      <c r="O329" s="34"/>
      <c r="P329" s="34"/>
      <c r="Q329" s="34"/>
      <c r="R329" s="34"/>
      <c r="S329" s="34"/>
      <c r="T329" s="41" t="str">
        <f t="shared" ref="T329:T382" si="30">IF(OR(ISNA(H329),ISBLANK(H329)),"",CONCATENATE($B329,$C329,"."," ",H329))</f>
        <v/>
      </c>
      <c r="U329" s="41" t="str">
        <f t="shared" ref="U329:U382" si="31">IF(OR(ISBLANK(I329),ISNA(I329)),"",CONCATENATE($B329,$C329,"."," ",I329))</f>
        <v/>
      </c>
    </row>
    <row r="330" spans="1:21">
      <c r="A330" s="34"/>
      <c r="B330" s="34"/>
      <c r="C330" s="34"/>
      <c r="D330" s="42" t="str">
        <f t="shared" si="28"/>
        <v/>
      </c>
      <c r="E330" s="34"/>
      <c r="F330" s="34"/>
      <c r="G330" s="42" t="str">
        <f t="shared" si="29"/>
        <v/>
      </c>
      <c r="H330" s="5" t="e">
        <f>IF(ROW($A$2:$A$640)=1,"Impossible",VLOOKUP($A$2:$A$640,items!$A$2:$P$4140,{16}*SIGN(ROW($A$2:$A$640)),FALSE))</f>
        <v>#N/A</v>
      </c>
      <c r="I330" s="5" t="e">
        <f>IF(ROW($A$2:$A$640)=1,"Impossible",VLOOKUP($A$2:$A$640,items!$A$2:$Q$4140,{17}*SIGN(ROW($A$2:$A$640)),FALSE))</f>
        <v>#N/A</v>
      </c>
      <c r="L330" s="34"/>
      <c r="M330" s="34"/>
      <c r="N330" s="34"/>
      <c r="O330" s="34"/>
      <c r="P330" s="34"/>
      <c r="Q330" s="34"/>
      <c r="R330" s="34"/>
      <c r="S330" s="34"/>
      <c r="T330" s="41" t="str">
        <f t="shared" si="30"/>
        <v/>
      </c>
      <c r="U330" s="41" t="str">
        <f t="shared" si="31"/>
        <v/>
      </c>
    </row>
    <row r="331" spans="1:21">
      <c r="A331" s="34"/>
      <c r="B331" s="34"/>
      <c r="C331" s="34"/>
      <c r="D331" s="42" t="str">
        <f t="shared" si="28"/>
        <v/>
      </c>
      <c r="E331" s="34"/>
      <c r="F331" s="34"/>
      <c r="G331" s="42" t="str">
        <f t="shared" si="29"/>
        <v/>
      </c>
      <c r="H331" s="5" t="e">
        <f>IF(ROW($A$2:$A$640)=1,"Impossible",VLOOKUP($A$2:$A$640,items!$A$2:$P$4140,{16}*SIGN(ROW($A$2:$A$640)),FALSE))</f>
        <v>#N/A</v>
      </c>
      <c r="I331" s="5" t="e">
        <f>IF(ROW($A$2:$A$640)=1,"Impossible",VLOOKUP($A$2:$A$640,items!$A$2:$Q$4140,{17}*SIGN(ROW($A$2:$A$640)),FALSE))</f>
        <v>#N/A</v>
      </c>
      <c r="L331" s="34"/>
      <c r="M331" s="34"/>
      <c r="N331" s="34"/>
      <c r="O331" s="34"/>
      <c r="P331" s="34"/>
      <c r="Q331" s="34"/>
      <c r="R331" s="34"/>
      <c r="S331" s="34"/>
      <c r="T331" s="41" t="str">
        <f t="shared" si="30"/>
        <v/>
      </c>
      <c r="U331" s="41" t="str">
        <f t="shared" si="31"/>
        <v/>
      </c>
    </row>
    <row r="332" spans="1:21">
      <c r="A332" s="34"/>
      <c r="B332" s="34"/>
      <c r="C332" s="34"/>
      <c r="D332" s="42" t="str">
        <f t="shared" si="28"/>
        <v/>
      </c>
      <c r="E332" s="34"/>
      <c r="F332" s="34"/>
      <c r="G332" s="42" t="str">
        <f t="shared" si="29"/>
        <v/>
      </c>
      <c r="H332" s="5" t="e">
        <f>IF(ROW($A$2:$A$640)=1,"Impossible",VLOOKUP($A$2:$A$640,items!$A$2:$P$4140,{16}*SIGN(ROW($A$2:$A$640)),FALSE))</f>
        <v>#N/A</v>
      </c>
      <c r="I332" s="5" t="e">
        <f>IF(ROW($A$2:$A$640)=1,"Impossible",VLOOKUP($A$2:$A$640,items!$A$2:$Q$4140,{17}*SIGN(ROW($A$2:$A$640)),FALSE))</f>
        <v>#N/A</v>
      </c>
      <c r="L332" s="34"/>
      <c r="M332" s="34"/>
      <c r="N332" s="34"/>
      <c r="O332" s="34"/>
      <c r="P332" s="34"/>
      <c r="Q332" s="34"/>
      <c r="R332" s="34"/>
      <c r="S332" s="34"/>
      <c r="T332" s="41" t="str">
        <f t="shared" si="30"/>
        <v/>
      </c>
      <c r="U332" s="41" t="str">
        <f t="shared" si="31"/>
        <v/>
      </c>
    </row>
    <row r="333" spans="1:21">
      <c r="A333" s="34"/>
      <c r="B333" s="34"/>
      <c r="C333" s="34"/>
      <c r="D333" s="42" t="str">
        <f t="shared" si="28"/>
        <v/>
      </c>
      <c r="E333" s="34"/>
      <c r="F333" s="34"/>
      <c r="G333" s="42" t="str">
        <f t="shared" si="29"/>
        <v/>
      </c>
      <c r="H333" s="5" t="e">
        <f>IF(ROW($A$2:$A$640)=1,"Impossible",VLOOKUP($A$2:$A$640,items!$A$2:$P$4140,{16}*SIGN(ROW($A$2:$A$640)),FALSE))</f>
        <v>#N/A</v>
      </c>
      <c r="I333" s="5" t="e">
        <f>IF(ROW($A$2:$A$640)=1,"Impossible",VLOOKUP($A$2:$A$640,items!$A$2:$Q$4140,{17}*SIGN(ROW($A$2:$A$640)),FALSE))</f>
        <v>#N/A</v>
      </c>
      <c r="K333" s="34"/>
      <c r="L333" s="34"/>
      <c r="M333" s="34"/>
      <c r="N333" s="34"/>
      <c r="O333" s="34"/>
      <c r="P333" s="34"/>
      <c r="Q333" s="34"/>
      <c r="R333" s="34"/>
      <c r="S333" s="34"/>
      <c r="T333" s="41" t="str">
        <f t="shared" si="30"/>
        <v/>
      </c>
      <c r="U333" s="41" t="str">
        <f t="shared" si="31"/>
        <v/>
      </c>
    </row>
    <row r="334" spans="1:21">
      <c r="A334" s="34"/>
      <c r="B334" s="34"/>
      <c r="C334" s="34"/>
      <c r="D334" s="42" t="str">
        <f t="shared" si="28"/>
        <v/>
      </c>
      <c r="E334" s="34"/>
      <c r="F334" s="34"/>
      <c r="G334" s="42" t="str">
        <f t="shared" si="29"/>
        <v/>
      </c>
      <c r="H334" s="5" t="e">
        <f>IF(ROW($A$2:$A$640)=1,"Impossible",VLOOKUP($A$2:$A$640,items!$A$2:$P$4140,{16}*SIGN(ROW($A$2:$A$640)),FALSE))</f>
        <v>#N/A</v>
      </c>
      <c r="I334" s="5" t="e">
        <f>IF(ROW($A$2:$A$640)=1,"Impossible",VLOOKUP($A$2:$A$640,items!$A$2:$Q$4140,{17}*SIGN(ROW($A$2:$A$640)),FALSE))</f>
        <v>#N/A</v>
      </c>
      <c r="L334" s="34"/>
      <c r="M334" s="34"/>
      <c r="N334" s="34"/>
      <c r="O334" s="34"/>
      <c r="P334" s="34"/>
      <c r="Q334" s="34"/>
      <c r="R334" s="34"/>
      <c r="S334" s="34"/>
      <c r="T334" s="41" t="str">
        <f t="shared" si="30"/>
        <v/>
      </c>
      <c r="U334" s="41" t="str">
        <f t="shared" si="31"/>
        <v/>
      </c>
    </row>
    <row r="335" spans="1:21">
      <c r="A335" s="34"/>
      <c r="B335" s="34"/>
      <c r="C335" s="34"/>
      <c r="D335" s="42" t="str">
        <f t="shared" si="28"/>
        <v/>
      </c>
      <c r="E335" s="34"/>
      <c r="F335" s="34"/>
      <c r="G335" s="42" t="str">
        <f t="shared" si="29"/>
        <v/>
      </c>
      <c r="H335" s="5" t="e">
        <f>IF(ROW($A$2:$A$640)=1,"Impossible",VLOOKUP($A$2:$A$640,items!$A$2:$P$4140,{16}*SIGN(ROW($A$2:$A$640)),FALSE))</f>
        <v>#N/A</v>
      </c>
      <c r="I335" s="5" t="e">
        <f>IF(ROW($A$2:$A$640)=1,"Impossible",VLOOKUP($A$2:$A$640,items!$A$2:$Q$4140,{17}*SIGN(ROW($A$2:$A$640)),FALSE))</f>
        <v>#N/A</v>
      </c>
      <c r="K335" s="34"/>
      <c r="L335" s="34"/>
      <c r="M335" s="34"/>
      <c r="N335" s="34"/>
      <c r="O335" s="34"/>
      <c r="P335" s="34"/>
      <c r="Q335" s="34"/>
      <c r="R335" s="34"/>
      <c r="S335" s="34"/>
      <c r="T335" s="41" t="str">
        <f t="shared" si="30"/>
        <v/>
      </c>
      <c r="U335" s="41" t="str">
        <f t="shared" si="31"/>
        <v/>
      </c>
    </row>
    <row r="336" spans="1:21">
      <c r="A336" s="34"/>
      <c r="B336" s="34"/>
      <c r="C336" s="34"/>
      <c r="D336" s="42" t="str">
        <f t="shared" si="28"/>
        <v/>
      </c>
      <c r="E336" s="34"/>
      <c r="F336" s="34"/>
      <c r="G336" s="42" t="str">
        <f t="shared" si="29"/>
        <v/>
      </c>
      <c r="H336" s="5" t="e">
        <f>IF(ROW($A$2:$A$640)=1,"Impossible",VLOOKUP($A$2:$A$640,items!$A$2:$P$4140,{16}*SIGN(ROW($A$2:$A$640)),FALSE))</f>
        <v>#N/A</v>
      </c>
      <c r="I336" s="5" t="e">
        <f>IF(ROW($A$2:$A$640)=1,"Impossible",VLOOKUP($A$2:$A$640,items!$A$2:$Q$4140,{17}*SIGN(ROW($A$2:$A$640)),FALSE))</f>
        <v>#N/A</v>
      </c>
      <c r="L336" s="34"/>
      <c r="M336" s="34"/>
      <c r="N336" s="34"/>
      <c r="O336" s="34"/>
      <c r="P336" s="34"/>
      <c r="Q336" s="34"/>
      <c r="R336" s="34"/>
      <c r="S336" s="34"/>
      <c r="T336" s="41" t="str">
        <f t="shared" si="30"/>
        <v/>
      </c>
      <c r="U336" s="41" t="str">
        <f t="shared" si="31"/>
        <v/>
      </c>
    </row>
    <row r="337" spans="1:21">
      <c r="A337" s="34"/>
      <c r="B337" s="34"/>
      <c r="C337" s="34"/>
      <c r="D337" s="42" t="str">
        <f t="shared" si="28"/>
        <v/>
      </c>
      <c r="E337" s="34"/>
      <c r="F337" s="34"/>
      <c r="G337" s="42" t="str">
        <f t="shared" si="29"/>
        <v/>
      </c>
      <c r="H337" s="5" t="e">
        <f>IF(ROW($A$2:$A$640)=1,"Impossible",VLOOKUP($A$2:$A$640,items!$A$2:$P$4140,{16}*SIGN(ROW($A$2:$A$640)),FALSE))</f>
        <v>#N/A</v>
      </c>
      <c r="I337" s="5" t="e">
        <f>IF(ROW($A$2:$A$640)=1,"Impossible",VLOOKUP($A$2:$A$640,items!$A$2:$Q$4140,{17}*SIGN(ROW($A$2:$A$640)),FALSE))</f>
        <v>#N/A</v>
      </c>
      <c r="K337" s="34"/>
      <c r="L337" s="34"/>
      <c r="M337" s="34"/>
      <c r="N337" s="34"/>
      <c r="O337" s="34"/>
      <c r="P337" s="34"/>
      <c r="Q337" s="34"/>
      <c r="R337" s="34"/>
      <c r="S337" s="34"/>
      <c r="T337" s="41" t="str">
        <f t="shared" si="30"/>
        <v/>
      </c>
      <c r="U337" s="41" t="str">
        <f t="shared" si="31"/>
        <v/>
      </c>
    </row>
    <row r="338" spans="1:21">
      <c r="A338" s="34"/>
      <c r="B338" s="34"/>
      <c r="C338" s="34"/>
      <c r="D338" s="42" t="str">
        <f t="shared" si="28"/>
        <v/>
      </c>
      <c r="E338" s="34"/>
      <c r="F338" s="34"/>
      <c r="G338" s="42" t="str">
        <f t="shared" si="29"/>
        <v/>
      </c>
      <c r="H338" s="5" t="e">
        <f>IF(ROW($A$2:$A$640)=1,"Impossible",VLOOKUP($A$2:$A$640,items!$A$2:$P$4140,{16}*SIGN(ROW($A$2:$A$640)),FALSE))</f>
        <v>#N/A</v>
      </c>
      <c r="I338" s="5" t="e">
        <f>IF(ROW($A$2:$A$640)=1,"Impossible",VLOOKUP($A$2:$A$640,items!$A$2:$Q$4140,{17}*SIGN(ROW($A$2:$A$640)),FALSE))</f>
        <v>#N/A</v>
      </c>
      <c r="L338" s="34"/>
      <c r="M338" s="34"/>
      <c r="N338" s="34"/>
      <c r="O338" s="34"/>
      <c r="P338" s="34"/>
      <c r="Q338" s="34"/>
      <c r="R338" s="34"/>
      <c r="S338" s="34"/>
      <c r="T338" s="41" t="str">
        <f t="shared" si="30"/>
        <v/>
      </c>
      <c r="U338" s="41" t="str">
        <f t="shared" si="31"/>
        <v/>
      </c>
    </row>
    <row r="339" spans="1:21">
      <c r="A339" s="34"/>
      <c r="B339" s="34"/>
      <c r="C339" s="34"/>
      <c r="D339" s="42" t="str">
        <f t="shared" si="28"/>
        <v/>
      </c>
      <c r="E339" s="34"/>
      <c r="F339" s="34"/>
      <c r="G339" s="42" t="str">
        <f t="shared" si="29"/>
        <v/>
      </c>
      <c r="H339" s="5" t="e">
        <f>IF(ROW($A$2:$A$640)=1,"Impossible",VLOOKUP($A$2:$A$640,items!$A$2:$P$4140,{16}*SIGN(ROW($A$2:$A$640)),FALSE))</f>
        <v>#N/A</v>
      </c>
      <c r="I339" s="5" t="e">
        <f>IF(ROW($A$2:$A$640)=1,"Impossible",VLOOKUP($A$2:$A$640,items!$A$2:$Q$4140,{17}*SIGN(ROW($A$2:$A$640)),FALSE))</f>
        <v>#N/A</v>
      </c>
      <c r="K339" s="34"/>
      <c r="L339" s="34"/>
      <c r="M339" s="34"/>
      <c r="N339" s="34"/>
      <c r="O339" s="34"/>
      <c r="P339" s="34"/>
      <c r="Q339" s="34"/>
      <c r="R339" s="34"/>
      <c r="S339" s="34"/>
      <c r="T339" s="41" t="str">
        <f t="shared" si="30"/>
        <v/>
      </c>
      <c r="U339" s="41" t="str">
        <f t="shared" si="31"/>
        <v/>
      </c>
    </row>
    <row r="340" spans="1:21">
      <c r="A340" s="34"/>
      <c r="B340" s="34"/>
      <c r="C340" s="34"/>
      <c r="D340" s="42" t="str">
        <f t="shared" si="28"/>
        <v/>
      </c>
      <c r="E340" s="34"/>
      <c r="F340" s="34"/>
      <c r="G340" s="42" t="str">
        <f t="shared" si="29"/>
        <v/>
      </c>
      <c r="H340" s="5" t="e">
        <f>IF(ROW($A$2:$A$640)=1,"Impossible",VLOOKUP($A$2:$A$640,items!$A$2:$P$4140,{16}*SIGN(ROW($A$2:$A$640)),FALSE))</f>
        <v>#N/A</v>
      </c>
      <c r="I340" s="5" t="e">
        <f>IF(ROW($A$2:$A$640)=1,"Impossible",VLOOKUP($A$2:$A$640,items!$A$2:$Q$4140,{17}*SIGN(ROW($A$2:$A$640)),FALSE))</f>
        <v>#N/A</v>
      </c>
      <c r="L340" s="34"/>
      <c r="M340" s="34"/>
      <c r="N340" s="34"/>
      <c r="O340" s="34"/>
      <c r="P340" s="34"/>
      <c r="Q340" s="34"/>
      <c r="R340" s="34"/>
      <c r="S340" s="34"/>
      <c r="T340" s="41" t="str">
        <f t="shared" si="30"/>
        <v/>
      </c>
      <c r="U340" s="41" t="str">
        <f t="shared" si="31"/>
        <v/>
      </c>
    </row>
    <row r="341" spans="1:21">
      <c r="A341" s="34"/>
      <c r="B341" s="34"/>
      <c r="C341" s="34"/>
      <c r="D341" s="42" t="str">
        <f t="shared" si="28"/>
        <v/>
      </c>
      <c r="E341" s="34"/>
      <c r="F341" s="34"/>
      <c r="G341" s="42" t="str">
        <f t="shared" si="29"/>
        <v/>
      </c>
      <c r="H341" s="5" t="e">
        <f>IF(ROW($A$2:$A$640)=1,"Impossible",VLOOKUP($A$2:$A$640,items!$A$2:$P$4140,{16}*SIGN(ROW($A$2:$A$640)),FALSE))</f>
        <v>#N/A</v>
      </c>
      <c r="I341" s="5" t="e">
        <f>IF(ROW($A$2:$A$640)=1,"Impossible",VLOOKUP($A$2:$A$640,items!$A$2:$Q$4140,{17}*SIGN(ROW($A$2:$A$640)),FALSE))</f>
        <v>#N/A</v>
      </c>
      <c r="K341" s="34"/>
      <c r="L341" s="34"/>
      <c r="M341" s="34"/>
      <c r="N341" s="34"/>
      <c r="O341" s="34"/>
      <c r="P341" s="34"/>
      <c r="Q341" s="34"/>
      <c r="R341" s="34"/>
      <c r="S341" s="34"/>
      <c r="T341" s="41" t="str">
        <f t="shared" si="30"/>
        <v/>
      </c>
      <c r="U341" s="41" t="str">
        <f t="shared" si="31"/>
        <v/>
      </c>
    </row>
    <row r="342" spans="1:21">
      <c r="A342" s="34"/>
      <c r="B342" s="34"/>
      <c r="C342" s="34"/>
      <c r="D342" s="42" t="str">
        <f t="shared" si="28"/>
        <v/>
      </c>
      <c r="E342" s="34"/>
      <c r="F342" s="34"/>
      <c r="G342" s="42" t="str">
        <f t="shared" si="29"/>
        <v/>
      </c>
      <c r="H342" s="5" t="e">
        <f>IF(ROW($A$2:$A$640)=1,"Impossible",VLOOKUP($A$2:$A$640,items!$A$2:$P$4140,{16}*SIGN(ROW($A$2:$A$640)),FALSE))</f>
        <v>#N/A</v>
      </c>
      <c r="I342" s="5" t="e">
        <f>IF(ROW($A$2:$A$640)=1,"Impossible",VLOOKUP($A$2:$A$640,items!$A$2:$Q$4140,{17}*SIGN(ROW($A$2:$A$640)),FALSE))</f>
        <v>#N/A</v>
      </c>
      <c r="L342" s="34"/>
      <c r="M342" s="34"/>
      <c r="N342" s="34"/>
      <c r="O342" s="34"/>
      <c r="P342" s="34"/>
      <c r="Q342" s="34"/>
      <c r="R342" s="34"/>
      <c r="S342" s="34"/>
      <c r="T342" s="41" t="str">
        <f t="shared" si="30"/>
        <v/>
      </c>
      <c r="U342" s="41" t="str">
        <f t="shared" si="31"/>
        <v/>
      </c>
    </row>
    <row r="343" spans="1:21">
      <c r="A343" s="34"/>
      <c r="B343" s="34"/>
      <c r="C343" s="34"/>
      <c r="D343" s="42" t="str">
        <f t="shared" si="28"/>
        <v/>
      </c>
      <c r="E343" s="34"/>
      <c r="F343" s="34"/>
      <c r="G343" s="42" t="str">
        <f t="shared" si="29"/>
        <v/>
      </c>
      <c r="H343" s="5" t="e">
        <f>IF(ROW($A$2:$A$640)=1,"Impossible",VLOOKUP($A$2:$A$640,items!$A$2:$P$4140,{16}*SIGN(ROW($A$2:$A$640)),FALSE))</f>
        <v>#N/A</v>
      </c>
      <c r="I343" s="5" t="e">
        <f>IF(ROW($A$2:$A$640)=1,"Impossible",VLOOKUP($A$2:$A$640,items!$A$2:$Q$4140,{17}*SIGN(ROW($A$2:$A$640)),FALSE))</f>
        <v>#N/A</v>
      </c>
      <c r="K343" s="34"/>
      <c r="L343" s="34"/>
      <c r="M343" s="34"/>
      <c r="N343" s="34"/>
      <c r="O343" s="34"/>
      <c r="P343" s="34"/>
      <c r="Q343" s="34"/>
      <c r="R343" s="34"/>
      <c r="S343" s="34"/>
      <c r="T343" s="41" t="str">
        <f t="shared" si="30"/>
        <v/>
      </c>
      <c r="U343" s="41" t="str">
        <f t="shared" si="31"/>
        <v/>
      </c>
    </row>
    <row r="344" spans="1:21">
      <c r="A344" s="34"/>
      <c r="B344" s="34"/>
      <c r="C344" s="34"/>
      <c r="D344" s="42" t="str">
        <f t="shared" si="28"/>
        <v/>
      </c>
      <c r="E344" s="34"/>
      <c r="F344" s="34"/>
      <c r="G344" s="42" t="str">
        <f t="shared" si="29"/>
        <v/>
      </c>
      <c r="H344" s="5" t="e">
        <f>IF(ROW($A$2:$A$640)=1,"Impossible",VLOOKUP($A$2:$A$640,items!$A$2:$P$4140,{16}*SIGN(ROW($A$2:$A$640)),FALSE))</f>
        <v>#N/A</v>
      </c>
      <c r="I344" s="5" t="e">
        <f>IF(ROW($A$2:$A$640)=1,"Impossible",VLOOKUP($A$2:$A$640,items!$A$2:$Q$4140,{17}*SIGN(ROW($A$2:$A$640)),FALSE))</f>
        <v>#N/A</v>
      </c>
      <c r="L344" s="34"/>
      <c r="M344" s="34"/>
      <c r="N344" s="34"/>
      <c r="O344" s="34"/>
      <c r="P344" s="34"/>
      <c r="Q344" s="34"/>
      <c r="R344" s="34"/>
      <c r="S344" s="34"/>
      <c r="T344" s="41" t="str">
        <f t="shared" si="30"/>
        <v/>
      </c>
      <c r="U344" s="41" t="str">
        <f t="shared" si="31"/>
        <v/>
      </c>
    </row>
    <row r="345" spans="1:21">
      <c r="A345" s="34"/>
      <c r="B345" s="34"/>
      <c r="C345" s="34"/>
      <c r="D345" s="42" t="str">
        <f t="shared" si="28"/>
        <v/>
      </c>
      <c r="E345" s="34"/>
      <c r="F345" s="34"/>
      <c r="G345" s="42" t="str">
        <f t="shared" si="29"/>
        <v/>
      </c>
      <c r="H345" s="5" t="e">
        <f>IF(ROW($A$2:$A$640)=1,"Impossible",VLOOKUP($A$2:$A$640,items!$A$2:$P$4140,{16}*SIGN(ROW($A$2:$A$640)),FALSE))</f>
        <v>#N/A</v>
      </c>
      <c r="I345" s="5" t="e">
        <f>IF(ROW($A$2:$A$640)=1,"Impossible",VLOOKUP($A$2:$A$640,items!$A$2:$Q$4140,{17}*SIGN(ROW($A$2:$A$640)),FALSE))</f>
        <v>#N/A</v>
      </c>
      <c r="K345" s="34"/>
      <c r="L345" s="34"/>
      <c r="M345" s="34"/>
      <c r="N345" s="34"/>
      <c r="O345" s="34"/>
      <c r="P345" s="34"/>
      <c r="Q345" s="34"/>
      <c r="R345" s="34"/>
      <c r="S345" s="34"/>
      <c r="T345" s="41" t="str">
        <f t="shared" si="30"/>
        <v/>
      </c>
      <c r="U345" s="41" t="str">
        <f t="shared" si="31"/>
        <v/>
      </c>
    </row>
    <row r="346" spans="1:21">
      <c r="A346" s="34"/>
      <c r="B346" s="34"/>
      <c r="C346" s="34"/>
      <c r="D346" s="42" t="str">
        <f t="shared" si="28"/>
        <v/>
      </c>
      <c r="E346" s="34"/>
      <c r="F346" s="34"/>
      <c r="G346" s="42" t="str">
        <f t="shared" si="29"/>
        <v/>
      </c>
      <c r="H346" s="5" t="e">
        <f>IF(ROW($A$2:$A$640)=1,"Impossible",VLOOKUP($A$2:$A$640,items!$A$2:$P$4140,{16}*SIGN(ROW($A$2:$A$640)),FALSE))</f>
        <v>#N/A</v>
      </c>
      <c r="I346" s="5" t="e">
        <f>IF(ROW($A$2:$A$640)=1,"Impossible",VLOOKUP($A$2:$A$640,items!$A$2:$Q$4140,{17}*SIGN(ROW($A$2:$A$640)),FALSE))</f>
        <v>#N/A</v>
      </c>
      <c r="L346" s="34"/>
      <c r="M346" s="34"/>
      <c r="N346" s="34"/>
      <c r="O346" s="34"/>
      <c r="P346" s="34"/>
      <c r="Q346" s="34"/>
      <c r="R346" s="34"/>
      <c r="S346" s="34"/>
      <c r="T346" s="41" t="str">
        <f t="shared" si="30"/>
        <v/>
      </c>
      <c r="U346" s="41" t="str">
        <f t="shared" si="31"/>
        <v/>
      </c>
    </row>
    <row r="347" spans="1:21">
      <c r="A347" s="34"/>
      <c r="B347" s="34"/>
      <c r="C347" s="34"/>
      <c r="D347" s="42" t="str">
        <f t="shared" si="28"/>
        <v/>
      </c>
      <c r="E347" s="34"/>
      <c r="F347" s="34"/>
      <c r="G347" s="42" t="str">
        <f t="shared" si="29"/>
        <v/>
      </c>
      <c r="H347" s="5" t="e">
        <f>IF(ROW($A$2:$A$640)=1,"Impossible",VLOOKUP($A$2:$A$640,items!$A$2:$P$4140,{16}*SIGN(ROW($A$2:$A$640)),FALSE))</f>
        <v>#N/A</v>
      </c>
      <c r="I347" s="5" t="e">
        <f>IF(ROW($A$2:$A$640)=1,"Impossible",VLOOKUP($A$2:$A$640,items!$A$2:$Q$4140,{17}*SIGN(ROW($A$2:$A$640)),FALSE))</f>
        <v>#N/A</v>
      </c>
      <c r="K347" s="34"/>
      <c r="L347" s="34"/>
      <c r="M347" s="34"/>
      <c r="N347" s="34"/>
      <c r="O347" s="34"/>
      <c r="P347" s="34"/>
      <c r="Q347" s="34"/>
      <c r="R347" s="34"/>
      <c r="S347" s="34"/>
      <c r="T347" s="41" t="str">
        <f t="shared" si="30"/>
        <v/>
      </c>
      <c r="U347" s="41" t="str">
        <f t="shared" si="31"/>
        <v/>
      </c>
    </row>
    <row r="348" spans="1:21">
      <c r="A348" s="34"/>
      <c r="B348" s="34"/>
      <c r="C348" s="34"/>
      <c r="D348" s="42" t="str">
        <f t="shared" si="28"/>
        <v/>
      </c>
      <c r="E348" s="34"/>
      <c r="F348" s="34"/>
      <c r="G348" s="42" t="str">
        <f t="shared" si="29"/>
        <v/>
      </c>
      <c r="H348" s="5" t="e">
        <f>IF(ROW($A$2:$A$640)=1,"Impossible",VLOOKUP($A$2:$A$640,items!$A$2:$P$4140,{16}*SIGN(ROW($A$2:$A$640)),FALSE))</f>
        <v>#N/A</v>
      </c>
      <c r="I348" s="5" t="e">
        <f>IF(ROW($A$2:$A$640)=1,"Impossible",VLOOKUP($A$2:$A$640,items!$A$2:$Q$4140,{17}*SIGN(ROW($A$2:$A$640)),FALSE))</f>
        <v>#N/A</v>
      </c>
      <c r="L348" s="34"/>
      <c r="M348" s="34"/>
      <c r="N348" s="34"/>
      <c r="O348" s="34"/>
      <c r="P348" s="34"/>
      <c r="Q348" s="34"/>
      <c r="R348" s="34"/>
      <c r="S348" s="34"/>
      <c r="T348" s="41" t="str">
        <f t="shared" si="30"/>
        <v/>
      </c>
      <c r="U348" s="41" t="str">
        <f t="shared" si="31"/>
        <v/>
      </c>
    </row>
    <row r="349" spans="1:21">
      <c r="A349" s="34"/>
      <c r="B349" s="34"/>
      <c r="C349" s="34"/>
      <c r="D349" s="42" t="str">
        <f t="shared" si="28"/>
        <v/>
      </c>
      <c r="E349" s="34"/>
      <c r="F349" s="34"/>
      <c r="G349" s="42" t="str">
        <f t="shared" si="29"/>
        <v/>
      </c>
      <c r="H349" s="5" t="e">
        <f>IF(ROW($A$2:$A$640)=1,"Impossible",VLOOKUP($A$2:$A$640,items!$A$2:$P$4140,{16}*SIGN(ROW($A$2:$A$640)),FALSE))</f>
        <v>#N/A</v>
      </c>
      <c r="I349" s="5" t="e">
        <f>IF(ROW($A$2:$A$640)=1,"Impossible",VLOOKUP($A$2:$A$640,items!$A$2:$Q$4140,{17}*SIGN(ROW($A$2:$A$640)),FALSE))</f>
        <v>#N/A</v>
      </c>
      <c r="L349" s="34"/>
      <c r="M349" s="34"/>
      <c r="N349" s="34"/>
      <c r="O349" s="34"/>
      <c r="P349" s="34"/>
      <c r="Q349" s="34"/>
      <c r="R349" s="34"/>
      <c r="S349" s="34"/>
      <c r="T349" s="41" t="str">
        <f t="shared" si="30"/>
        <v/>
      </c>
      <c r="U349" s="41" t="str">
        <f t="shared" si="31"/>
        <v/>
      </c>
    </row>
    <row r="350" spans="1:21">
      <c r="A350" s="34"/>
      <c r="B350" s="34"/>
      <c r="C350" s="34"/>
      <c r="D350" s="42" t="str">
        <f t="shared" si="28"/>
        <v/>
      </c>
      <c r="E350" s="34"/>
      <c r="F350" s="34"/>
      <c r="G350" s="42" t="str">
        <f t="shared" si="29"/>
        <v/>
      </c>
      <c r="H350" s="5" t="e">
        <f>IF(ROW($A$2:$A$640)=1,"Impossible",VLOOKUP($A$2:$A$640,items!$A$2:$P$4140,{16}*SIGN(ROW($A$2:$A$640)),FALSE))</f>
        <v>#N/A</v>
      </c>
      <c r="I350" s="5" t="e">
        <f>IF(ROW($A$2:$A$640)=1,"Impossible",VLOOKUP($A$2:$A$640,items!$A$2:$Q$4140,{17}*SIGN(ROW($A$2:$A$640)),FALSE))</f>
        <v>#N/A</v>
      </c>
      <c r="L350" s="34"/>
      <c r="M350" s="34"/>
      <c r="N350" s="34"/>
      <c r="O350" s="34"/>
      <c r="P350" s="34"/>
      <c r="Q350" s="34"/>
      <c r="R350" s="34"/>
      <c r="S350" s="34"/>
      <c r="T350" s="41" t="str">
        <f t="shared" si="30"/>
        <v/>
      </c>
      <c r="U350" s="41" t="str">
        <f t="shared" si="31"/>
        <v/>
      </c>
    </row>
    <row r="351" spans="1:21">
      <c r="A351" s="34"/>
      <c r="B351" s="34"/>
      <c r="C351" s="34"/>
      <c r="D351" s="42" t="str">
        <f t="shared" si="28"/>
        <v/>
      </c>
      <c r="E351" s="34"/>
      <c r="F351" s="34"/>
      <c r="G351" s="42" t="str">
        <f t="shared" si="29"/>
        <v/>
      </c>
      <c r="H351" s="5" t="e">
        <f>IF(ROW($A$2:$A$640)=1,"Impossible",VLOOKUP($A$2:$A$640,items!$A$2:$P$4140,{16}*SIGN(ROW($A$2:$A$640)),FALSE))</f>
        <v>#N/A</v>
      </c>
      <c r="I351" s="5" t="e">
        <f>IF(ROW($A$2:$A$640)=1,"Impossible",VLOOKUP($A$2:$A$640,items!$A$2:$Q$4140,{17}*SIGN(ROW($A$2:$A$640)),FALSE))</f>
        <v>#N/A</v>
      </c>
      <c r="L351" s="34"/>
      <c r="M351" s="34"/>
      <c r="N351" s="34"/>
      <c r="O351" s="34"/>
      <c r="P351" s="34"/>
      <c r="Q351" s="34"/>
      <c r="R351" s="34"/>
      <c r="S351" s="34"/>
      <c r="T351" s="41" t="str">
        <f t="shared" si="30"/>
        <v/>
      </c>
      <c r="U351" s="41" t="str">
        <f t="shared" si="31"/>
        <v/>
      </c>
    </row>
    <row r="352" spans="1:21">
      <c r="A352" s="34"/>
      <c r="B352" s="34"/>
      <c r="C352" s="34"/>
      <c r="D352" s="42" t="str">
        <f t="shared" si="28"/>
        <v/>
      </c>
      <c r="E352" s="34"/>
      <c r="F352" s="34"/>
      <c r="G352" s="42" t="str">
        <f t="shared" si="29"/>
        <v/>
      </c>
      <c r="H352" s="5" t="e">
        <f>IF(ROW($A$2:$A$640)=1,"Impossible",VLOOKUP($A$2:$A$640,items!$A$2:$P$4140,{16}*SIGN(ROW($A$2:$A$640)),FALSE))</f>
        <v>#N/A</v>
      </c>
      <c r="I352" s="5" t="e">
        <f>IF(ROW($A$2:$A$640)=1,"Impossible",VLOOKUP($A$2:$A$640,items!$A$2:$Q$4140,{17}*SIGN(ROW($A$2:$A$640)),FALSE))</f>
        <v>#N/A</v>
      </c>
      <c r="L352" s="34"/>
      <c r="M352" s="34"/>
      <c r="N352" s="34"/>
      <c r="O352" s="34"/>
      <c r="P352" s="34"/>
      <c r="Q352" s="34"/>
      <c r="R352" s="34"/>
      <c r="S352" s="34"/>
      <c r="T352" s="41" t="str">
        <f t="shared" si="30"/>
        <v/>
      </c>
      <c r="U352" s="41" t="str">
        <f t="shared" si="31"/>
        <v/>
      </c>
    </row>
    <row r="353" spans="1:21">
      <c r="A353" s="34"/>
      <c r="B353" s="34"/>
      <c r="C353" s="34"/>
      <c r="D353" s="42" t="str">
        <f t="shared" si="28"/>
        <v/>
      </c>
      <c r="E353" s="34"/>
      <c r="F353" s="34"/>
      <c r="G353" s="42" t="str">
        <f t="shared" si="29"/>
        <v/>
      </c>
      <c r="H353" s="5" t="e">
        <f>IF(ROW($A$2:$A$640)=1,"Impossible",VLOOKUP($A$2:$A$640,items!$A$2:$P$4140,{16}*SIGN(ROW($A$2:$A$640)),FALSE))</f>
        <v>#N/A</v>
      </c>
      <c r="I353" s="5" t="e">
        <f>IF(ROW($A$2:$A$640)=1,"Impossible",VLOOKUP($A$2:$A$640,items!$A$2:$Q$4140,{17}*SIGN(ROW($A$2:$A$640)),FALSE))</f>
        <v>#N/A</v>
      </c>
      <c r="L353" s="34"/>
      <c r="M353" s="34"/>
      <c r="N353" s="34"/>
      <c r="O353" s="34"/>
      <c r="P353" s="34"/>
      <c r="Q353" s="34"/>
      <c r="R353" s="34"/>
      <c r="S353" s="34"/>
      <c r="T353" s="41" t="str">
        <f t="shared" si="30"/>
        <v/>
      </c>
      <c r="U353" s="41" t="str">
        <f t="shared" si="31"/>
        <v/>
      </c>
    </row>
    <row r="354" spans="1:21">
      <c r="A354" s="34"/>
      <c r="B354" s="34"/>
      <c r="C354" s="34"/>
      <c r="D354" s="42" t="str">
        <f t="shared" si="28"/>
        <v/>
      </c>
      <c r="E354" s="34"/>
      <c r="F354" s="34"/>
      <c r="G354" s="42" t="str">
        <f t="shared" si="29"/>
        <v/>
      </c>
      <c r="H354" s="5" t="e">
        <f>IF(ROW($A$2:$A$640)=1,"Impossible",VLOOKUP($A$2:$A$640,items!$A$2:$P$4140,{16}*SIGN(ROW($A$2:$A$640)),FALSE))</f>
        <v>#N/A</v>
      </c>
      <c r="I354" s="5" t="e">
        <f>IF(ROW($A$2:$A$640)=1,"Impossible",VLOOKUP($A$2:$A$640,items!$A$2:$Q$4140,{17}*SIGN(ROW($A$2:$A$640)),FALSE))</f>
        <v>#N/A</v>
      </c>
      <c r="L354" s="34"/>
      <c r="M354" s="34"/>
      <c r="N354" s="34"/>
      <c r="O354" s="34"/>
      <c r="P354" s="34"/>
      <c r="Q354" s="34"/>
      <c r="R354" s="34"/>
      <c r="S354" s="34"/>
      <c r="T354" s="41" t="str">
        <f t="shared" si="30"/>
        <v/>
      </c>
      <c r="U354" s="41" t="str">
        <f t="shared" si="31"/>
        <v/>
      </c>
    </row>
    <row r="355" spans="1:21">
      <c r="A355" s="34"/>
      <c r="B355" s="34"/>
      <c r="C355" s="34"/>
      <c r="D355" s="42" t="str">
        <f t="shared" si="28"/>
        <v/>
      </c>
      <c r="E355" s="34"/>
      <c r="F355" s="34"/>
      <c r="G355" s="42" t="str">
        <f t="shared" si="29"/>
        <v/>
      </c>
      <c r="H355" s="5" t="e">
        <f>IF(ROW($A$2:$A$640)=1,"Impossible",VLOOKUP($A$2:$A$640,items!$A$2:$P$4140,{16}*SIGN(ROW($A$2:$A$640)),FALSE))</f>
        <v>#N/A</v>
      </c>
      <c r="I355" s="5" t="e">
        <f>IF(ROW($A$2:$A$640)=1,"Impossible",VLOOKUP($A$2:$A$640,items!$A$2:$Q$4140,{17}*SIGN(ROW($A$2:$A$640)),FALSE))</f>
        <v>#N/A</v>
      </c>
      <c r="L355" s="34"/>
      <c r="M355" s="34"/>
      <c r="N355" s="34"/>
      <c r="O355" s="34"/>
      <c r="P355" s="34"/>
      <c r="Q355" s="34"/>
      <c r="R355" s="34"/>
      <c r="S355" s="34"/>
      <c r="T355" s="41" t="str">
        <f t="shared" si="30"/>
        <v/>
      </c>
      <c r="U355" s="41" t="str">
        <f t="shared" si="31"/>
        <v/>
      </c>
    </row>
    <row r="356" spans="1:21">
      <c r="A356" s="34"/>
      <c r="B356" s="34"/>
      <c r="C356" s="34"/>
      <c r="D356" s="42" t="str">
        <f t="shared" si="28"/>
        <v/>
      </c>
      <c r="E356" s="34"/>
      <c r="F356" s="34"/>
      <c r="G356" s="42" t="str">
        <f t="shared" si="29"/>
        <v/>
      </c>
      <c r="H356" s="5" t="e">
        <f>IF(ROW($A$2:$A$640)=1,"Impossible",VLOOKUP($A$2:$A$640,items!$A$2:$P$4140,{16}*SIGN(ROW($A$2:$A$640)),FALSE))</f>
        <v>#N/A</v>
      </c>
      <c r="I356" s="5" t="e">
        <f>IF(ROW($A$2:$A$640)=1,"Impossible",VLOOKUP($A$2:$A$640,items!$A$2:$Q$4140,{17}*SIGN(ROW($A$2:$A$640)),FALSE))</f>
        <v>#N/A</v>
      </c>
      <c r="L356" s="34"/>
      <c r="M356" s="34"/>
      <c r="N356" s="34"/>
      <c r="O356" s="34"/>
      <c r="P356" s="34"/>
      <c r="Q356" s="34"/>
      <c r="R356" s="34"/>
      <c r="S356" s="34"/>
      <c r="T356" s="41" t="str">
        <f t="shared" si="30"/>
        <v/>
      </c>
      <c r="U356" s="41" t="str">
        <f t="shared" si="31"/>
        <v/>
      </c>
    </row>
    <row r="357" spans="1:21">
      <c r="A357" s="34"/>
      <c r="B357" s="34"/>
      <c r="C357" s="34"/>
      <c r="D357" s="42" t="str">
        <f t="shared" si="28"/>
        <v/>
      </c>
      <c r="E357" s="34"/>
      <c r="F357" s="34"/>
      <c r="G357" s="42" t="str">
        <f t="shared" si="29"/>
        <v/>
      </c>
      <c r="H357" s="5" t="e">
        <f>IF(ROW($A$2:$A$640)=1,"Impossible",VLOOKUP($A$2:$A$640,items!$A$2:$P$4140,{16}*SIGN(ROW($A$2:$A$640)),FALSE))</f>
        <v>#N/A</v>
      </c>
      <c r="I357" s="5" t="e">
        <f>IF(ROW($A$2:$A$640)=1,"Impossible",VLOOKUP($A$2:$A$640,items!$A$2:$Q$4140,{17}*SIGN(ROW($A$2:$A$640)),FALSE))</f>
        <v>#N/A</v>
      </c>
      <c r="L357" s="34"/>
      <c r="M357" s="34"/>
      <c r="N357" s="34"/>
      <c r="O357" s="34"/>
      <c r="P357" s="34"/>
      <c r="Q357" s="34"/>
      <c r="R357" s="34"/>
      <c r="S357" s="34"/>
      <c r="T357" s="41" t="str">
        <f t="shared" si="30"/>
        <v/>
      </c>
      <c r="U357" s="41" t="str">
        <f t="shared" si="31"/>
        <v/>
      </c>
    </row>
    <row r="358" spans="1:21">
      <c r="A358" s="34"/>
      <c r="B358" s="34"/>
      <c r="C358" s="34"/>
      <c r="D358" s="42" t="str">
        <f t="shared" si="28"/>
        <v/>
      </c>
      <c r="E358" s="34"/>
      <c r="F358" s="34"/>
      <c r="G358" s="42" t="str">
        <f t="shared" si="29"/>
        <v/>
      </c>
      <c r="H358" s="5" t="e">
        <f>IF(ROW($A$2:$A$640)=1,"Impossible",VLOOKUP($A$2:$A$640,items!$A$2:$P$4140,{16}*SIGN(ROW($A$2:$A$640)),FALSE))</f>
        <v>#N/A</v>
      </c>
      <c r="I358" s="5" t="e">
        <f>IF(ROW($A$2:$A$640)=1,"Impossible",VLOOKUP($A$2:$A$640,items!$A$2:$Q$4140,{17}*SIGN(ROW($A$2:$A$640)),FALSE))</f>
        <v>#N/A</v>
      </c>
      <c r="L358" s="34"/>
      <c r="M358" s="34"/>
      <c r="N358" s="34"/>
      <c r="O358" s="34"/>
      <c r="P358" s="34"/>
      <c r="Q358" s="34"/>
      <c r="R358" s="34"/>
      <c r="S358" s="34"/>
      <c r="T358" s="41" t="str">
        <f t="shared" si="30"/>
        <v/>
      </c>
      <c r="U358" s="41" t="str">
        <f t="shared" si="31"/>
        <v/>
      </c>
    </row>
    <row r="359" spans="1:21">
      <c r="A359" s="34"/>
      <c r="B359" s="34"/>
      <c r="C359" s="34"/>
      <c r="D359" s="42" t="str">
        <f t="shared" si="28"/>
        <v/>
      </c>
      <c r="E359" s="34"/>
      <c r="F359" s="34"/>
      <c r="G359" s="42" t="str">
        <f t="shared" si="29"/>
        <v/>
      </c>
      <c r="H359" s="5" t="e">
        <f>IF(ROW($A$2:$A$640)=1,"Impossible",VLOOKUP($A$2:$A$640,items!$A$2:$P$4140,{16}*SIGN(ROW($A$2:$A$640)),FALSE))</f>
        <v>#N/A</v>
      </c>
      <c r="I359" s="5" t="e">
        <f>IF(ROW($A$2:$A$640)=1,"Impossible",VLOOKUP($A$2:$A$640,items!$A$2:$Q$4140,{17}*SIGN(ROW($A$2:$A$640)),FALSE))</f>
        <v>#N/A</v>
      </c>
      <c r="L359" s="34"/>
      <c r="M359" s="34"/>
      <c r="N359" s="34"/>
      <c r="O359" s="34"/>
      <c r="P359" s="34"/>
      <c r="Q359" s="34"/>
      <c r="R359" s="34"/>
      <c r="S359" s="34"/>
      <c r="T359" s="41" t="str">
        <f t="shared" si="30"/>
        <v/>
      </c>
      <c r="U359" s="41" t="str">
        <f t="shared" si="31"/>
        <v/>
      </c>
    </row>
    <row r="360" spans="1:21">
      <c r="A360" s="34"/>
      <c r="B360" s="34"/>
      <c r="C360" s="34"/>
      <c r="D360" s="42" t="str">
        <f t="shared" si="28"/>
        <v/>
      </c>
      <c r="E360" s="34"/>
      <c r="F360" s="34"/>
      <c r="G360" s="42" t="str">
        <f t="shared" si="29"/>
        <v/>
      </c>
      <c r="H360" s="5" t="e">
        <f>IF(ROW($A$2:$A$640)=1,"Impossible",VLOOKUP($A$2:$A$640,items!$A$2:$P$4140,{16}*SIGN(ROW($A$2:$A$640)),FALSE))</f>
        <v>#N/A</v>
      </c>
      <c r="I360" s="5" t="e">
        <f>IF(ROW($A$2:$A$640)=1,"Impossible",VLOOKUP($A$2:$A$640,items!$A$2:$Q$4140,{17}*SIGN(ROW($A$2:$A$640)),FALSE))</f>
        <v>#N/A</v>
      </c>
      <c r="L360" s="34"/>
      <c r="M360" s="34"/>
      <c r="N360" s="34"/>
      <c r="O360" s="34"/>
      <c r="P360" s="34"/>
      <c r="Q360" s="34"/>
      <c r="R360" s="34"/>
      <c r="S360" s="34"/>
      <c r="T360" s="41" t="str">
        <f t="shared" si="30"/>
        <v/>
      </c>
      <c r="U360" s="41" t="str">
        <f t="shared" si="31"/>
        <v/>
      </c>
    </row>
    <row r="361" spans="1:21">
      <c r="A361" s="34"/>
      <c r="B361" s="34"/>
      <c r="C361" s="34"/>
      <c r="D361" s="42" t="str">
        <f t="shared" si="28"/>
        <v/>
      </c>
      <c r="E361" s="34"/>
      <c r="F361" s="34"/>
      <c r="G361" s="42" t="str">
        <f t="shared" si="29"/>
        <v/>
      </c>
      <c r="H361" s="5" t="e">
        <f>IF(ROW($A$2:$A$640)=1,"Impossible",VLOOKUP($A$2:$A$640,items!$A$2:$P$4140,{16}*SIGN(ROW($A$2:$A$640)),FALSE))</f>
        <v>#N/A</v>
      </c>
      <c r="I361" s="5" t="e">
        <f>IF(ROW($A$2:$A$640)=1,"Impossible",VLOOKUP($A$2:$A$640,items!$A$2:$Q$4140,{17}*SIGN(ROW($A$2:$A$640)),FALSE))</f>
        <v>#N/A</v>
      </c>
      <c r="L361" s="34"/>
      <c r="M361" s="34"/>
      <c r="N361" s="34"/>
      <c r="O361" s="34"/>
      <c r="P361" s="34"/>
      <c r="Q361" s="34"/>
      <c r="R361" s="34"/>
      <c r="S361" s="34"/>
      <c r="T361" s="41" t="str">
        <f t="shared" si="30"/>
        <v/>
      </c>
      <c r="U361" s="41" t="str">
        <f t="shared" si="31"/>
        <v/>
      </c>
    </row>
    <row r="362" spans="1:21">
      <c r="A362" s="34"/>
      <c r="B362" s="34"/>
      <c r="C362" s="34"/>
      <c r="D362" s="42" t="str">
        <f t="shared" si="28"/>
        <v/>
      </c>
      <c r="E362" s="34"/>
      <c r="F362" s="34"/>
      <c r="G362" s="42" t="str">
        <f t="shared" si="29"/>
        <v/>
      </c>
      <c r="H362" s="5" t="e">
        <f>IF(ROW($A$2:$A$640)=1,"Impossible",VLOOKUP($A$2:$A$640,items!$A$2:$P$4140,{16}*SIGN(ROW($A$2:$A$640)),FALSE))</f>
        <v>#N/A</v>
      </c>
      <c r="I362" s="5" t="e">
        <f>IF(ROW($A$2:$A$640)=1,"Impossible",VLOOKUP($A$2:$A$640,items!$A$2:$Q$4140,{17}*SIGN(ROW($A$2:$A$640)),FALSE))</f>
        <v>#N/A</v>
      </c>
      <c r="L362" s="34"/>
      <c r="M362" s="34"/>
      <c r="N362" s="34"/>
      <c r="O362" s="34"/>
      <c r="P362" s="34"/>
      <c r="Q362" s="34"/>
      <c r="R362" s="34"/>
      <c r="S362" s="34"/>
      <c r="T362" s="41" t="str">
        <f t="shared" si="30"/>
        <v/>
      </c>
      <c r="U362" s="41" t="str">
        <f t="shared" si="31"/>
        <v/>
      </c>
    </row>
    <row r="363" spans="1:21">
      <c r="A363" s="34"/>
      <c r="B363" s="34"/>
      <c r="C363" s="34"/>
      <c r="D363" s="42" t="str">
        <f t="shared" si="28"/>
        <v/>
      </c>
      <c r="E363" s="34"/>
      <c r="F363" s="34"/>
      <c r="G363" s="42" t="str">
        <f t="shared" si="29"/>
        <v/>
      </c>
      <c r="H363" s="5" t="e">
        <f>IF(ROW($A$2:$A$640)=1,"Impossible",VLOOKUP($A$2:$A$640,items!$A$2:$P$4140,{16}*SIGN(ROW($A$2:$A$640)),FALSE))</f>
        <v>#N/A</v>
      </c>
      <c r="I363" s="5" t="e">
        <f>IF(ROW($A$2:$A$640)=1,"Impossible",VLOOKUP($A$2:$A$640,items!$A$2:$Q$4140,{17}*SIGN(ROW($A$2:$A$640)),FALSE))</f>
        <v>#N/A</v>
      </c>
      <c r="L363" s="34"/>
      <c r="M363" s="34"/>
      <c r="N363" s="34"/>
      <c r="O363" s="34"/>
      <c r="P363" s="34"/>
      <c r="Q363" s="34"/>
      <c r="R363" s="34"/>
      <c r="S363" s="34"/>
      <c r="T363" s="41" t="str">
        <f t="shared" si="30"/>
        <v/>
      </c>
      <c r="U363" s="41" t="str">
        <f t="shared" si="31"/>
        <v/>
      </c>
    </row>
    <row r="364" spans="1:21">
      <c r="A364" s="34"/>
      <c r="B364" s="34"/>
      <c r="C364" s="34"/>
      <c r="D364" s="42" t="str">
        <f t="shared" si="28"/>
        <v/>
      </c>
      <c r="E364" s="34"/>
      <c r="F364" s="34"/>
      <c r="G364" s="42" t="str">
        <f t="shared" si="29"/>
        <v/>
      </c>
      <c r="H364" s="5" t="e">
        <f>IF(ROW($A$2:$A$640)=1,"Impossible",VLOOKUP($A$2:$A$640,items!$A$2:$P$4140,{16}*SIGN(ROW($A$2:$A$640)),FALSE))</f>
        <v>#N/A</v>
      </c>
      <c r="I364" s="5" t="e">
        <f>IF(ROW($A$2:$A$640)=1,"Impossible",VLOOKUP($A$2:$A$640,items!$A$2:$Q$4140,{17}*SIGN(ROW($A$2:$A$640)),FALSE))</f>
        <v>#N/A</v>
      </c>
      <c r="L364" s="34"/>
      <c r="M364" s="34"/>
      <c r="N364" s="34"/>
      <c r="O364" s="34"/>
      <c r="P364" s="34"/>
      <c r="Q364" s="34"/>
      <c r="R364" s="34"/>
      <c r="S364" s="34"/>
      <c r="T364" s="41" t="str">
        <f t="shared" si="30"/>
        <v/>
      </c>
      <c r="U364" s="41" t="str">
        <f t="shared" si="31"/>
        <v/>
      </c>
    </row>
    <row r="365" spans="1:21">
      <c r="A365" s="34"/>
      <c r="B365" s="34"/>
      <c r="C365" s="34"/>
      <c r="D365" s="42" t="str">
        <f t="shared" si="28"/>
        <v/>
      </c>
      <c r="E365" s="34"/>
      <c r="F365" s="34"/>
      <c r="G365" s="42" t="str">
        <f t="shared" si="29"/>
        <v/>
      </c>
      <c r="H365" s="5" t="e">
        <f>IF(ROW($A$2:$A$640)=1,"Impossible",VLOOKUP($A$2:$A$640,items!$A$2:$P$4140,{16}*SIGN(ROW($A$2:$A$640)),FALSE))</f>
        <v>#N/A</v>
      </c>
      <c r="I365" s="5" t="e">
        <f>IF(ROW($A$2:$A$640)=1,"Impossible",VLOOKUP($A$2:$A$640,items!$A$2:$Q$4140,{17}*SIGN(ROW($A$2:$A$640)),FALSE))</f>
        <v>#N/A</v>
      </c>
      <c r="L365" s="34"/>
      <c r="M365" s="34"/>
      <c r="N365" s="34"/>
      <c r="O365" s="34"/>
      <c r="P365" s="34"/>
      <c r="Q365" s="34"/>
      <c r="R365" s="34"/>
      <c r="S365" s="34"/>
      <c r="T365" s="41" t="str">
        <f t="shared" si="30"/>
        <v/>
      </c>
      <c r="U365" s="41" t="str">
        <f t="shared" si="31"/>
        <v/>
      </c>
    </row>
    <row r="366" spans="1:21">
      <c r="A366" s="34"/>
      <c r="B366" s="34"/>
      <c r="C366" s="34"/>
      <c r="D366" s="42" t="str">
        <f t="shared" si="28"/>
        <v/>
      </c>
      <c r="E366" s="34"/>
      <c r="F366" s="34"/>
      <c r="G366" s="42" t="str">
        <f t="shared" si="29"/>
        <v/>
      </c>
      <c r="H366" s="5" t="e">
        <f>IF(ROW($A$2:$A$640)=1,"Impossible",VLOOKUP($A$2:$A$640,items!$A$2:$P$4140,{16}*SIGN(ROW($A$2:$A$640)),FALSE))</f>
        <v>#N/A</v>
      </c>
      <c r="I366" s="5" t="e">
        <f>IF(ROW($A$2:$A$640)=1,"Impossible",VLOOKUP($A$2:$A$640,items!$A$2:$Q$4140,{17}*SIGN(ROW($A$2:$A$640)),FALSE))</f>
        <v>#N/A</v>
      </c>
      <c r="L366" s="34"/>
      <c r="M366" s="34"/>
      <c r="N366" s="34"/>
      <c r="O366" s="34"/>
      <c r="P366" s="34"/>
      <c r="Q366" s="34"/>
      <c r="R366" s="34"/>
      <c r="S366" s="34"/>
      <c r="T366" s="41" t="str">
        <f t="shared" si="30"/>
        <v/>
      </c>
      <c r="U366" s="41" t="str">
        <f t="shared" si="31"/>
        <v/>
      </c>
    </row>
    <row r="367" spans="1:21">
      <c r="A367" s="34"/>
      <c r="B367" s="34"/>
      <c r="C367" s="34"/>
      <c r="D367" s="42" t="str">
        <f t="shared" si="28"/>
        <v/>
      </c>
      <c r="E367" s="34"/>
      <c r="F367" s="34"/>
      <c r="G367" s="42" t="str">
        <f t="shared" si="29"/>
        <v/>
      </c>
      <c r="H367" s="5" t="e">
        <f>IF(ROW($A$2:$A$640)=1,"Impossible",VLOOKUP($A$2:$A$640,items!$A$2:$P$4140,{16}*SIGN(ROW($A$2:$A$640)),FALSE))</f>
        <v>#N/A</v>
      </c>
      <c r="I367" s="5" t="e">
        <f>IF(ROW($A$2:$A$640)=1,"Impossible",VLOOKUP($A$2:$A$640,items!$A$2:$Q$4140,{17}*SIGN(ROW($A$2:$A$640)),FALSE))</f>
        <v>#N/A</v>
      </c>
      <c r="L367" s="34"/>
      <c r="M367" s="34"/>
      <c r="N367" s="34"/>
      <c r="O367" s="34"/>
      <c r="P367" s="34"/>
      <c r="Q367" s="34"/>
      <c r="R367" s="34"/>
      <c r="S367" s="34"/>
      <c r="T367" s="41" t="str">
        <f t="shared" si="30"/>
        <v/>
      </c>
      <c r="U367" s="41" t="str">
        <f t="shared" si="31"/>
        <v/>
      </c>
    </row>
    <row r="368" spans="1:21">
      <c r="A368" s="34"/>
      <c r="B368" s="34"/>
      <c r="C368" s="34"/>
      <c r="D368" s="42" t="str">
        <f t="shared" si="28"/>
        <v/>
      </c>
      <c r="E368" s="34"/>
      <c r="F368" s="34"/>
      <c r="G368" s="42" t="str">
        <f t="shared" si="29"/>
        <v/>
      </c>
      <c r="H368" s="5" t="e">
        <f>IF(ROW($A$2:$A$640)=1,"Impossible",VLOOKUP($A$2:$A$640,items!$A$2:$P$4140,{16}*SIGN(ROW($A$2:$A$640)),FALSE))</f>
        <v>#N/A</v>
      </c>
      <c r="I368" s="5" t="e">
        <f>IF(ROW($A$2:$A$640)=1,"Impossible",VLOOKUP($A$2:$A$640,items!$A$2:$Q$4140,{17}*SIGN(ROW($A$2:$A$640)),FALSE))</f>
        <v>#N/A</v>
      </c>
      <c r="L368" s="34"/>
      <c r="M368" s="34"/>
      <c r="N368" s="34"/>
      <c r="O368" s="34"/>
      <c r="P368" s="34"/>
      <c r="Q368" s="34"/>
      <c r="R368" s="34"/>
      <c r="S368" s="34"/>
      <c r="T368" s="41" t="str">
        <f t="shared" si="30"/>
        <v/>
      </c>
      <c r="U368" s="41" t="str">
        <f t="shared" si="31"/>
        <v/>
      </c>
    </row>
    <row r="369" spans="1:21">
      <c r="A369" s="34"/>
      <c r="B369" s="34"/>
      <c r="C369" s="34"/>
      <c r="D369" s="42" t="str">
        <f t="shared" si="28"/>
        <v/>
      </c>
      <c r="E369" s="34"/>
      <c r="F369" s="34"/>
      <c r="G369" s="42" t="str">
        <f t="shared" si="29"/>
        <v/>
      </c>
      <c r="H369" s="5" t="e">
        <f>IF(ROW($A$2:$A$640)=1,"Impossible",VLOOKUP($A$2:$A$640,items!$A$2:$P$4140,{16}*SIGN(ROW($A$2:$A$640)),FALSE))</f>
        <v>#N/A</v>
      </c>
      <c r="I369" s="5" t="e">
        <f>IF(ROW($A$2:$A$640)=1,"Impossible",VLOOKUP($A$2:$A$640,items!$A$2:$Q$4140,{17}*SIGN(ROW($A$2:$A$640)),FALSE))</f>
        <v>#N/A</v>
      </c>
      <c r="L369" s="34"/>
      <c r="M369" s="34"/>
      <c r="N369" s="34"/>
      <c r="O369" s="34"/>
      <c r="P369" s="34"/>
      <c r="Q369" s="34"/>
      <c r="R369" s="34"/>
      <c r="S369" s="34"/>
      <c r="T369" s="41" t="str">
        <f t="shared" si="30"/>
        <v/>
      </c>
      <c r="U369" s="41" t="str">
        <f t="shared" si="31"/>
        <v/>
      </c>
    </row>
    <row r="370" spans="1:21">
      <c r="A370" s="34"/>
      <c r="B370" s="34"/>
      <c r="C370" s="34"/>
      <c r="D370" s="42" t="str">
        <f t="shared" si="28"/>
        <v/>
      </c>
      <c r="E370" s="34"/>
      <c r="F370" s="34"/>
      <c r="G370" s="42" t="str">
        <f t="shared" si="29"/>
        <v/>
      </c>
      <c r="H370" s="5" t="e">
        <f>IF(ROW($A$2:$A$640)=1,"Impossible",VLOOKUP($A$2:$A$640,items!$A$2:$P$4140,{16}*SIGN(ROW($A$2:$A$640)),FALSE))</f>
        <v>#N/A</v>
      </c>
      <c r="I370" s="5" t="e">
        <f>IF(ROW($A$2:$A$640)=1,"Impossible",VLOOKUP($A$2:$A$640,items!$A$2:$Q$4140,{17}*SIGN(ROW($A$2:$A$640)),FALSE))</f>
        <v>#N/A</v>
      </c>
      <c r="L370" s="34"/>
      <c r="M370" s="34"/>
      <c r="N370" s="34"/>
      <c r="O370" s="34"/>
      <c r="P370" s="34"/>
      <c r="Q370" s="34"/>
      <c r="R370" s="34"/>
      <c r="S370" s="34"/>
      <c r="T370" s="41" t="str">
        <f t="shared" si="30"/>
        <v/>
      </c>
      <c r="U370" s="41" t="str">
        <f t="shared" si="31"/>
        <v/>
      </c>
    </row>
    <row r="371" spans="1:21">
      <c r="A371" s="34"/>
      <c r="B371" s="34"/>
      <c r="C371" s="34"/>
      <c r="D371" s="42" t="str">
        <f t="shared" si="28"/>
        <v/>
      </c>
      <c r="E371" s="34"/>
      <c r="F371" s="34"/>
      <c r="G371" s="42" t="str">
        <f t="shared" si="29"/>
        <v/>
      </c>
      <c r="H371" s="5" t="e">
        <f>IF(ROW($A$2:$A$640)=1,"Impossible",VLOOKUP($A$2:$A$640,items!$A$2:$P$4140,{16}*SIGN(ROW($A$2:$A$640)),FALSE))</f>
        <v>#N/A</v>
      </c>
      <c r="I371" s="5" t="e">
        <f>IF(ROW($A$2:$A$640)=1,"Impossible",VLOOKUP($A$2:$A$640,items!$A$2:$Q$4140,{17}*SIGN(ROW($A$2:$A$640)),FALSE))</f>
        <v>#N/A</v>
      </c>
      <c r="L371" s="34"/>
      <c r="M371" s="34"/>
      <c r="N371" s="34"/>
      <c r="O371" s="34"/>
      <c r="P371" s="34"/>
      <c r="Q371" s="34"/>
      <c r="R371" s="34"/>
      <c r="S371" s="34"/>
      <c r="T371" s="41" t="str">
        <f t="shared" si="30"/>
        <v/>
      </c>
      <c r="U371" s="41" t="str">
        <f t="shared" si="31"/>
        <v/>
      </c>
    </row>
    <row r="372" spans="1:21">
      <c r="A372" s="34"/>
      <c r="B372" s="34"/>
      <c r="C372" s="34"/>
      <c r="D372" s="42" t="str">
        <f t="shared" si="28"/>
        <v/>
      </c>
      <c r="E372" s="34"/>
      <c r="F372" s="34"/>
      <c r="G372" s="42" t="str">
        <f t="shared" si="29"/>
        <v/>
      </c>
      <c r="H372" s="5" t="e">
        <f>IF(ROW($A$2:$A$640)=1,"Impossible",VLOOKUP($A$2:$A$640,items!$A$2:$P$4140,{16}*SIGN(ROW($A$2:$A$640)),FALSE))</f>
        <v>#N/A</v>
      </c>
      <c r="I372" s="5" t="e">
        <f>IF(ROW($A$2:$A$640)=1,"Impossible",VLOOKUP($A$2:$A$640,items!$A$2:$Q$4140,{17}*SIGN(ROW($A$2:$A$640)),FALSE))</f>
        <v>#N/A</v>
      </c>
      <c r="L372" s="34"/>
      <c r="M372" s="34"/>
      <c r="N372" s="34"/>
      <c r="O372" s="34"/>
      <c r="P372" s="34"/>
      <c r="Q372" s="34"/>
      <c r="R372" s="34"/>
      <c r="S372" s="34"/>
      <c r="T372" s="41" t="str">
        <f t="shared" si="30"/>
        <v/>
      </c>
      <c r="U372" s="41" t="str">
        <f t="shared" si="31"/>
        <v/>
      </c>
    </row>
    <row r="373" spans="1:21">
      <c r="A373" s="34"/>
      <c r="B373" s="34"/>
      <c r="C373" s="34"/>
      <c r="D373" s="42" t="str">
        <f t="shared" si="28"/>
        <v/>
      </c>
      <c r="E373" s="34"/>
      <c r="F373" s="34"/>
      <c r="G373" s="42" t="str">
        <f t="shared" si="29"/>
        <v/>
      </c>
      <c r="H373" s="5" t="e">
        <f>IF(ROW($A$2:$A$640)=1,"Impossible",VLOOKUP($A$2:$A$640,items!$A$2:$P$4140,{16}*SIGN(ROW($A$2:$A$640)),FALSE))</f>
        <v>#N/A</v>
      </c>
      <c r="I373" s="5" t="e">
        <f>IF(ROW($A$2:$A$640)=1,"Impossible",VLOOKUP($A$2:$A$640,items!$A$2:$Q$4140,{17}*SIGN(ROW($A$2:$A$640)),FALSE))</f>
        <v>#N/A</v>
      </c>
      <c r="L373" s="34"/>
      <c r="M373" s="34"/>
      <c r="N373" s="34"/>
      <c r="O373" s="34"/>
      <c r="P373" s="34"/>
      <c r="Q373" s="34"/>
      <c r="R373" s="34"/>
      <c r="S373" s="34"/>
      <c r="T373" s="41" t="str">
        <f t="shared" si="30"/>
        <v/>
      </c>
      <c r="U373" s="41" t="str">
        <f t="shared" si="31"/>
        <v/>
      </c>
    </row>
    <row r="374" spans="1:21">
      <c r="A374" s="34"/>
      <c r="B374" s="34"/>
      <c r="C374" s="34"/>
      <c r="D374" s="42" t="str">
        <f t="shared" si="28"/>
        <v/>
      </c>
      <c r="E374" s="34"/>
      <c r="F374" s="34"/>
      <c r="G374" s="42" t="str">
        <f t="shared" si="29"/>
        <v/>
      </c>
      <c r="H374" s="5" t="e">
        <f>IF(ROW($A$2:$A$640)=1,"Impossible",VLOOKUP($A$2:$A$640,items!$A$2:$P$4140,{16}*SIGN(ROW($A$2:$A$640)),FALSE))</f>
        <v>#N/A</v>
      </c>
      <c r="I374" s="5" t="e">
        <f>IF(ROW($A$2:$A$640)=1,"Impossible",VLOOKUP($A$2:$A$640,items!$A$2:$Q$4140,{17}*SIGN(ROW($A$2:$A$640)),FALSE))</f>
        <v>#N/A</v>
      </c>
      <c r="L374" s="34"/>
      <c r="M374" s="34"/>
      <c r="N374" s="34"/>
      <c r="O374" s="34"/>
      <c r="P374" s="34"/>
      <c r="Q374" s="34"/>
      <c r="R374" s="34"/>
      <c r="S374" s="34"/>
      <c r="T374" s="41" t="str">
        <f t="shared" si="30"/>
        <v/>
      </c>
      <c r="U374" s="41" t="str">
        <f t="shared" si="31"/>
        <v/>
      </c>
    </row>
    <row r="375" spans="1:21">
      <c r="A375" s="34"/>
      <c r="B375" s="34"/>
      <c r="C375" s="34"/>
      <c r="D375" s="42" t="str">
        <f t="shared" si="28"/>
        <v/>
      </c>
      <c r="E375" s="34"/>
      <c r="F375" s="34"/>
      <c r="G375" s="42" t="str">
        <f t="shared" si="29"/>
        <v/>
      </c>
      <c r="H375" s="5" t="e">
        <f>IF(ROW($A$2:$A$640)=1,"Impossible",VLOOKUP($A$2:$A$640,items!$A$2:$P$4140,{16}*SIGN(ROW($A$2:$A$640)),FALSE))</f>
        <v>#N/A</v>
      </c>
      <c r="I375" s="5" t="e">
        <f>IF(ROW($A$2:$A$640)=1,"Impossible",VLOOKUP($A$2:$A$640,items!$A$2:$Q$4140,{17}*SIGN(ROW($A$2:$A$640)),FALSE))</f>
        <v>#N/A</v>
      </c>
      <c r="L375" s="34"/>
      <c r="M375" s="34"/>
      <c r="N375" s="34"/>
      <c r="O375" s="34"/>
      <c r="P375" s="34"/>
      <c r="Q375" s="34"/>
      <c r="R375" s="34"/>
      <c r="S375" s="34"/>
      <c r="T375" s="41" t="str">
        <f t="shared" si="30"/>
        <v/>
      </c>
      <c r="U375" s="41" t="str">
        <f t="shared" si="31"/>
        <v/>
      </c>
    </row>
    <row r="376" spans="1:21">
      <c r="A376" s="34"/>
      <c r="B376" s="34"/>
      <c r="C376" s="34"/>
      <c r="D376" s="42" t="str">
        <f t="shared" si="28"/>
        <v/>
      </c>
      <c r="E376" s="34"/>
      <c r="F376" s="34"/>
      <c r="G376" s="42" t="str">
        <f t="shared" si="29"/>
        <v/>
      </c>
      <c r="H376" s="5" t="e">
        <f>IF(ROW($A$2:$A$640)=1,"Impossible",VLOOKUP($A$2:$A$640,items!$A$2:$P$4140,{16}*SIGN(ROW($A$2:$A$640)),FALSE))</f>
        <v>#N/A</v>
      </c>
      <c r="I376" s="5" t="e">
        <f>IF(ROW($A$2:$A$640)=1,"Impossible",VLOOKUP($A$2:$A$640,items!$A$2:$Q$4140,{17}*SIGN(ROW($A$2:$A$640)),FALSE))</f>
        <v>#N/A</v>
      </c>
      <c r="L376" s="34"/>
      <c r="M376" s="34"/>
      <c r="N376" s="34"/>
      <c r="O376" s="34"/>
      <c r="P376" s="34"/>
      <c r="Q376" s="34"/>
      <c r="R376" s="34"/>
      <c r="S376" s="34"/>
      <c r="T376" s="41" t="str">
        <f t="shared" si="30"/>
        <v/>
      </c>
      <c r="U376" s="41" t="str">
        <f t="shared" si="31"/>
        <v/>
      </c>
    </row>
    <row r="377" spans="1:21">
      <c r="A377" s="34"/>
      <c r="B377" s="34"/>
      <c r="C377" s="34"/>
      <c r="D377" s="42" t="str">
        <f t="shared" si="28"/>
        <v/>
      </c>
      <c r="E377" s="34"/>
      <c r="F377" s="34"/>
      <c r="G377" s="42" t="str">
        <f t="shared" si="29"/>
        <v/>
      </c>
      <c r="H377" s="5" t="e">
        <f>IF(ROW($A$2:$A$640)=1,"Impossible",VLOOKUP($A$2:$A$640,items!$A$2:$P$4140,{16}*SIGN(ROW($A$2:$A$640)),FALSE))</f>
        <v>#N/A</v>
      </c>
      <c r="I377" s="5" t="e">
        <f>IF(ROW($A$2:$A$640)=1,"Impossible",VLOOKUP($A$2:$A$640,items!$A$2:$Q$4140,{17}*SIGN(ROW($A$2:$A$640)),FALSE))</f>
        <v>#N/A</v>
      </c>
      <c r="L377" s="34"/>
      <c r="M377" s="34"/>
      <c r="N377" s="34"/>
      <c r="O377" s="34"/>
      <c r="P377" s="34"/>
      <c r="Q377" s="34"/>
      <c r="R377" s="34"/>
      <c r="S377" s="34"/>
      <c r="T377" s="41" t="str">
        <f t="shared" si="30"/>
        <v/>
      </c>
      <c r="U377" s="41" t="str">
        <f t="shared" si="31"/>
        <v/>
      </c>
    </row>
    <row r="378" spans="1:21">
      <c r="A378" s="34"/>
      <c r="B378" s="34"/>
      <c r="C378" s="34"/>
      <c r="D378" s="42" t="str">
        <f t="shared" si="28"/>
        <v/>
      </c>
      <c r="E378" s="34"/>
      <c r="F378" s="34"/>
      <c r="G378" s="42" t="str">
        <f t="shared" si="29"/>
        <v/>
      </c>
      <c r="H378" s="5" t="e">
        <f>IF(ROW($A$2:$A$640)=1,"Impossible",VLOOKUP($A$2:$A$640,items!$A$2:$P$4140,{16}*SIGN(ROW($A$2:$A$640)),FALSE))</f>
        <v>#N/A</v>
      </c>
      <c r="I378" s="5" t="e">
        <f>IF(ROW($A$2:$A$640)=1,"Impossible",VLOOKUP($A$2:$A$640,items!$A$2:$Q$4140,{17}*SIGN(ROW($A$2:$A$640)),FALSE))</f>
        <v>#N/A</v>
      </c>
      <c r="L378" s="34"/>
      <c r="M378" s="34"/>
      <c r="N378" s="34"/>
      <c r="O378" s="34"/>
      <c r="P378" s="34"/>
      <c r="Q378" s="34"/>
      <c r="R378" s="34"/>
      <c r="S378" s="34"/>
      <c r="T378" s="41" t="str">
        <f t="shared" si="30"/>
        <v/>
      </c>
      <c r="U378" s="41" t="str">
        <f t="shared" si="31"/>
        <v/>
      </c>
    </row>
    <row r="379" spans="1:21">
      <c r="A379" s="34"/>
      <c r="B379" s="34"/>
      <c r="C379" s="34"/>
      <c r="D379" s="42" t="str">
        <f t="shared" si="28"/>
        <v/>
      </c>
      <c r="E379" s="34"/>
      <c r="F379" s="34"/>
      <c r="G379" s="42" t="str">
        <f t="shared" si="29"/>
        <v/>
      </c>
      <c r="H379" s="5" t="e">
        <f>IF(ROW($A$2:$A$640)=1,"Impossible",VLOOKUP($A$2:$A$640,items!$A$2:$P$4140,{16}*SIGN(ROW($A$2:$A$640)),FALSE))</f>
        <v>#N/A</v>
      </c>
      <c r="I379" s="5" t="e">
        <f>IF(ROW($A$2:$A$640)=1,"Impossible",VLOOKUP($A$2:$A$640,items!$A$2:$Q$4140,{17}*SIGN(ROW($A$2:$A$640)),FALSE))</f>
        <v>#N/A</v>
      </c>
      <c r="L379" s="34"/>
      <c r="M379" s="34"/>
      <c r="N379" s="34"/>
      <c r="O379" s="34"/>
      <c r="P379" s="34"/>
      <c r="Q379" s="34"/>
      <c r="R379" s="34"/>
      <c r="S379" s="34"/>
      <c r="T379" s="41" t="str">
        <f t="shared" si="30"/>
        <v/>
      </c>
      <c r="U379" s="41" t="str">
        <f t="shared" si="31"/>
        <v/>
      </c>
    </row>
    <row r="380" spans="1:21">
      <c r="A380" s="34"/>
      <c r="B380" s="34"/>
      <c r="C380" s="34"/>
      <c r="D380" s="42" t="str">
        <f t="shared" si="28"/>
        <v/>
      </c>
      <c r="E380" s="34"/>
      <c r="F380" s="34"/>
      <c r="G380" s="42" t="str">
        <f t="shared" si="29"/>
        <v/>
      </c>
      <c r="H380" s="5" t="e">
        <f>IF(ROW($A$2:$A$640)=1,"Impossible",VLOOKUP($A$2:$A$640,items!$A$2:$P$4140,{16}*SIGN(ROW($A$2:$A$640)),FALSE))</f>
        <v>#N/A</v>
      </c>
      <c r="I380" s="5" t="e">
        <f>IF(ROW($A$2:$A$640)=1,"Impossible",VLOOKUP($A$2:$A$640,items!$A$2:$Q$4140,{17}*SIGN(ROW($A$2:$A$640)),FALSE))</f>
        <v>#N/A</v>
      </c>
      <c r="L380" s="34"/>
      <c r="M380" s="34"/>
      <c r="N380" s="34"/>
      <c r="O380" s="34"/>
      <c r="P380" s="34"/>
      <c r="Q380" s="34"/>
      <c r="R380" s="34"/>
      <c r="S380" s="34"/>
      <c r="T380" s="41" t="str">
        <f t="shared" si="30"/>
        <v/>
      </c>
      <c r="U380" s="41" t="str">
        <f t="shared" si="31"/>
        <v/>
      </c>
    </row>
    <row r="381" spans="1:21">
      <c r="A381" s="34"/>
      <c r="B381" s="34"/>
      <c r="C381" s="34"/>
      <c r="D381" s="42" t="str">
        <f t="shared" si="28"/>
        <v/>
      </c>
      <c r="E381" s="34"/>
      <c r="F381" s="34"/>
      <c r="G381" s="42" t="str">
        <f t="shared" si="29"/>
        <v/>
      </c>
      <c r="H381" s="5" t="e">
        <f>IF(ROW($A$2:$A$640)=1,"Impossible",VLOOKUP($A$2:$A$640,items!$A$2:$P$4140,{16}*SIGN(ROW($A$2:$A$640)),FALSE))</f>
        <v>#N/A</v>
      </c>
      <c r="I381" s="5" t="e">
        <f>IF(ROW($A$2:$A$640)=1,"Impossible",VLOOKUP($A$2:$A$640,items!$A$2:$Q$4140,{17}*SIGN(ROW($A$2:$A$640)),FALSE))</f>
        <v>#N/A</v>
      </c>
      <c r="L381" s="34"/>
      <c r="M381" s="34"/>
      <c r="N381" s="34"/>
      <c r="O381" s="34"/>
      <c r="P381" s="34"/>
      <c r="Q381" s="34"/>
      <c r="R381" s="34"/>
      <c r="S381" s="34"/>
      <c r="T381" s="41" t="str">
        <f t="shared" si="30"/>
        <v/>
      </c>
      <c r="U381" s="41" t="str">
        <f t="shared" si="31"/>
        <v/>
      </c>
    </row>
    <row r="382" spans="1:21">
      <c r="A382" s="34"/>
      <c r="B382" s="34"/>
      <c r="C382" s="34"/>
      <c r="D382" s="42" t="str">
        <f t="shared" si="28"/>
        <v/>
      </c>
      <c r="E382" s="34"/>
      <c r="F382" s="34"/>
      <c r="G382" s="42" t="str">
        <f t="shared" si="29"/>
        <v/>
      </c>
      <c r="H382" s="5" t="e">
        <f>IF(ROW($A$2:$A$640)=1,"Impossible",VLOOKUP($A$2:$A$640,items!$A$2:$P$4140,{16}*SIGN(ROW($A$2:$A$640)),FALSE))</f>
        <v>#N/A</v>
      </c>
      <c r="I382" s="5" t="e">
        <f>IF(ROW($A$2:$A$640)=1,"Impossible",VLOOKUP($A$2:$A$640,items!$A$2:$Q$4140,{17}*SIGN(ROW($A$2:$A$640)),FALSE))</f>
        <v>#N/A</v>
      </c>
      <c r="L382" s="34"/>
      <c r="M382" s="34"/>
      <c r="N382" s="34"/>
      <c r="O382" s="34"/>
      <c r="P382" s="34"/>
      <c r="Q382" s="34"/>
      <c r="R382" s="34"/>
      <c r="S382" s="34"/>
      <c r="T382" s="41" t="str">
        <f t="shared" si="30"/>
        <v/>
      </c>
      <c r="U382" s="41" t="str">
        <f t="shared" si="31"/>
        <v/>
      </c>
    </row>
    <row r="383" spans="1:21">
      <c r="A383" s="34"/>
      <c r="B383" s="34"/>
      <c r="C383" s="34"/>
      <c r="D383" s="42" t="str">
        <f t="shared" si="28"/>
        <v/>
      </c>
      <c r="E383" s="34"/>
      <c r="F383" s="34"/>
      <c r="G383" s="42" t="str">
        <f t="shared" si="29"/>
        <v/>
      </c>
      <c r="H383" s="5" t="e">
        <f>IF(ROW($A$2:$A$640)=1,"Impossible",VLOOKUP($A$2:$A$640,items!$A$2:$P$4140,{16}*SIGN(ROW($A$2:$A$640)),FALSE))</f>
        <v>#N/A</v>
      </c>
      <c r="I383" s="5" t="e">
        <f>IF(ROW($A$2:$A$640)=1,"Impossible",VLOOKUP($A$2:$A$640,items!$A$2:$Q$4140,{17}*SIGN(ROW($A$2:$A$640)),FALSE))</f>
        <v>#N/A</v>
      </c>
      <c r="L383" s="34"/>
      <c r="M383" s="34"/>
      <c r="N383" s="34"/>
      <c r="O383" s="34"/>
      <c r="P383" s="34"/>
      <c r="Q383" s="34"/>
      <c r="R383" s="34"/>
      <c r="S383" s="34"/>
      <c r="T383" s="41" t="str">
        <f t="shared" ref="T383:T446" si="32">IF(OR(ISNA(H383),ISBLANK(H383)),"",CONCATENATE($B383,$C383,"."," ",H383))</f>
        <v/>
      </c>
      <c r="U383" s="41" t="str">
        <f t="shared" ref="U383:U446" si="33">IF(OR(ISBLANK(I383),ISNA(I383)),"",CONCATENATE($B383,$C383,"."," ",I383))</f>
        <v/>
      </c>
    </row>
    <row r="384" spans="1:21">
      <c r="A384" s="34"/>
      <c r="B384" s="34"/>
      <c r="C384" s="34"/>
      <c r="D384" s="42" t="str">
        <f t="shared" si="28"/>
        <v/>
      </c>
      <c r="E384" s="34"/>
      <c r="F384" s="34"/>
      <c r="G384" s="42" t="str">
        <f t="shared" si="29"/>
        <v/>
      </c>
      <c r="H384" s="5" t="e">
        <f>IF(ROW($A$2:$A$640)=1,"Impossible",VLOOKUP($A$2:$A$640,items!$A$2:$P$4140,{16}*SIGN(ROW($A$2:$A$640)),FALSE))</f>
        <v>#N/A</v>
      </c>
      <c r="I384" s="5" t="e">
        <f>IF(ROW($A$2:$A$640)=1,"Impossible",VLOOKUP($A$2:$A$640,items!$A$2:$Q$4140,{17}*SIGN(ROW($A$2:$A$640)),FALSE))</f>
        <v>#N/A</v>
      </c>
      <c r="L384" s="34"/>
      <c r="M384" s="34"/>
      <c r="N384" s="34"/>
      <c r="O384" s="34"/>
      <c r="P384" s="34"/>
      <c r="Q384" s="34"/>
      <c r="R384" s="34"/>
      <c r="S384" s="34"/>
      <c r="T384" s="41" t="str">
        <f t="shared" si="32"/>
        <v/>
      </c>
      <c r="U384" s="41" t="str">
        <f t="shared" si="33"/>
        <v/>
      </c>
    </row>
    <row r="385" spans="1:21">
      <c r="A385" s="34"/>
      <c r="B385" s="34"/>
      <c r="C385" s="34"/>
      <c r="D385" s="42" t="str">
        <f t="shared" si="28"/>
        <v/>
      </c>
      <c r="E385" s="34"/>
      <c r="F385" s="34"/>
      <c r="G385" s="42" t="str">
        <f t="shared" si="29"/>
        <v/>
      </c>
      <c r="H385" s="5" t="e">
        <f>IF(ROW($A$2:$A$640)=1,"Impossible",VLOOKUP($A$2:$A$640,items!$A$2:$P$4140,{16}*SIGN(ROW($A$2:$A$640)),FALSE))</f>
        <v>#N/A</v>
      </c>
      <c r="I385" s="5" t="e">
        <f>IF(ROW($A$2:$A$640)=1,"Impossible",VLOOKUP($A$2:$A$640,items!$A$2:$Q$4140,{17}*SIGN(ROW($A$2:$A$640)),FALSE))</f>
        <v>#N/A</v>
      </c>
      <c r="L385" s="34"/>
      <c r="M385" s="34"/>
      <c r="N385" s="34"/>
      <c r="O385" s="34"/>
      <c r="P385" s="34"/>
      <c r="Q385" s="34"/>
      <c r="R385" s="34"/>
      <c r="S385" s="34"/>
      <c r="T385" s="41" t="str">
        <f t="shared" si="32"/>
        <v/>
      </c>
      <c r="U385" s="41" t="str">
        <f t="shared" si="33"/>
        <v/>
      </c>
    </row>
    <row r="386" spans="1:21">
      <c r="A386" s="34"/>
      <c r="B386" s="34"/>
      <c r="C386" s="34"/>
      <c r="D386" s="42" t="str">
        <f t="shared" si="28"/>
        <v/>
      </c>
      <c r="E386" s="34"/>
      <c r="F386" s="34"/>
      <c r="G386" s="42" t="str">
        <f t="shared" si="29"/>
        <v/>
      </c>
      <c r="H386" s="5" t="e">
        <f>IF(ROW($A$2:$A$640)=1,"Impossible",VLOOKUP($A$2:$A$640,items!$A$2:$P$4140,{16}*SIGN(ROW($A$2:$A$640)),FALSE))</f>
        <v>#N/A</v>
      </c>
      <c r="I386" s="5" t="e">
        <f>IF(ROW($A$2:$A$640)=1,"Impossible",VLOOKUP($A$2:$A$640,items!$A$2:$Q$4140,{17}*SIGN(ROW($A$2:$A$640)),FALSE))</f>
        <v>#N/A</v>
      </c>
      <c r="L386" s="34"/>
      <c r="M386" s="34"/>
      <c r="N386" s="34"/>
      <c r="O386" s="34"/>
      <c r="P386" s="34"/>
      <c r="Q386" s="34"/>
      <c r="R386" s="34"/>
      <c r="S386" s="34"/>
      <c r="T386" s="41" t="str">
        <f t="shared" si="32"/>
        <v/>
      </c>
      <c r="U386" s="41" t="str">
        <f t="shared" si="33"/>
        <v/>
      </c>
    </row>
    <row r="387" spans="1:21">
      <c r="A387" s="34"/>
      <c r="B387" s="34"/>
      <c r="C387" s="34"/>
      <c r="D387" s="42" t="str">
        <f t="shared" si="28"/>
        <v/>
      </c>
      <c r="E387" s="34"/>
      <c r="F387" s="34"/>
      <c r="G387" s="42" t="str">
        <f t="shared" si="29"/>
        <v/>
      </c>
      <c r="H387" s="5" t="e">
        <f>IF(ROW($A$2:$A$640)=1,"Impossible",VLOOKUP($A$2:$A$640,items!$A$2:$P$4140,{16}*SIGN(ROW($A$2:$A$640)),FALSE))</f>
        <v>#N/A</v>
      </c>
      <c r="I387" s="5" t="e">
        <f>IF(ROW($A$2:$A$640)=1,"Impossible",VLOOKUP($A$2:$A$640,items!$A$2:$Q$4140,{17}*SIGN(ROW($A$2:$A$640)),FALSE))</f>
        <v>#N/A</v>
      </c>
      <c r="L387" s="34"/>
      <c r="M387" s="34"/>
      <c r="N387" s="34"/>
      <c r="O387" s="34"/>
      <c r="P387" s="34"/>
      <c r="Q387" s="34"/>
      <c r="R387" s="34"/>
      <c r="S387" s="34"/>
      <c r="T387" s="41" t="str">
        <f t="shared" si="32"/>
        <v/>
      </c>
      <c r="U387" s="41" t="str">
        <f t="shared" si="33"/>
        <v/>
      </c>
    </row>
    <row r="388" spans="1:21">
      <c r="A388" s="34"/>
      <c r="B388" s="34"/>
      <c r="C388" s="34"/>
      <c r="D388" s="42" t="str">
        <f t="shared" si="28"/>
        <v/>
      </c>
      <c r="E388" s="34"/>
      <c r="F388" s="34"/>
      <c r="G388" s="42" t="str">
        <f t="shared" si="29"/>
        <v/>
      </c>
      <c r="H388" s="5" t="e">
        <f>IF(ROW($A$2:$A$640)=1,"Impossible",VLOOKUP($A$2:$A$640,items!$A$2:$P$4140,{16}*SIGN(ROW($A$2:$A$640)),FALSE))</f>
        <v>#N/A</v>
      </c>
      <c r="I388" s="5" t="e">
        <f>IF(ROW($A$2:$A$640)=1,"Impossible",VLOOKUP($A$2:$A$640,items!$A$2:$Q$4140,{17}*SIGN(ROW($A$2:$A$640)),FALSE))</f>
        <v>#N/A</v>
      </c>
      <c r="L388" s="34"/>
      <c r="M388" s="34"/>
      <c r="N388" s="34"/>
      <c r="O388" s="34"/>
      <c r="P388" s="34"/>
      <c r="Q388" s="34"/>
      <c r="R388" s="34"/>
      <c r="S388" s="34"/>
      <c r="T388" s="41" t="str">
        <f t="shared" si="32"/>
        <v/>
      </c>
      <c r="U388" s="41" t="str">
        <f t="shared" si="33"/>
        <v/>
      </c>
    </row>
    <row r="389" spans="1:21">
      <c r="A389" s="34"/>
      <c r="B389" s="34"/>
      <c r="C389" s="34"/>
      <c r="D389" s="42" t="str">
        <f t="shared" si="28"/>
        <v/>
      </c>
      <c r="E389" s="34"/>
      <c r="F389" s="34"/>
      <c r="G389" s="42" t="str">
        <f t="shared" si="29"/>
        <v/>
      </c>
      <c r="H389" s="5" t="e">
        <f>IF(ROW($A$2:$A$640)=1,"Impossible",VLOOKUP($A$2:$A$640,items!$A$2:$P$4140,{16}*SIGN(ROW($A$2:$A$640)),FALSE))</f>
        <v>#N/A</v>
      </c>
      <c r="I389" s="5" t="e">
        <f>IF(ROW($A$2:$A$640)=1,"Impossible",VLOOKUP($A$2:$A$640,items!$A$2:$Q$4140,{17}*SIGN(ROW($A$2:$A$640)),FALSE))</f>
        <v>#N/A</v>
      </c>
      <c r="L389" s="34"/>
      <c r="M389" s="34"/>
      <c r="N389" s="34"/>
      <c r="O389" s="34"/>
      <c r="P389" s="34"/>
      <c r="Q389" s="34"/>
      <c r="R389" s="34"/>
      <c r="S389" s="34"/>
      <c r="T389" s="41" t="str">
        <f t="shared" si="32"/>
        <v/>
      </c>
      <c r="U389" s="41" t="str">
        <f t="shared" si="33"/>
        <v/>
      </c>
    </row>
    <row r="390" spans="1:21">
      <c r="A390" s="34"/>
      <c r="B390" s="34"/>
      <c r="C390" s="34"/>
      <c r="D390" s="42" t="str">
        <f t="shared" si="28"/>
        <v/>
      </c>
      <c r="E390" s="34"/>
      <c r="F390" s="34"/>
      <c r="G390" s="42" t="str">
        <f t="shared" si="29"/>
        <v/>
      </c>
      <c r="H390" s="5" t="e">
        <f>IF(ROW($A$2:$A$640)=1,"Impossible",VLOOKUP($A$2:$A$640,items!$A$2:$P$4140,{16}*SIGN(ROW($A$2:$A$640)),FALSE))</f>
        <v>#N/A</v>
      </c>
      <c r="I390" s="5" t="e">
        <f>IF(ROW($A$2:$A$640)=1,"Impossible",VLOOKUP($A$2:$A$640,items!$A$2:$Q$4140,{17}*SIGN(ROW($A$2:$A$640)),FALSE))</f>
        <v>#N/A</v>
      </c>
      <c r="L390" s="34"/>
      <c r="M390" s="34"/>
      <c r="N390" s="34"/>
      <c r="O390" s="34"/>
      <c r="P390" s="34"/>
      <c r="Q390" s="34"/>
      <c r="R390" s="34"/>
      <c r="S390" s="34"/>
      <c r="T390" s="41" t="str">
        <f t="shared" si="32"/>
        <v/>
      </c>
      <c r="U390" s="41" t="str">
        <f t="shared" si="33"/>
        <v/>
      </c>
    </row>
    <row r="391" spans="1:21">
      <c r="A391" s="34"/>
      <c r="B391" s="34"/>
      <c r="C391" s="34"/>
      <c r="D391" s="42" t="str">
        <f t="shared" si="28"/>
        <v/>
      </c>
      <c r="E391" s="34"/>
      <c r="F391" s="34"/>
      <c r="G391" s="42" t="str">
        <f t="shared" si="29"/>
        <v/>
      </c>
      <c r="H391" s="5" t="e">
        <f>IF(ROW($A$2:$A$640)=1,"Impossible",VLOOKUP($A$2:$A$640,items!$A$2:$P$4140,{16}*SIGN(ROW($A$2:$A$640)),FALSE))</f>
        <v>#N/A</v>
      </c>
      <c r="I391" s="5" t="e">
        <f>IF(ROW($A$2:$A$640)=1,"Impossible",VLOOKUP($A$2:$A$640,items!$A$2:$Q$4140,{17}*SIGN(ROW($A$2:$A$640)),FALSE))</f>
        <v>#N/A</v>
      </c>
      <c r="L391" s="34"/>
      <c r="M391" s="34"/>
      <c r="N391" s="34"/>
      <c r="O391" s="34"/>
      <c r="P391" s="34"/>
      <c r="Q391" s="34"/>
      <c r="R391" s="34"/>
      <c r="S391" s="34"/>
      <c r="T391" s="41" t="str">
        <f t="shared" si="32"/>
        <v/>
      </c>
      <c r="U391" s="41" t="str">
        <f t="shared" si="33"/>
        <v/>
      </c>
    </row>
    <row r="392" spans="1:21">
      <c r="A392" s="34"/>
      <c r="B392" s="34"/>
      <c r="C392" s="34"/>
      <c r="D392" s="42" t="str">
        <f t="shared" si="28"/>
        <v/>
      </c>
      <c r="E392" s="34"/>
      <c r="F392" s="34"/>
      <c r="G392" s="42" t="str">
        <f t="shared" si="29"/>
        <v/>
      </c>
      <c r="H392" s="5" t="e">
        <f>IF(ROW($A$2:$A$640)=1,"Impossible",VLOOKUP($A$2:$A$640,items!$A$2:$P$4140,{16}*SIGN(ROW($A$2:$A$640)),FALSE))</f>
        <v>#N/A</v>
      </c>
      <c r="I392" s="5" t="e">
        <f>IF(ROW($A$2:$A$640)=1,"Impossible",VLOOKUP($A$2:$A$640,items!$A$2:$Q$4140,{17}*SIGN(ROW($A$2:$A$640)),FALSE))</f>
        <v>#N/A</v>
      </c>
      <c r="L392" s="34"/>
      <c r="M392" s="34"/>
      <c r="N392" s="34"/>
      <c r="O392" s="34"/>
      <c r="P392" s="34"/>
      <c r="Q392" s="34"/>
      <c r="R392" s="34"/>
      <c r="S392" s="34"/>
      <c r="T392" s="41" t="str">
        <f t="shared" si="32"/>
        <v/>
      </c>
      <c r="U392" s="41" t="str">
        <f t="shared" si="33"/>
        <v/>
      </c>
    </row>
    <row r="393" spans="1:21">
      <c r="A393" s="34"/>
      <c r="B393" s="34"/>
      <c r="C393" s="34"/>
      <c r="D393" s="42" t="str">
        <f t="shared" ref="D393:D408" si="34">CONCATENATE(B393,C393)</f>
        <v/>
      </c>
      <c r="E393" s="34"/>
      <c r="F393" s="34"/>
      <c r="G393" s="42" t="str">
        <f t="shared" ref="G393:G456" si="35">IF(E393="","",IF(OR(E393="select_one", E393="select_multiple"), CONCATENATE(E393," ",F393),E393))</f>
        <v/>
      </c>
      <c r="H393" s="5" t="e">
        <f>IF(ROW($A$2:$A$640)=1,"Impossible",VLOOKUP($A$2:$A$640,items!$A$2:$P$4140,{16}*SIGN(ROW($A$2:$A$640)),FALSE))</f>
        <v>#N/A</v>
      </c>
      <c r="I393" s="5" t="e">
        <f>IF(ROW($A$2:$A$640)=1,"Impossible",VLOOKUP($A$2:$A$640,items!$A$2:$Q$4140,{17}*SIGN(ROW($A$2:$A$640)),FALSE))</f>
        <v>#N/A</v>
      </c>
      <c r="L393" s="34"/>
      <c r="M393" s="34"/>
      <c r="N393" s="34"/>
      <c r="O393" s="34"/>
      <c r="P393" s="34"/>
      <c r="Q393" s="34"/>
      <c r="R393" s="34"/>
      <c r="S393" s="34"/>
      <c r="T393" s="41" t="str">
        <f t="shared" si="32"/>
        <v/>
      </c>
      <c r="U393" s="41" t="str">
        <f t="shared" si="33"/>
        <v/>
      </c>
    </row>
    <row r="394" spans="1:21">
      <c r="A394" s="34"/>
      <c r="B394" s="34"/>
      <c r="C394" s="34"/>
      <c r="D394" s="42" t="str">
        <f t="shared" si="34"/>
        <v/>
      </c>
      <c r="E394" s="34"/>
      <c r="F394" s="34"/>
      <c r="G394" s="42" t="str">
        <f t="shared" si="35"/>
        <v/>
      </c>
      <c r="H394" s="5" t="e">
        <f>IF(ROW($A$2:$A$640)=1,"Impossible",VLOOKUP($A$2:$A$640,items!$A$2:$P$4140,{16}*SIGN(ROW($A$2:$A$640)),FALSE))</f>
        <v>#N/A</v>
      </c>
      <c r="I394" s="5" t="e">
        <f>IF(ROW($A$2:$A$640)=1,"Impossible",VLOOKUP($A$2:$A$640,items!$A$2:$Q$4140,{17}*SIGN(ROW($A$2:$A$640)),FALSE))</f>
        <v>#N/A</v>
      </c>
      <c r="L394" s="34"/>
      <c r="M394" s="34"/>
      <c r="N394" s="34"/>
      <c r="O394" s="34"/>
      <c r="P394" s="34"/>
      <c r="Q394" s="34"/>
      <c r="R394" s="34"/>
      <c r="S394" s="34"/>
      <c r="T394" s="41" t="str">
        <f t="shared" si="32"/>
        <v/>
      </c>
      <c r="U394" s="41" t="str">
        <f t="shared" si="33"/>
        <v/>
      </c>
    </row>
    <row r="395" spans="1:21">
      <c r="A395" s="34"/>
      <c r="B395" s="34"/>
      <c r="C395" s="34"/>
      <c r="D395" s="42" t="str">
        <f t="shared" si="34"/>
        <v/>
      </c>
      <c r="E395" s="34"/>
      <c r="F395" s="34"/>
      <c r="G395" s="42" t="str">
        <f t="shared" si="35"/>
        <v/>
      </c>
      <c r="H395" s="5" t="e">
        <f>IF(ROW($A$2:$A$640)=1,"Impossible",VLOOKUP($A$2:$A$640,items!$A$2:$P$4140,{16}*SIGN(ROW($A$2:$A$640)),FALSE))</f>
        <v>#N/A</v>
      </c>
      <c r="I395" s="5" t="e">
        <f>IF(ROW($A$2:$A$640)=1,"Impossible",VLOOKUP($A$2:$A$640,items!$A$2:$Q$4140,{17}*SIGN(ROW($A$2:$A$640)),FALSE))</f>
        <v>#N/A</v>
      </c>
      <c r="L395" s="34"/>
      <c r="M395" s="34"/>
      <c r="N395" s="34"/>
      <c r="O395" s="34"/>
      <c r="P395" s="34"/>
      <c r="Q395" s="34"/>
      <c r="R395" s="34"/>
      <c r="S395" s="34"/>
      <c r="T395" s="41" t="str">
        <f t="shared" si="32"/>
        <v/>
      </c>
      <c r="U395" s="41" t="str">
        <f t="shared" si="33"/>
        <v/>
      </c>
    </row>
    <row r="396" spans="1:21">
      <c r="A396" s="34"/>
      <c r="B396" s="34"/>
      <c r="C396" s="34"/>
      <c r="D396" s="42" t="str">
        <f t="shared" si="34"/>
        <v/>
      </c>
      <c r="E396" s="34"/>
      <c r="F396" s="34"/>
      <c r="G396" s="42" t="str">
        <f t="shared" si="35"/>
        <v/>
      </c>
      <c r="H396" s="5" t="e">
        <f>IF(ROW($A$2:$A$640)=1,"Impossible",VLOOKUP($A$2:$A$640,items!$A$2:$P$4140,{16}*SIGN(ROW($A$2:$A$640)),FALSE))</f>
        <v>#N/A</v>
      </c>
      <c r="I396" s="5" t="e">
        <f>IF(ROW($A$2:$A$640)=1,"Impossible",VLOOKUP($A$2:$A$640,items!$A$2:$Q$4140,{17}*SIGN(ROW($A$2:$A$640)),FALSE))</f>
        <v>#N/A</v>
      </c>
      <c r="L396" s="34"/>
      <c r="M396" s="34"/>
      <c r="N396" s="34"/>
      <c r="O396" s="34"/>
      <c r="P396" s="34"/>
      <c r="Q396" s="34"/>
      <c r="R396" s="34"/>
      <c r="S396" s="34"/>
      <c r="T396" s="41" t="str">
        <f t="shared" si="32"/>
        <v/>
      </c>
      <c r="U396" s="41" t="str">
        <f t="shared" si="33"/>
        <v/>
      </c>
    </row>
    <row r="397" spans="1:21">
      <c r="A397" s="34"/>
      <c r="B397" s="34"/>
      <c r="C397" s="34"/>
      <c r="D397" s="42" t="str">
        <f t="shared" si="34"/>
        <v/>
      </c>
      <c r="E397" s="34"/>
      <c r="F397" s="34"/>
      <c r="G397" s="42" t="str">
        <f t="shared" si="35"/>
        <v/>
      </c>
      <c r="H397" s="5" t="e">
        <f>IF(ROW($A$2:$A$640)=1,"Impossible",VLOOKUP($A$2:$A$640,items!$A$2:$P$4140,{16}*SIGN(ROW($A$2:$A$640)),FALSE))</f>
        <v>#N/A</v>
      </c>
      <c r="I397" s="5" t="e">
        <f>IF(ROW($A$2:$A$640)=1,"Impossible",VLOOKUP($A$2:$A$640,items!$A$2:$Q$4140,{17}*SIGN(ROW($A$2:$A$640)),FALSE))</f>
        <v>#N/A</v>
      </c>
      <c r="L397" s="34"/>
      <c r="M397" s="34"/>
      <c r="N397" s="34"/>
      <c r="O397" s="34"/>
      <c r="P397" s="34"/>
      <c r="Q397" s="34"/>
      <c r="R397" s="34"/>
      <c r="S397" s="34"/>
      <c r="T397" s="41" t="str">
        <f t="shared" si="32"/>
        <v/>
      </c>
      <c r="U397" s="41" t="str">
        <f t="shared" si="33"/>
        <v/>
      </c>
    </row>
    <row r="398" spans="1:21">
      <c r="A398" s="34"/>
      <c r="B398" s="34"/>
      <c r="C398" s="34"/>
      <c r="D398" s="42" t="str">
        <f t="shared" si="34"/>
        <v/>
      </c>
      <c r="E398" s="34"/>
      <c r="F398" s="34"/>
      <c r="G398" s="42" t="str">
        <f t="shared" si="35"/>
        <v/>
      </c>
      <c r="H398" s="5" t="e">
        <f>IF(ROW($A$2:$A$640)=1,"Impossible",VLOOKUP($A$2:$A$640,items!$A$2:$P$4140,{16}*SIGN(ROW($A$2:$A$640)),FALSE))</f>
        <v>#N/A</v>
      </c>
      <c r="I398" s="5" t="e">
        <f>IF(ROW($A$2:$A$640)=1,"Impossible",VLOOKUP($A$2:$A$640,items!$A$2:$Q$4140,{17}*SIGN(ROW($A$2:$A$640)),FALSE))</f>
        <v>#N/A</v>
      </c>
      <c r="L398" s="34"/>
      <c r="M398" s="34"/>
      <c r="N398" s="34"/>
      <c r="O398" s="34"/>
      <c r="P398" s="34"/>
      <c r="Q398" s="34"/>
      <c r="R398" s="34"/>
      <c r="S398" s="34"/>
      <c r="T398" s="41" t="str">
        <f t="shared" si="32"/>
        <v/>
      </c>
      <c r="U398" s="41" t="str">
        <f t="shared" si="33"/>
        <v/>
      </c>
    </row>
    <row r="399" spans="1:21">
      <c r="A399" s="34"/>
      <c r="B399" s="34"/>
      <c r="C399" s="34"/>
      <c r="D399" s="42" t="str">
        <f t="shared" si="34"/>
        <v/>
      </c>
      <c r="E399" s="34"/>
      <c r="F399" s="34"/>
      <c r="G399" s="42" t="str">
        <f t="shared" si="35"/>
        <v/>
      </c>
      <c r="H399" s="5" t="e">
        <f>IF(ROW($A$2:$A$640)=1,"Impossible",VLOOKUP($A$2:$A$640,items!$A$2:$P$4140,{16}*SIGN(ROW($A$2:$A$640)),FALSE))</f>
        <v>#N/A</v>
      </c>
      <c r="I399" s="5" t="e">
        <f>IF(ROW($A$2:$A$640)=1,"Impossible",VLOOKUP($A$2:$A$640,items!$A$2:$Q$4140,{17}*SIGN(ROW($A$2:$A$640)),FALSE))</f>
        <v>#N/A</v>
      </c>
      <c r="L399" s="34"/>
      <c r="M399" s="34"/>
      <c r="N399" s="34"/>
      <c r="O399" s="34"/>
      <c r="P399" s="34"/>
      <c r="Q399" s="34"/>
      <c r="R399" s="34"/>
      <c r="S399" s="34"/>
      <c r="T399" s="41" t="str">
        <f t="shared" si="32"/>
        <v/>
      </c>
      <c r="U399" s="41" t="str">
        <f t="shared" si="33"/>
        <v/>
      </c>
    </row>
    <row r="400" spans="1:21">
      <c r="A400" s="34"/>
      <c r="B400" s="34"/>
      <c r="C400" s="34"/>
      <c r="D400" s="42" t="str">
        <f t="shared" si="34"/>
        <v/>
      </c>
      <c r="E400" s="34"/>
      <c r="F400" s="34"/>
      <c r="G400" s="42" t="str">
        <f t="shared" si="35"/>
        <v/>
      </c>
      <c r="H400" s="5" t="e">
        <f>IF(ROW($A$2:$A$640)=1,"Impossible",VLOOKUP($A$2:$A$640,items!$A$2:$P$4140,{16}*SIGN(ROW($A$2:$A$640)),FALSE))</f>
        <v>#N/A</v>
      </c>
      <c r="I400" s="5" t="e">
        <f>IF(ROW($A$2:$A$640)=1,"Impossible",VLOOKUP($A$2:$A$640,items!$A$2:$Q$4140,{17}*SIGN(ROW($A$2:$A$640)),FALSE))</f>
        <v>#N/A</v>
      </c>
      <c r="L400" s="34"/>
      <c r="M400" s="34"/>
      <c r="N400" s="34"/>
      <c r="O400" s="34"/>
      <c r="P400" s="34"/>
      <c r="Q400" s="34"/>
      <c r="R400" s="34"/>
      <c r="S400" s="34"/>
      <c r="T400" s="41" t="str">
        <f t="shared" si="32"/>
        <v/>
      </c>
      <c r="U400" s="41" t="str">
        <f t="shared" si="33"/>
        <v/>
      </c>
    </row>
    <row r="401" spans="1:21">
      <c r="A401" s="34"/>
      <c r="B401" s="34"/>
      <c r="C401" s="34"/>
      <c r="D401" s="42" t="str">
        <f t="shared" si="34"/>
        <v/>
      </c>
      <c r="E401" s="34"/>
      <c r="F401" s="34"/>
      <c r="G401" s="42" t="str">
        <f t="shared" si="35"/>
        <v/>
      </c>
      <c r="H401" s="5" t="e">
        <f>IF(ROW($A$2:$A$640)=1,"Impossible",VLOOKUP($A$2:$A$640,items!$A$2:$P$4140,{16}*SIGN(ROW($A$2:$A$640)),FALSE))</f>
        <v>#N/A</v>
      </c>
      <c r="I401" s="5" t="e">
        <f>IF(ROW($A$2:$A$640)=1,"Impossible",VLOOKUP($A$2:$A$640,items!$A$2:$Q$4140,{17}*SIGN(ROW($A$2:$A$640)),FALSE))</f>
        <v>#N/A</v>
      </c>
      <c r="L401" s="34"/>
      <c r="M401" s="34"/>
      <c r="N401" s="34"/>
      <c r="O401" s="34"/>
      <c r="P401" s="34"/>
      <c r="Q401" s="34"/>
      <c r="R401" s="34"/>
      <c r="S401" s="34"/>
      <c r="T401" s="41" t="str">
        <f t="shared" si="32"/>
        <v/>
      </c>
      <c r="U401" s="41" t="str">
        <f t="shared" si="33"/>
        <v/>
      </c>
    </row>
    <row r="402" spans="1:21">
      <c r="A402" s="34"/>
      <c r="B402" s="34"/>
      <c r="C402" s="34"/>
      <c r="D402" s="42" t="str">
        <f t="shared" si="34"/>
        <v/>
      </c>
      <c r="E402" s="34"/>
      <c r="F402" s="34"/>
      <c r="G402" s="42" t="str">
        <f t="shared" si="35"/>
        <v/>
      </c>
      <c r="H402" s="5" t="e">
        <f>IF(ROW($A$2:$A$640)=1,"Impossible",VLOOKUP($A$2:$A$640,items!$A$2:$P$4140,{16}*SIGN(ROW($A$2:$A$640)),FALSE))</f>
        <v>#N/A</v>
      </c>
      <c r="I402" s="5" t="e">
        <f>IF(ROW($A$2:$A$640)=1,"Impossible",VLOOKUP($A$2:$A$640,items!$A$2:$Q$4140,{17}*SIGN(ROW($A$2:$A$640)),FALSE))</f>
        <v>#N/A</v>
      </c>
      <c r="L402" s="34"/>
      <c r="M402" s="34"/>
      <c r="N402" s="34"/>
      <c r="O402" s="34"/>
      <c r="P402" s="34"/>
      <c r="Q402" s="34"/>
      <c r="R402" s="34"/>
      <c r="S402" s="34"/>
      <c r="T402" s="41" t="str">
        <f t="shared" si="32"/>
        <v/>
      </c>
      <c r="U402" s="41" t="str">
        <f t="shared" si="33"/>
        <v/>
      </c>
    </row>
    <row r="403" spans="1:21">
      <c r="A403" s="34"/>
      <c r="B403" s="34"/>
      <c r="C403" s="34"/>
      <c r="D403" s="42" t="str">
        <f t="shared" si="34"/>
        <v/>
      </c>
      <c r="E403" s="34"/>
      <c r="F403" s="34"/>
      <c r="G403" s="42" t="str">
        <f t="shared" si="35"/>
        <v/>
      </c>
      <c r="H403" s="5" t="e">
        <f>IF(ROW($A$2:$A$640)=1,"Impossible",VLOOKUP($A$2:$A$640,items!$A$2:$P$4140,{16}*SIGN(ROW($A$2:$A$640)),FALSE))</f>
        <v>#N/A</v>
      </c>
      <c r="I403" s="5" t="e">
        <f>IF(ROW($A$2:$A$640)=1,"Impossible",VLOOKUP($A$2:$A$640,items!$A$2:$Q$4140,{17}*SIGN(ROW($A$2:$A$640)),FALSE))</f>
        <v>#N/A</v>
      </c>
      <c r="L403" s="34"/>
      <c r="M403" s="34"/>
      <c r="N403" s="34"/>
      <c r="O403" s="34"/>
      <c r="P403" s="34"/>
      <c r="Q403" s="34"/>
      <c r="R403" s="34"/>
      <c r="S403" s="34"/>
      <c r="T403" s="41" t="str">
        <f t="shared" si="32"/>
        <v/>
      </c>
      <c r="U403" s="41" t="str">
        <f t="shared" si="33"/>
        <v/>
      </c>
    </row>
    <row r="404" spans="1:21">
      <c r="A404" s="34"/>
      <c r="B404" s="34"/>
      <c r="C404" s="34"/>
      <c r="D404" s="42" t="str">
        <f t="shared" si="34"/>
        <v/>
      </c>
      <c r="E404" s="34"/>
      <c r="F404" s="34"/>
      <c r="G404" s="42" t="str">
        <f t="shared" si="35"/>
        <v/>
      </c>
      <c r="H404" s="5" t="e">
        <f>IF(ROW($A$2:$A$640)=1,"Impossible",VLOOKUP($A$2:$A$640,items!$A$2:$P$4140,{16}*SIGN(ROW($A$2:$A$640)),FALSE))</f>
        <v>#N/A</v>
      </c>
      <c r="I404" s="5" t="e">
        <f>IF(ROW($A$2:$A$640)=1,"Impossible",VLOOKUP($A$2:$A$640,items!$A$2:$Q$4140,{17}*SIGN(ROW($A$2:$A$640)),FALSE))</f>
        <v>#N/A</v>
      </c>
      <c r="L404" s="34"/>
      <c r="M404" s="34"/>
      <c r="N404" s="34"/>
      <c r="O404" s="34"/>
      <c r="P404" s="34"/>
      <c r="Q404" s="34"/>
      <c r="R404" s="34"/>
      <c r="S404" s="34"/>
      <c r="T404" s="41" t="str">
        <f t="shared" si="32"/>
        <v/>
      </c>
      <c r="U404" s="41" t="str">
        <f t="shared" si="33"/>
        <v/>
      </c>
    </row>
    <row r="405" spans="1:21">
      <c r="A405" s="34"/>
      <c r="B405" s="34"/>
      <c r="C405" s="34"/>
      <c r="D405" s="42" t="str">
        <f t="shared" si="34"/>
        <v/>
      </c>
      <c r="E405" s="34"/>
      <c r="F405" s="34"/>
      <c r="G405" s="42" t="str">
        <f t="shared" si="35"/>
        <v/>
      </c>
      <c r="H405" s="5" t="e">
        <f>IF(ROW($A$2:$A$640)=1,"Impossible",VLOOKUP($A$2:$A$640,items!$A$2:$P$4140,{16}*SIGN(ROW($A$2:$A$640)),FALSE))</f>
        <v>#N/A</v>
      </c>
      <c r="I405" s="5" t="e">
        <f>IF(ROW($A$2:$A$640)=1,"Impossible",VLOOKUP($A$2:$A$640,items!$A$2:$Q$4140,{17}*SIGN(ROW($A$2:$A$640)),FALSE))</f>
        <v>#N/A</v>
      </c>
      <c r="L405" s="34"/>
      <c r="M405" s="34"/>
      <c r="N405" s="34"/>
      <c r="O405" s="34"/>
      <c r="P405" s="34"/>
      <c r="Q405" s="34"/>
      <c r="R405" s="34"/>
      <c r="S405" s="34"/>
      <c r="T405" s="41" t="str">
        <f t="shared" si="32"/>
        <v/>
      </c>
      <c r="U405" s="41" t="str">
        <f t="shared" si="33"/>
        <v/>
      </c>
    </row>
    <row r="406" spans="1:21">
      <c r="A406" s="34"/>
      <c r="B406" s="34"/>
      <c r="C406" s="34"/>
      <c r="D406" s="42" t="str">
        <f t="shared" si="34"/>
        <v/>
      </c>
      <c r="E406" s="34"/>
      <c r="F406" s="34"/>
      <c r="G406" s="42" t="str">
        <f t="shared" si="35"/>
        <v/>
      </c>
      <c r="H406" s="5" t="e">
        <f>IF(ROW($A$2:$A$640)=1,"Impossible",VLOOKUP($A$2:$A$640,items!$A$2:$P$4140,{16}*SIGN(ROW($A$2:$A$640)),FALSE))</f>
        <v>#N/A</v>
      </c>
      <c r="I406" s="5" t="e">
        <f>IF(ROW($A$2:$A$640)=1,"Impossible",VLOOKUP($A$2:$A$640,items!$A$2:$Q$4140,{17}*SIGN(ROW($A$2:$A$640)),FALSE))</f>
        <v>#N/A</v>
      </c>
      <c r="L406" s="34"/>
      <c r="M406" s="34"/>
      <c r="N406" s="34"/>
      <c r="O406" s="34"/>
      <c r="P406" s="34"/>
      <c r="Q406" s="34"/>
      <c r="R406" s="34"/>
      <c r="S406" s="34"/>
      <c r="T406" s="41" t="str">
        <f t="shared" si="32"/>
        <v/>
      </c>
      <c r="U406" s="41" t="str">
        <f t="shared" si="33"/>
        <v/>
      </c>
    </row>
    <row r="407" spans="1:21">
      <c r="A407" s="34"/>
      <c r="B407" s="34"/>
      <c r="C407" s="34"/>
      <c r="D407" s="42" t="str">
        <f t="shared" si="34"/>
        <v/>
      </c>
      <c r="E407" s="34"/>
      <c r="F407" s="34"/>
      <c r="G407" s="42" t="str">
        <f t="shared" si="35"/>
        <v/>
      </c>
      <c r="H407" s="5" t="e">
        <f>IF(ROW($A$2:$A$640)=1,"Impossible",VLOOKUP($A$2:$A$640,items!$A$2:$P$4140,{16}*SIGN(ROW($A$2:$A$640)),FALSE))</f>
        <v>#N/A</v>
      </c>
      <c r="I407" s="5" t="e">
        <f>IF(ROW($A$2:$A$640)=1,"Impossible",VLOOKUP($A$2:$A$640,items!$A$2:$Q$4140,{17}*SIGN(ROW($A$2:$A$640)),FALSE))</f>
        <v>#N/A</v>
      </c>
      <c r="L407" s="34"/>
      <c r="M407" s="34"/>
      <c r="N407" s="34"/>
      <c r="O407" s="34"/>
      <c r="P407" s="34"/>
      <c r="Q407" s="34"/>
      <c r="R407" s="34"/>
      <c r="S407" s="34"/>
      <c r="T407" s="41" t="str">
        <f t="shared" si="32"/>
        <v/>
      </c>
      <c r="U407" s="41" t="str">
        <f t="shared" si="33"/>
        <v/>
      </c>
    </row>
    <row r="408" spans="1:21">
      <c r="A408" s="34"/>
      <c r="B408" s="34"/>
      <c r="C408" s="34"/>
      <c r="D408" s="42" t="str">
        <f t="shared" si="34"/>
        <v/>
      </c>
      <c r="E408" s="34"/>
      <c r="F408" s="34"/>
      <c r="G408" s="42" t="str">
        <f t="shared" si="35"/>
        <v/>
      </c>
      <c r="H408" s="5" t="e">
        <f>IF(ROW($A$2:$A$640)=1,"Impossible",VLOOKUP($A$2:$A$640,items!$A$2:$P$4140,{16}*SIGN(ROW($A$2:$A$640)),FALSE))</f>
        <v>#N/A</v>
      </c>
      <c r="I408" s="5" t="e">
        <f>IF(ROW($A$2:$A$640)=1,"Impossible",VLOOKUP($A$2:$A$640,items!$A$2:$Q$4140,{17}*SIGN(ROW($A$2:$A$640)),FALSE))</f>
        <v>#N/A</v>
      </c>
      <c r="L408" s="34"/>
      <c r="M408" s="34"/>
      <c r="N408" s="34"/>
      <c r="O408" s="34"/>
      <c r="P408" s="34"/>
      <c r="Q408" s="34"/>
      <c r="R408" s="34"/>
      <c r="S408" s="34"/>
      <c r="T408" s="41" t="str">
        <f t="shared" si="32"/>
        <v/>
      </c>
      <c r="U408" s="41" t="str">
        <f t="shared" si="33"/>
        <v/>
      </c>
    </row>
    <row r="409" spans="1:21">
      <c r="A409" s="34"/>
      <c r="B409" s="34"/>
      <c r="C409" s="34"/>
      <c r="D409" s="42" t="str">
        <f t="shared" ref="D409:D424" si="36">CONCATENATE(B409,C409)</f>
        <v/>
      </c>
      <c r="E409" s="34"/>
      <c r="F409" s="34"/>
      <c r="G409" s="42" t="str">
        <f t="shared" si="35"/>
        <v/>
      </c>
      <c r="H409" s="5" t="e">
        <f>IF(ROW($A$2:$A$640)=1,"Impossible",VLOOKUP($A$2:$A$640,items!$A$2:$P$4140,{16}*SIGN(ROW($A$2:$A$640)),FALSE))</f>
        <v>#N/A</v>
      </c>
      <c r="I409" s="5" t="e">
        <f>IF(ROW($A$2:$A$640)=1,"Impossible",VLOOKUP($A$2:$A$640,items!$A$2:$Q$4140,{17}*SIGN(ROW($A$2:$A$640)),FALSE))</f>
        <v>#N/A</v>
      </c>
      <c r="L409" s="34"/>
      <c r="M409" s="34"/>
      <c r="N409" s="34"/>
      <c r="O409" s="34"/>
      <c r="P409" s="34"/>
      <c r="Q409" s="34"/>
      <c r="R409" s="34"/>
      <c r="S409" s="34"/>
      <c r="T409" s="41" t="str">
        <f t="shared" si="32"/>
        <v/>
      </c>
      <c r="U409" s="41" t="str">
        <f t="shared" si="33"/>
        <v/>
      </c>
    </row>
    <row r="410" spans="1:21">
      <c r="A410" s="34"/>
      <c r="B410" s="34"/>
      <c r="C410" s="34"/>
      <c r="D410" s="42" t="str">
        <f t="shared" si="36"/>
        <v/>
      </c>
      <c r="E410" s="34"/>
      <c r="F410" s="34"/>
      <c r="G410" s="42" t="str">
        <f t="shared" si="35"/>
        <v/>
      </c>
      <c r="H410" s="5" t="e">
        <f>IF(ROW($A$2:$A$640)=1,"Impossible",VLOOKUP($A$2:$A$640,items!$A$2:$P$4140,{16}*SIGN(ROW($A$2:$A$640)),FALSE))</f>
        <v>#N/A</v>
      </c>
      <c r="I410" s="5" t="e">
        <f>IF(ROW($A$2:$A$640)=1,"Impossible",VLOOKUP($A$2:$A$640,items!$A$2:$Q$4140,{17}*SIGN(ROW($A$2:$A$640)),FALSE))</f>
        <v>#N/A</v>
      </c>
      <c r="L410" s="34"/>
      <c r="M410" s="34"/>
      <c r="N410" s="34"/>
      <c r="O410" s="34"/>
      <c r="P410" s="34"/>
      <c r="Q410" s="34"/>
      <c r="R410" s="34"/>
      <c r="S410" s="34"/>
      <c r="T410" s="41" t="str">
        <f t="shared" si="32"/>
        <v/>
      </c>
      <c r="U410" s="41" t="str">
        <f t="shared" si="33"/>
        <v/>
      </c>
    </row>
    <row r="411" spans="1:21">
      <c r="A411" s="34"/>
      <c r="B411" s="34"/>
      <c r="C411" s="34"/>
      <c r="D411" s="42" t="str">
        <f t="shared" si="36"/>
        <v/>
      </c>
      <c r="E411" s="34"/>
      <c r="F411" s="34"/>
      <c r="G411" s="42" t="str">
        <f t="shared" si="35"/>
        <v/>
      </c>
      <c r="H411" s="5" t="e">
        <f>IF(ROW($A$2:$A$640)=1,"Impossible",VLOOKUP($A$2:$A$640,items!$A$2:$P$4140,{16}*SIGN(ROW($A$2:$A$640)),FALSE))</f>
        <v>#N/A</v>
      </c>
      <c r="I411" s="5" t="e">
        <f>IF(ROW($A$2:$A$640)=1,"Impossible",VLOOKUP($A$2:$A$640,items!$A$2:$Q$4140,{17}*SIGN(ROW($A$2:$A$640)),FALSE))</f>
        <v>#N/A</v>
      </c>
      <c r="L411" s="34"/>
      <c r="M411" s="34"/>
      <c r="N411" s="34"/>
      <c r="O411" s="34"/>
      <c r="P411" s="34"/>
      <c r="Q411" s="34"/>
      <c r="R411" s="34"/>
      <c r="S411" s="34"/>
      <c r="T411" s="41" t="str">
        <f t="shared" si="32"/>
        <v/>
      </c>
      <c r="U411" s="41" t="str">
        <f t="shared" si="33"/>
        <v/>
      </c>
    </row>
    <row r="412" spans="1:21">
      <c r="A412" s="34"/>
      <c r="B412" s="34"/>
      <c r="C412" s="34"/>
      <c r="D412" s="42" t="str">
        <f t="shared" si="36"/>
        <v/>
      </c>
      <c r="E412" s="34"/>
      <c r="F412" s="34"/>
      <c r="G412" s="42" t="str">
        <f t="shared" si="35"/>
        <v/>
      </c>
      <c r="H412" s="5" t="e">
        <f>IF(ROW($A$2:$A$640)=1,"Impossible",VLOOKUP($A$2:$A$640,items!$A$2:$P$4140,{16}*SIGN(ROW($A$2:$A$640)),FALSE))</f>
        <v>#N/A</v>
      </c>
      <c r="I412" s="5" t="e">
        <f>IF(ROW($A$2:$A$640)=1,"Impossible",VLOOKUP($A$2:$A$640,items!$A$2:$Q$4140,{17}*SIGN(ROW($A$2:$A$640)),FALSE))</f>
        <v>#N/A</v>
      </c>
      <c r="L412" s="34"/>
      <c r="M412" s="34"/>
      <c r="N412" s="34"/>
      <c r="O412" s="34"/>
      <c r="P412" s="34"/>
      <c r="Q412" s="34"/>
      <c r="R412" s="34"/>
      <c r="S412" s="34"/>
      <c r="T412" s="41" t="str">
        <f t="shared" si="32"/>
        <v/>
      </c>
      <c r="U412" s="41" t="str">
        <f t="shared" si="33"/>
        <v/>
      </c>
    </row>
    <row r="413" spans="1:21">
      <c r="A413" s="34"/>
      <c r="B413" s="34"/>
      <c r="C413" s="34"/>
      <c r="D413" s="42" t="str">
        <f t="shared" si="36"/>
        <v/>
      </c>
      <c r="E413" s="34"/>
      <c r="F413" s="34"/>
      <c r="G413" s="42" t="str">
        <f t="shared" si="35"/>
        <v/>
      </c>
      <c r="H413" s="5" t="e">
        <f>IF(ROW($A$2:$A$640)=1,"Impossible",VLOOKUP($A$2:$A$640,items!$A$2:$P$4140,{16}*SIGN(ROW($A$2:$A$640)),FALSE))</f>
        <v>#N/A</v>
      </c>
      <c r="I413" s="5" t="e">
        <f>IF(ROW($A$2:$A$640)=1,"Impossible",VLOOKUP($A$2:$A$640,items!$A$2:$Q$4140,{17}*SIGN(ROW($A$2:$A$640)),FALSE))</f>
        <v>#N/A</v>
      </c>
      <c r="L413" s="34"/>
      <c r="M413" s="34"/>
      <c r="N413" s="34"/>
      <c r="O413" s="34"/>
      <c r="P413" s="34"/>
      <c r="Q413" s="34"/>
      <c r="R413" s="34"/>
      <c r="S413" s="34"/>
      <c r="T413" s="41" t="str">
        <f t="shared" si="32"/>
        <v/>
      </c>
      <c r="U413" s="41" t="str">
        <f t="shared" si="33"/>
        <v/>
      </c>
    </row>
    <row r="414" spans="1:21">
      <c r="A414" s="34"/>
      <c r="B414" s="34"/>
      <c r="C414" s="34"/>
      <c r="D414" s="42" t="str">
        <f t="shared" si="36"/>
        <v/>
      </c>
      <c r="E414" s="34"/>
      <c r="F414" s="34"/>
      <c r="G414" s="42" t="str">
        <f t="shared" si="35"/>
        <v/>
      </c>
      <c r="H414" s="5" t="e">
        <f>IF(ROW($A$2:$A$640)=1,"Impossible",VLOOKUP($A$2:$A$640,items!$A$2:$P$4140,{16}*SIGN(ROW($A$2:$A$640)),FALSE))</f>
        <v>#N/A</v>
      </c>
      <c r="I414" s="5" t="e">
        <f>IF(ROW($A$2:$A$640)=1,"Impossible",VLOOKUP($A$2:$A$640,items!$A$2:$Q$4140,{17}*SIGN(ROW($A$2:$A$640)),FALSE))</f>
        <v>#N/A</v>
      </c>
      <c r="L414" s="34"/>
      <c r="M414" s="34"/>
      <c r="N414" s="34"/>
      <c r="O414" s="34"/>
      <c r="P414" s="34"/>
      <c r="Q414" s="34"/>
      <c r="R414" s="34"/>
      <c r="S414" s="34"/>
      <c r="T414" s="41" t="str">
        <f t="shared" si="32"/>
        <v/>
      </c>
      <c r="U414" s="41" t="str">
        <f t="shared" si="33"/>
        <v/>
      </c>
    </row>
    <row r="415" spans="1:21">
      <c r="A415" s="34"/>
      <c r="B415" s="34"/>
      <c r="C415" s="34"/>
      <c r="D415" s="42" t="str">
        <f t="shared" si="36"/>
        <v/>
      </c>
      <c r="E415" s="34"/>
      <c r="F415" s="34"/>
      <c r="G415" s="42" t="str">
        <f t="shared" si="35"/>
        <v/>
      </c>
      <c r="H415" s="5" t="e">
        <f>IF(ROW($A$2:$A$640)=1,"Impossible",VLOOKUP($A$2:$A$640,items!$A$2:$P$4140,{16}*SIGN(ROW($A$2:$A$640)),FALSE))</f>
        <v>#N/A</v>
      </c>
      <c r="I415" s="5" t="e">
        <f>IF(ROW($A$2:$A$640)=1,"Impossible",VLOOKUP($A$2:$A$640,items!$A$2:$Q$4140,{17}*SIGN(ROW($A$2:$A$640)),FALSE))</f>
        <v>#N/A</v>
      </c>
      <c r="L415" s="34"/>
      <c r="M415" s="34"/>
      <c r="N415" s="34"/>
      <c r="O415" s="34"/>
      <c r="P415" s="34"/>
      <c r="Q415" s="34"/>
      <c r="R415" s="34"/>
      <c r="S415" s="34"/>
      <c r="T415" s="41" t="str">
        <f t="shared" si="32"/>
        <v/>
      </c>
      <c r="U415" s="41" t="str">
        <f t="shared" si="33"/>
        <v/>
      </c>
    </row>
    <row r="416" spans="1:21">
      <c r="A416" s="34"/>
      <c r="B416" s="34"/>
      <c r="C416" s="34"/>
      <c r="D416" s="42" t="str">
        <f t="shared" si="36"/>
        <v/>
      </c>
      <c r="E416" s="34"/>
      <c r="F416" s="34"/>
      <c r="G416" s="42" t="str">
        <f t="shared" si="35"/>
        <v/>
      </c>
      <c r="H416" s="5" t="e">
        <f>IF(ROW($A$2:$A$640)=1,"Impossible",VLOOKUP($A$2:$A$640,items!$A$2:$P$4140,{16}*SIGN(ROW($A$2:$A$640)),FALSE))</f>
        <v>#N/A</v>
      </c>
      <c r="I416" s="5" t="e">
        <f>IF(ROW($A$2:$A$640)=1,"Impossible",VLOOKUP($A$2:$A$640,items!$A$2:$Q$4140,{17}*SIGN(ROW($A$2:$A$640)),FALSE))</f>
        <v>#N/A</v>
      </c>
      <c r="L416" s="34"/>
      <c r="M416" s="34"/>
      <c r="N416" s="34"/>
      <c r="O416" s="34"/>
      <c r="P416" s="34"/>
      <c r="Q416" s="34"/>
      <c r="R416" s="34"/>
      <c r="S416" s="34"/>
      <c r="T416" s="41" t="str">
        <f t="shared" si="32"/>
        <v/>
      </c>
      <c r="U416" s="41" t="str">
        <f t="shared" si="33"/>
        <v/>
      </c>
    </row>
    <row r="417" spans="1:21">
      <c r="A417" s="34"/>
      <c r="B417" s="34"/>
      <c r="C417" s="34"/>
      <c r="D417" s="42" t="str">
        <f t="shared" si="36"/>
        <v/>
      </c>
      <c r="E417" s="34"/>
      <c r="F417" s="34"/>
      <c r="G417" s="42" t="str">
        <f t="shared" si="35"/>
        <v/>
      </c>
      <c r="H417" s="5" t="e">
        <f>IF(ROW($A$2:$A$640)=1,"Impossible",VLOOKUP($A$2:$A$640,items!$A$2:$P$4140,{16}*SIGN(ROW($A$2:$A$640)),FALSE))</f>
        <v>#N/A</v>
      </c>
      <c r="I417" s="5" t="e">
        <f>IF(ROW($A$2:$A$640)=1,"Impossible",VLOOKUP($A$2:$A$640,items!$A$2:$Q$4140,{17}*SIGN(ROW($A$2:$A$640)),FALSE))</f>
        <v>#N/A</v>
      </c>
      <c r="L417" s="34"/>
      <c r="M417" s="34"/>
      <c r="N417" s="34"/>
      <c r="O417" s="34"/>
      <c r="P417" s="34"/>
      <c r="Q417" s="34"/>
      <c r="R417" s="34"/>
      <c r="S417" s="34"/>
      <c r="T417" s="41" t="str">
        <f t="shared" si="32"/>
        <v/>
      </c>
      <c r="U417" s="41" t="str">
        <f t="shared" si="33"/>
        <v/>
      </c>
    </row>
    <row r="418" spans="1:21">
      <c r="A418" s="34"/>
      <c r="B418" s="34"/>
      <c r="C418" s="34"/>
      <c r="D418" s="42" t="str">
        <f t="shared" si="36"/>
        <v/>
      </c>
      <c r="E418" s="34"/>
      <c r="F418" s="34"/>
      <c r="G418" s="42" t="str">
        <f t="shared" si="35"/>
        <v/>
      </c>
      <c r="H418" s="5" t="e">
        <f>IF(ROW($A$2:$A$640)=1,"Impossible",VLOOKUP($A$2:$A$640,items!$A$2:$P$4140,{16}*SIGN(ROW($A$2:$A$640)),FALSE))</f>
        <v>#N/A</v>
      </c>
      <c r="I418" s="5" t="e">
        <f>IF(ROW($A$2:$A$640)=1,"Impossible",VLOOKUP($A$2:$A$640,items!$A$2:$Q$4140,{17}*SIGN(ROW($A$2:$A$640)),FALSE))</f>
        <v>#N/A</v>
      </c>
      <c r="L418" s="34"/>
      <c r="M418" s="34"/>
      <c r="N418" s="34"/>
      <c r="O418" s="34"/>
      <c r="P418" s="34"/>
      <c r="Q418" s="34"/>
      <c r="R418" s="34"/>
      <c r="S418" s="34"/>
      <c r="T418" s="41" t="str">
        <f t="shared" si="32"/>
        <v/>
      </c>
      <c r="U418" s="41" t="str">
        <f t="shared" si="33"/>
        <v/>
      </c>
    </row>
    <row r="419" spans="1:21">
      <c r="A419" s="34"/>
      <c r="B419" s="34"/>
      <c r="C419" s="34"/>
      <c r="D419" s="42" t="str">
        <f t="shared" si="36"/>
        <v/>
      </c>
      <c r="E419" s="34"/>
      <c r="F419" s="34"/>
      <c r="G419" s="42" t="str">
        <f t="shared" si="35"/>
        <v/>
      </c>
      <c r="H419" s="5" t="e">
        <f>IF(ROW($A$2:$A$640)=1,"Impossible",VLOOKUP($A$2:$A$640,items!$A$2:$P$4140,{16}*SIGN(ROW($A$2:$A$640)),FALSE))</f>
        <v>#N/A</v>
      </c>
      <c r="I419" s="5" t="e">
        <f>IF(ROW($A$2:$A$640)=1,"Impossible",VLOOKUP($A$2:$A$640,items!$A$2:$Q$4140,{17}*SIGN(ROW($A$2:$A$640)),FALSE))</f>
        <v>#N/A</v>
      </c>
      <c r="L419" s="34"/>
      <c r="M419" s="34"/>
      <c r="N419" s="34"/>
      <c r="O419" s="34"/>
      <c r="P419" s="34"/>
      <c r="Q419" s="34"/>
      <c r="R419" s="34"/>
      <c r="S419" s="34"/>
      <c r="T419" s="41" t="str">
        <f t="shared" si="32"/>
        <v/>
      </c>
      <c r="U419" s="41" t="str">
        <f t="shared" si="33"/>
        <v/>
      </c>
    </row>
    <row r="420" spans="1:21">
      <c r="A420" s="34"/>
      <c r="B420" s="34"/>
      <c r="C420" s="34"/>
      <c r="D420" s="42" t="str">
        <f t="shared" si="36"/>
        <v/>
      </c>
      <c r="E420" s="34"/>
      <c r="F420" s="34"/>
      <c r="G420" s="42" t="str">
        <f t="shared" si="35"/>
        <v/>
      </c>
      <c r="H420" s="5" t="e">
        <f>IF(ROW($A$2:$A$640)=1,"Impossible",VLOOKUP($A$2:$A$640,items!$A$2:$P$4140,{16}*SIGN(ROW($A$2:$A$640)),FALSE))</f>
        <v>#N/A</v>
      </c>
      <c r="I420" s="5" t="e">
        <f>IF(ROW($A$2:$A$640)=1,"Impossible",VLOOKUP($A$2:$A$640,items!$A$2:$Q$4140,{17}*SIGN(ROW($A$2:$A$640)),FALSE))</f>
        <v>#N/A</v>
      </c>
      <c r="L420" s="34"/>
      <c r="M420" s="34"/>
      <c r="N420" s="34"/>
      <c r="O420" s="34"/>
      <c r="P420" s="34"/>
      <c r="Q420" s="34"/>
      <c r="R420" s="34"/>
      <c r="S420" s="34"/>
      <c r="T420" s="41" t="str">
        <f t="shared" si="32"/>
        <v/>
      </c>
      <c r="U420" s="41" t="str">
        <f t="shared" si="33"/>
        <v/>
      </c>
    </row>
    <row r="421" spans="1:21">
      <c r="A421" s="34"/>
      <c r="B421" s="34"/>
      <c r="C421" s="34"/>
      <c r="D421" s="42" t="str">
        <f t="shared" si="36"/>
        <v/>
      </c>
      <c r="E421" s="34"/>
      <c r="F421" s="34"/>
      <c r="G421" s="42" t="str">
        <f t="shared" si="35"/>
        <v/>
      </c>
      <c r="H421" s="5" t="e">
        <f>IF(ROW($A$2:$A$640)=1,"Impossible",VLOOKUP($A$2:$A$640,items!$A$2:$P$4140,{16}*SIGN(ROW($A$2:$A$640)),FALSE))</f>
        <v>#N/A</v>
      </c>
      <c r="I421" s="5" t="e">
        <f>IF(ROW($A$2:$A$640)=1,"Impossible",VLOOKUP($A$2:$A$640,items!$A$2:$Q$4140,{17}*SIGN(ROW($A$2:$A$640)),FALSE))</f>
        <v>#N/A</v>
      </c>
      <c r="L421" s="34"/>
      <c r="M421" s="34"/>
      <c r="N421" s="34"/>
      <c r="O421" s="34"/>
      <c r="P421" s="34"/>
      <c r="Q421" s="34"/>
      <c r="R421" s="34"/>
      <c r="S421" s="34"/>
      <c r="T421" s="41" t="str">
        <f t="shared" si="32"/>
        <v/>
      </c>
      <c r="U421" s="41" t="str">
        <f t="shared" si="33"/>
        <v/>
      </c>
    </row>
    <row r="422" spans="1:21">
      <c r="A422" s="34"/>
      <c r="B422" s="34"/>
      <c r="C422" s="34"/>
      <c r="D422" s="42" t="str">
        <f t="shared" si="36"/>
        <v/>
      </c>
      <c r="E422" s="34"/>
      <c r="F422" s="34"/>
      <c r="G422" s="42" t="str">
        <f t="shared" si="35"/>
        <v/>
      </c>
      <c r="H422" s="5" t="e">
        <f>IF(ROW($A$2:$A$640)=1,"Impossible",VLOOKUP($A$2:$A$640,items!$A$2:$P$4140,{16}*SIGN(ROW($A$2:$A$640)),FALSE))</f>
        <v>#N/A</v>
      </c>
      <c r="I422" s="5" t="e">
        <f>IF(ROW($A$2:$A$640)=1,"Impossible",VLOOKUP($A$2:$A$640,items!$A$2:$Q$4140,{17}*SIGN(ROW($A$2:$A$640)),FALSE))</f>
        <v>#N/A</v>
      </c>
      <c r="L422" s="34"/>
      <c r="M422" s="34"/>
      <c r="N422" s="34"/>
      <c r="O422" s="34"/>
      <c r="P422" s="34"/>
      <c r="Q422" s="34"/>
      <c r="R422" s="34"/>
      <c r="S422" s="34"/>
      <c r="T422" s="41" t="str">
        <f t="shared" si="32"/>
        <v/>
      </c>
      <c r="U422" s="41" t="str">
        <f t="shared" si="33"/>
        <v/>
      </c>
    </row>
    <row r="423" spans="1:21">
      <c r="A423" s="34"/>
      <c r="B423" s="34"/>
      <c r="C423" s="34"/>
      <c r="D423" s="42" t="str">
        <f t="shared" si="36"/>
        <v/>
      </c>
      <c r="E423" s="34"/>
      <c r="F423" s="34"/>
      <c r="G423" s="42" t="str">
        <f t="shared" si="35"/>
        <v/>
      </c>
      <c r="H423" s="5" t="e">
        <f>IF(ROW($A$2:$A$640)=1,"Impossible",VLOOKUP($A$2:$A$640,items!$A$2:$P$4140,{16}*SIGN(ROW($A$2:$A$640)),FALSE))</f>
        <v>#N/A</v>
      </c>
      <c r="I423" s="5" t="e">
        <f>IF(ROW($A$2:$A$640)=1,"Impossible",VLOOKUP($A$2:$A$640,items!$A$2:$Q$4140,{17}*SIGN(ROW($A$2:$A$640)),FALSE))</f>
        <v>#N/A</v>
      </c>
      <c r="L423" s="34"/>
      <c r="M423" s="34"/>
      <c r="N423" s="34"/>
      <c r="O423" s="34"/>
      <c r="P423" s="34"/>
      <c r="Q423" s="34"/>
      <c r="R423" s="34"/>
      <c r="S423" s="34"/>
      <c r="T423" s="41" t="str">
        <f t="shared" si="32"/>
        <v/>
      </c>
      <c r="U423" s="41" t="str">
        <f t="shared" si="33"/>
        <v/>
      </c>
    </row>
    <row r="424" spans="1:21">
      <c r="A424" s="34"/>
      <c r="B424" s="34"/>
      <c r="C424" s="34"/>
      <c r="D424" s="42" t="str">
        <f t="shared" si="36"/>
        <v/>
      </c>
      <c r="E424" s="34"/>
      <c r="F424" s="34"/>
      <c r="G424" s="42" t="str">
        <f t="shared" si="35"/>
        <v/>
      </c>
      <c r="H424" s="5" t="e">
        <f>IF(ROW($A$2:$A$640)=1,"Impossible",VLOOKUP($A$2:$A$640,items!$A$2:$P$4140,{16}*SIGN(ROW($A$2:$A$640)),FALSE))</f>
        <v>#N/A</v>
      </c>
      <c r="I424" s="5" t="e">
        <f>IF(ROW($A$2:$A$640)=1,"Impossible",VLOOKUP($A$2:$A$640,items!$A$2:$Q$4140,{17}*SIGN(ROW($A$2:$A$640)),FALSE))</f>
        <v>#N/A</v>
      </c>
      <c r="L424" s="34"/>
      <c r="M424" s="34"/>
      <c r="N424" s="34"/>
      <c r="O424" s="34"/>
      <c r="P424" s="34"/>
      <c r="Q424" s="34"/>
      <c r="R424" s="34"/>
      <c r="S424" s="34"/>
      <c r="T424" s="41" t="str">
        <f t="shared" si="32"/>
        <v/>
      </c>
      <c r="U424" s="41" t="str">
        <f t="shared" si="33"/>
        <v/>
      </c>
    </row>
    <row r="425" spans="1:21">
      <c r="A425" s="34"/>
      <c r="B425" s="34"/>
      <c r="C425" s="34"/>
      <c r="D425" s="42" t="str">
        <f t="shared" ref="D425:D440" si="37">CONCATENATE(B425,C425)</f>
        <v/>
      </c>
      <c r="E425" s="34"/>
      <c r="F425" s="34"/>
      <c r="G425" s="42" t="str">
        <f t="shared" si="35"/>
        <v/>
      </c>
      <c r="H425" s="5" t="e">
        <f>IF(ROW($A$2:$A$640)=1,"Impossible",VLOOKUP($A$2:$A$640,items!$A$2:$P$4140,{16}*SIGN(ROW($A$2:$A$640)),FALSE))</f>
        <v>#N/A</v>
      </c>
      <c r="I425" s="5" t="e">
        <f>IF(ROW($A$2:$A$640)=1,"Impossible",VLOOKUP($A$2:$A$640,items!$A$2:$Q$4140,{17}*SIGN(ROW($A$2:$A$640)),FALSE))</f>
        <v>#N/A</v>
      </c>
      <c r="L425" s="34"/>
      <c r="M425" s="34"/>
      <c r="N425" s="34"/>
      <c r="O425" s="34"/>
      <c r="P425" s="34"/>
      <c r="Q425" s="34"/>
      <c r="R425" s="34"/>
      <c r="S425" s="34"/>
      <c r="T425" s="41" t="str">
        <f t="shared" si="32"/>
        <v/>
      </c>
      <c r="U425" s="41" t="str">
        <f t="shared" si="33"/>
        <v/>
      </c>
    </row>
    <row r="426" spans="1:21">
      <c r="A426" s="34"/>
      <c r="B426" s="34"/>
      <c r="C426" s="34"/>
      <c r="D426" s="42" t="str">
        <f t="shared" si="37"/>
        <v/>
      </c>
      <c r="E426" s="34"/>
      <c r="F426" s="34"/>
      <c r="G426" s="42" t="str">
        <f t="shared" si="35"/>
        <v/>
      </c>
      <c r="H426" s="5" t="e">
        <f>IF(ROW($A$2:$A$640)=1,"Impossible",VLOOKUP($A$2:$A$640,items!$A$2:$P$4140,{16}*SIGN(ROW($A$2:$A$640)),FALSE))</f>
        <v>#N/A</v>
      </c>
      <c r="I426" s="5" t="e">
        <f>IF(ROW($A$2:$A$640)=1,"Impossible",VLOOKUP($A$2:$A$640,items!$A$2:$Q$4140,{17}*SIGN(ROW($A$2:$A$640)),FALSE))</f>
        <v>#N/A</v>
      </c>
      <c r="L426" s="34"/>
      <c r="M426" s="34"/>
      <c r="N426" s="34"/>
      <c r="O426" s="34"/>
      <c r="P426" s="34"/>
      <c r="Q426" s="34"/>
      <c r="R426" s="34"/>
      <c r="S426" s="34"/>
      <c r="T426" s="41" t="str">
        <f t="shared" si="32"/>
        <v/>
      </c>
      <c r="U426" s="41" t="str">
        <f t="shared" si="33"/>
        <v/>
      </c>
    </row>
    <row r="427" spans="1:21">
      <c r="A427" s="34"/>
      <c r="B427" s="34"/>
      <c r="C427" s="34"/>
      <c r="D427" s="42" t="str">
        <f t="shared" si="37"/>
        <v/>
      </c>
      <c r="E427" s="34"/>
      <c r="F427" s="34"/>
      <c r="G427" s="42" t="str">
        <f t="shared" si="35"/>
        <v/>
      </c>
      <c r="H427" s="5" t="e">
        <f>IF(ROW($A$2:$A$640)=1,"Impossible",VLOOKUP($A$2:$A$640,items!$A$2:$P$4140,{16}*SIGN(ROW($A$2:$A$640)),FALSE))</f>
        <v>#N/A</v>
      </c>
      <c r="I427" s="5" t="e">
        <f>IF(ROW($A$2:$A$640)=1,"Impossible",VLOOKUP($A$2:$A$640,items!$A$2:$Q$4140,{17}*SIGN(ROW($A$2:$A$640)),FALSE))</f>
        <v>#N/A</v>
      </c>
      <c r="L427" s="34"/>
      <c r="M427" s="34"/>
      <c r="N427" s="34"/>
      <c r="O427" s="34"/>
      <c r="P427" s="34"/>
      <c r="Q427" s="34"/>
      <c r="R427" s="34"/>
      <c r="S427" s="34"/>
      <c r="T427" s="41" t="str">
        <f t="shared" si="32"/>
        <v/>
      </c>
      <c r="U427" s="41" t="str">
        <f t="shared" si="33"/>
        <v/>
      </c>
    </row>
    <row r="428" spans="1:21">
      <c r="A428" s="34"/>
      <c r="B428" s="34"/>
      <c r="C428" s="34"/>
      <c r="D428" s="42" t="str">
        <f t="shared" si="37"/>
        <v/>
      </c>
      <c r="E428" s="34"/>
      <c r="F428" s="34"/>
      <c r="G428" s="42" t="str">
        <f t="shared" si="35"/>
        <v/>
      </c>
      <c r="H428" s="5" t="e">
        <f>IF(ROW($A$2:$A$640)=1,"Impossible",VLOOKUP($A$2:$A$640,items!$A$2:$P$4140,{16}*SIGN(ROW($A$2:$A$640)),FALSE))</f>
        <v>#N/A</v>
      </c>
      <c r="I428" s="5" t="e">
        <f>IF(ROW($A$2:$A$640)=1,"Impossible",VLOOKUP($A$2:$A$640,items!$A$2:$Q$4140,{17}*SIGN(ROW($A$2:$A$640)),FALSE))</f>
        <v>#N/A</v>
      </c>
      <c r="L428" s="34"/>
      <c r="M428" s="34"/>
      <c r="N428" s="34"/>
      <c r="O428" s="34"/>
      <c r="P428" s="34"/>
      <c r="Q428" s="34"/>
      <c r="R428" s="34"/>
      <c r="S428" s="34"/>
      <c r="T428" s="41" t="str">
        <f t="shared" si="32"/>
        <v/>
      </c>
      <c r="U428" s="41" t="str">
        <f t="shared" si="33"/>
        <v/>
      </c>
    </row>
    <row r="429" spans="1:21">
      <c r="A429" s="34"/>
      <c r="B429" s="34"/>
      <c r="C429" s="34"/>
      <c r="D429" s="42" t="str">
        <f t="shared" si="37"/>
        <v/>
      </c>
      <c r="E429" s="34"/>
      <c r="F429" s="34"/>
      <c r="G429" s="42" t="str">
        <f t="shared" si="35"/>
        <v/>
      </c>
      <c r="H429" s="5" t="e">
        <f>IF(ROW($A$2:$A$640)=1,"Impossible",VLOOKUP($A$2:$A$640,items!$A$2:$P$4140,{16}*SIGN(ROW($A$2:$A$640)),FALSE))</f>
        <v>#N/A</v>
      </c>
      <c r="I429" s="5" t="e">
        <f>IF(ROW($A$2:$A$640)=1,"Impossible",VLOOKUP($A$2:$A$640,items!$A$2:$Q$4140,{17}*SIGN(ROW($A$2:$A$640)),FALSE))</f>
        <v>#N/A</v>
      </c>
      <c r="L429" s="34"/>
      <c r="M429" s="34"/>
      <c r="N429" s="34"/>
      <c r="O429" s="34"/>
      <c r="P429" s="34"/>
      <c r="Q429" s="34"/>
      <c r="R429" s="34"/>
      <c r="S429" s="34"/>
      <c r="T429" s="41" t="str">
        <f t="shared" si="32"/>
        <v/>
      </c>
      <c r="U429" s="41" t="str">
        <f t="shared" si="33"/>
        <v/>
      </c>
    </row>
    <row r="430" spans="1:21">
      <c r="A430" s="34"/>
      <c r="B430" s="34"/>
      <c r="C430" s="34"/>
      <c r="D430" s="42" t="str">
        <f t="shared" si="37"/>
        <v/>
      </c>
      <c r="E430" s="34"/>
      <c r="F430" s="34"/>
      <c r="G430" s="42" t="str">
        <f t="shared" si="35"/>
        <v/>
      </c>
      <c r="H430" s="5" t="e">
        <f>IF(ROW($A$2:$A$640)=1,"Impossible",VLOOKUP($A$2:$A$640,items!$A$2:$P$4140,{16}*SIGN(ROW($A$2:$A$640)),FALSE))</f>
        <v>#N/A</v>
      </c>
      <c r="I430" s="5" t="e">
        <f>IF(ROW($A$2:$A$640)=1,"Impossible",VLOOKUP($A$2:$A$640,items!$A$2:$Q$4140,{17}*SIGN(ROW($A$2:$A$640)),FALSE))</f>
        <v>#N/A</v>
      </c>
      <c r="L430" s="34"/>
      <c r="M430" s="34"/>
      <c r="N430" s="34"/>
      <c r="O430" s="34"/>
      <c r="P430" s="34"/>
      <c r="Q430" s="34"/>
      <c r="R430" s="34"/>
      <c r="S430" s="34"/>
      <c r="T430" s="41" t="str">
        <f t="shared" si="32"/>
        <v/>
      </c>
      <c r="U430" s="41" t="str">
        <f t="shared" si="33"/>
        <v/>
      </c>
    </row>
    <row r="431" spans="1:21">
      <c r="A431" s="34"/>
      <c r="B431" s="34"/>
      <c r="C431" s="34"/>
      <c r="D431" s="42" t="str">
        <f t="shared" si="37"/>
        <v/>
      </c>
      <c r="E431" s="34"/>
      <c r="F431" s="34"/>
      <c r="G431" s="42" t="str">
        <f t="shared" si="35"/>
        <v/>
      </c>
      <c r="H431" s="5" t="e">
        <f>IF(ROW($A$2:$A$640)=1,"Impossible",VLOOKUP($A$2:$A$640,items!$A$2:$P$4140,{16}*SIGN(ROW($A$2:$A$640)),FALSE))</f>
        <v>#N/A</v>
      </c>
      <c r="I431" s="5" t="e">
        <f>IF(ROW($A$2:$A$640)=1,"Impossible",VLOOKUP($A$2:$A$640,items!$A$2:$Q$4140,{17}*SIGN(ROW($A$2:$A$640)),FALSE))</f>
        <v>#N/A</v>
      </c>
      <c r="L431" s="34"/>
      <c r="M431" s="34"/>
      <c r="N431" s="34"/>
      <c r="O431" s="34"/>
      <c r="P431" s="34"/>
      <c r="Q431" s="34"/>
      <c r="R431" s="34"/>
      <c r="S431" s="34"/>
      <c r="T431" s="41" t="str">
        <f t="shared" si="32"/>
        <v/>
      </c>
      <c r="U431" s="41" t="str">
        <f t="shared" si="33"/>
        <v/>
      </c>
    </row>
    <row r="432" spans="1:21">
      <c r="A432" s="34"/>
      <c r="B432" s="34"/>
      <c r="C432" s="34"/>
      <c r="D432" s="42" t="str">
        <f t="shared" si="37"/>
        <v/>
      </c>
      <c r="E432" s="34"/>
      <c r="F432" s="34"/>
      <c r="G432" s="42" t="str">
        <f t="shared" si="35"/>
        <v/>
      </c>
      <c r="H432" s="5" t="e">
        <f>IF(ROW($A$2:$A$640)=1,"Impossible",VLOOKUP($A$2:$A$640,items!$A$2:$P$4140,{16}*SIGN(ROW($A$2:$A$640)),FALSE))</f>
        <v>#N/A</v>
      </c>
      <c r="I432" s="5" t="e">
        <f>IF(ROW($A$2:$A$640)=1,"Impossible",VLOOKUP($A$2:$A$640,items!$A$2:$Q$4140,{17}*SIGN(ROW($A$2:$A$640)),FALSE))</f>
        <v>#N/A</v>
      </c>
      <c r="L432" s="34"/>
      <c r="M432" s="34"/>
      <c r="N432" s="34"/>
      <c r="O432" s="34"/>
      <c r="P432" s="34"/>
      <c r="Q432" s="34"/>
      <c r="R432" s="34"/>
      <c r="S432" s="34"/>
      <c r="T432" s="41" t="str">
        <f t="shared" si="32"/>
        <v/>
      </c>
      <c r="U432" s="41" t="str">
        <f t="shared" si="33"/>
        <v/>
      </c>
    </row>
    <row r="433" spans="1:21">
      <c r="A433" s="34"/>
      <c r="B433" s="34"/>
      <c r="C433" s="34"/>
      <c r="D433" s="42" t="str">
        <f t="shared" si="37"/>
        <v/>
      </c>
      <c r="E433" s="34"/>
      <c r="F433" s="34"/>
      <c r="G433" s="42" t="str">
        <f t="shared" si="35"/>
        <v/>
      </c>
      <c r="H433" s="5" t="e">
        <f>IF(ROW($A$2:$A$640)=1,"Impossible",VLOOKUP($A$2:$A$640,items!$A$2:$P$4140,{16}*SIGN(ROW($A$2:$A$640)),FALSE))</f>
        <v>#N/A</v>
      </c>
      <c r="I433" s="5" t="e">
        <f>IF(ROW($A$2:$A$640)=1,"Impossible",VLOOKUP($A$2:$A$640,items!$A$2:$Q$4140,{17}*SIGN(ROW($A$2:$A$640)),FALSE))</f>
        <v>#N/A</v>
      </c>
      <c r="L433" s="34"/>
      <c r="M433" s="34"/>
      <c r="N433" s="34"/>
      <c r="O433" s="34"/>
      <c r="P433" s="34"/>
      <c r="Q433" s="34"/>
      <c r="R433" s="34"/>
      <c r="S433" s="34"/>
      <c r="T433" s="41" t="str">
        <f t="shared" si="32"/>
        <v/>
      </c>
      <c r="U433" s="41" t="str">
        <f t="shared" si="33"/>
        <v/>
      </c>
    </row>
    <row r="434" spans="1:21">
      <c r="A434" s="34"/>
      <c r="B434" s="34"/>
      <c r="C434" s="34"/>
      <c r="D434" s="42" t="str">
        <f t="shared" si="37"/>
        <v/>
      </c>
      <c r="E434" s="34"/>
      <c r="F434" s="34"/>
      <c r="G434" s="42" t="str">
        <f t="shared" si="35"/>
        <v/>
      </c>
      <c r="H434" s="5" t="e">
        <f>IF(ROW($A$2:$A$640)=1,"Impossible",VLOOKUP($A$2:$A$640,items!$A$2:$P$4140,{16}*SIGN(ROW($A$2:$A$640)),FALSE))</f>
        <v>#N/A</v>
      </c>
      <c r="I434" s="5" t="e">
        <f>IF(ROW($A$2:$A$640)=1,"Impossible",VLOOKUP($A$2:$A$640,items!$A$2:$Q$4140,{17}*SIGN(ROW($A$2:$A$640)),FALSE))</f>
        <v>#N/A</v>
      </c>
      <c r="L434" s="34"/>
      <c r="M434" s="34"/>
      <c r="N434" s="34"/>
      <c r="O434" s="34"/>
      <c r="P434" s="34"/>
      <c r="Q434" s="34"/>
      <c r="R434" s="34"/>
      <c r="S434" s="34"/>
      <c r="T434" s="41" t="str">
        <f t="shared" si="32"/>
        <v/>
      </c>
      <c r="U434" s="41" t="str">
        <f t="shared" si="33"/>
        <v/>
      </c>
    </row>
    <row r="435" spans="1:21">
      <c r="A435" s="34"/>
      <c r="B435" s="34"/>
      <c r="C435" s="34"/>
      <c r="D435" s="42" t="str">
        <f t="shared" si="37"/>
        <v/>
      </c>
      <c r="E435" s="34"/>
      <c r="F435" s="34"/>
      <c r="G435" s="42" t="str">
        <f t="shared" si="35"/>
        <v/>
      </c>
      <c r="H435" s="5" t="e">
        <f>IF(ROW($A$2:$A$640)=1,"Impossible",VLOOKUP($A$2:$A$640,items!$A$2:$P$4140,{16}*SIGN(ROW($A$2:$A$640)),FALSE))</f>
        <v>#N/A</v>
      </c>
      <c r="I435" s="5" t="e">
        <f>IF(ROW($A$2:$A$640)=1,"Impossible",VLOOKUP($A$2:$A$640,items!$A$2:$Q$4140,{17}*SIGN(ROW($A$2:$A$640)),FALSE))</f>
        <v>#N/A</v>
      </c>
      <c r="L435" s="34"/>
      <c r="M435" s="34"/>
      <c r="N435" s="34"/>
      <c r="O435" s="34"/>
      <c r="P435" s="34"/>
      <c r="Q435" s="34"/>
      <c r="R435" s="34"/>
      <c r="S435" s="34"/>
      <c r="T435" s="41" t="str">
        <f t="shared" si="32"/>
        <v/>
      </c>
      <c r="U435" s="41" t="str">
        <f t="shared" si="33"/>
        <v/>
      </c>
    </row>
    <row r="436" spans="1:21">
      <c r="A436" s="34"/>
      <c r="B436" s="34"/>
      <c r="C436" s="34"/>
      <c r="D436" s="42" t="str">
        <f t="shared" si="37"/>
        <v/>
      </c>
      <c r="E436" s="34"/>
      <c r="F436" s="34"/>
      <c r="G436" s="42" t="str">
        <f t="shared" si="35"/>
        <v/>
      </c>
      <c r="H436" s="5" t="e">
        <f>IF(ROW($A$2:$A$640)=1,"Impossible",VLOOKUP($A$2:$A$640,items!$A$2:$P$4140,{16}*SIGN(ROW($A$2:$A$640)),FALSE))</f>
        <v>#N/A</v>
      </c>
      <c r="I436" s="5" t="e">
        <f>IF(ROW($A$2:$A$640)=1,"Impossible",VLOOKUP($A$2:$A$640,items!$A$2:$Q$4140,{17}*SIGN(ROW($A$2:$A$640)),FALSE))</f>
        <v>#N/A</v>
      </c>
      <c r="L436" s="34"/>
      <c r="M436" s="34"/>
      <c r="N436" s="34"/>
      <c r="O436" s="34"/>
      <c r="P436" s="34"/>
      <c r="Q436" s="34"/>
      <c r="R436" s="34"/>
      <c r="S436" s="34"/>
      <c r="T436" s="41" t="str">
        <f t="shared" si="32"/>
        <v/>
      </c>
      <c r="U436" s="41" t="str">
        <f t="shared" si="33"/>
        <v/>
      </c>
    </row>
    <row r="437" spans="1:21">
      <c r="A437" s="34"/>
      <c r="B437" s="34"/>
      <c r="C437" s="34"/>
      <c r="D437" s="42" t="str">
        <f t="shared" si="37"/>
        <v/>
      </c>
      <c r="E437" s="34"/>
      <c r="F437" s="34"/>
      <c r="G437" s="42" t="str">
        <f t="shared" si="35"/>
        <v/>
      </c>
      <c r="H437" s="5" t="e">
        <f>IF(ROW($A$2:$A$640)=1,"Impossible",VLOOKUP($A$2:$A$640,items!$A$2:$P$4140,{16}*SIGN(ROW($A$2:$A$640)),FALSE))</f>
        <v>#N/A</v>
      </c>
      <c r="I437" s="5" t="e">
        <f>IF(ROW($A$2:$A$640)=1,"Impossible",VLOOKUP($A$2:$A$640,items!$A$2:$Q$4140,{17}*SIGN(ROW($A$2:$A$640)),FALSE))</f>
        <v>#N/A</v>
      </c>
      <c r="L437" s="34"/>
      <c r="M437" s="34"/>
      <c r="N437" s="34"/>
      <c r="O437" s="34"/>
      <c r="P437" s="34"/>
      <c r="Q437" s="34"/>
      <c r="R437" s="34"/>
      <c r="S437" s="34"/>
      <c r="T437" s="41" t="str">
        <f t="shared" si="32"/>
        <v/>
      </c>
      <c r="U437" s="41" t="str">
        <f t="shared" si="33"/>
        <v/>
      </c>
    </row>
    <row r="438" spans="1:21">
      <c r="A438" s="34"/>
      <c r="B438" s="34"/>
      <c r="C438" s="34"/>
      <c r="D438" s="42" t="str">
        <f t="shared" si="37"/>
        <v/>
      </c>
      <c r="E438" s="34"/>
      <c r="F438" s="34"/>
      <c r="G438" s="42" t="str">
        <f t="shared" si="35"/>
        <v/>
      </c>
      <c r="H438" s="5" t="e">
        <f>IF(ROW($A$2:$A$640)=1,"Impossible",VLOOKUP($A$2:$A$640,items!$A$2:$P$4140,{16}*SIGN(ROW($A$2:$A$640)),FALSE))</f>
        <v>#N/A</v>
      </c>
      <c r="I438" s="5" t="e">
        <f>IF(ROW($A$2:$A$640)=1,"Impossible",VLOOKUP($A$2:$A$640,items!$A$2:$Q$4140,{17}*SIGN(ROW($A$2:$A$640)),FALSE))</f>
        <v>#N/A</v>
      </c>
      <c r="L438" s="34"/>
      <c r="M438" s="34"/>
      <c r="N438" s="34"/>
      <c r="O438" s="34"/>
      <c r="P438" s="34"/>
      <c r="Q438" s="34"/>
      <c r="R438" s="34"/>
      <c r="S438" s="34"/>
      <c r="T438" s="41" t="str">
        <f t="shared" si="32"/>
        <v/>
      </c>
      <c r="U438" s="41" t="str">
        <f t="shared" si="33"/>
        <v/>
      </c>
    </row>
    <row r="439" spans="1:21">
      <c r="A439" s="34"/>
      <c r="B439" s="34"/>
      <c r="C439" s="34"/>
      <c r="D439" s="42" t="str">
        <f t="shared" si="37"/>
        <v/>
      </c>
      <c r="E439" s="34"/>
      <c r="F439" s="34"/>
      <c r="G439" s="42" t="str">
        <f t="shared" si="35"/>
        <v/>
      </c>
      <c r="H439" s="5" t="e">
        <f>IF(ROW($A$2:$A$640)=1,"Impossible",VLOOKUP($A$2:$A$640,items!$A$2:$P$4140,{16}*SIGN(ROW($A$2:$A$640)),FALSE))</f>
        <v>#N/A</v>
      </c>
      <c r="I439" s="5" t="e">
        <f>IF(ROW($A$2:$A$640)=1,"Impossible",VLOOKUP($A$2:$A$640,items!$A$2:$Q$4140,{17}*SIGN(ROW($A$2:$A$640)),FALSE))</f>
        <v>#N/A</v>
      </c>
      <c r="L439" s="34"/>
      <c r="M439" s="34"/>
      <c r="N439" s="34"/>
      <c r="O439" s="34"/>
      <c r="P439" s="34"/>
      <c r="Q439" s="34"/>
      <c r="R439" s="34"/>
      <c r="S439" s="34"/>
      <c r="T439" s="41" t="str">
        <f t="shared" si="32"/>
        <v/>
      </c>
      <c r="U439" s="41" t="str">
        <f t="shared" si="33"/>
        <v/>
      </c>
    </row>
    <row r="440" spans="1:21">
      <c r="A440" s="34"/>
      <c r="B440" s="34"/>
      <c r="C440" s="34"/>
      <c r="D440" s="42" t="str">
        <f t="shared" si="37"/>
        <v/>
      </c>
      <c r="E440" s="34"/>
      <c r="F440" s="34"/>
      <c r="G440" s="42" t="str">
        <f t="shared" si="35"/>
        <v/>
      </c>
      <c r="H440" s="5" t="e">
        <f>IF(ROW($A$2:$A$640)=1,"Impossible",VLOOKUP($A$2:$A$640,items!$A$2:$P$4140,{16}*SIGN(ROW($A$2:$A$640)),FALSE))</f>
        <v>#N/A</v>
      </c>
      <c r="I440" s="5" t="e">
        <f>IF(ROW($A$2:$A$640)=1,"Impossible",VLOOKUP($A$2:$A$640,items!$A$2:$Q$4140,{17}*SIGN(ROW($A$2:$A$640)),FALSE))</f>
        <v>#N/A</v>
      </c>
      <c r="L440" s="34"/>
      <c r="M440" s="34"/>
      <c r="N440" s="34"/>
      <c r="O440" s="34"/>
      <c r="P440" s="34"/>
      <c r="Q440" s="34"/>
      <c r="R440" s="34"/>
      <c r="S440" s="34"/>
      <c r="T440" s="41" t="str">
        <f t="shared" si="32"/>
        <v/>
      </c>
      <c r="U440" s="41" t="str">
        <f t="shared" si="33"/>
        <v/>
      </c>
    </row>
    <row r="441" spans="1:21">
      <c r="A441" s="34"/>
      <c r="B441" s="34"/>
      <c r="C441" s="34"/>
      <c r="D441" s="42" t="str">
        <f t="shared" ref="D441:D484" si="38">CONCATENATE(B441,C441)</f>
        <v/>
      </c>
      <c r="E441" s="34"/>
      <c r="F441" s="34"/>
      <c r="G441" s="42" t="str">
        <f t="shared" si="35"/>
        <v/>
      </c>
      <c r="H441" s="5" t="e">
        <f>IF(ROW($A$2:$A$640)=1,"Impossible",VLOOKUP($A$2:$A$640,items!$A$2:$P$4140,{16}*SIGN(ROW($A$2:$A$640)),FALSE))</f>
        <v>#N/A</v>
      </c>
      <c r="I441" s="5" t="e">
        <f>IF(ROW($A$2:$A$640)=1,"Impossible",VLOOKUP($A$2:$A$640,items!$A$2:$Q$4140,{17}*SIGN(ROW($A$2:$A$640)),FALSE))</f>
        <v>#N/A</v>
      </c>
      <c r="L441" s="34"/>
      <c r="M441" s="34"/>
      <c r="N441" s="34"/>
      <c r="O441" s="34"/>
      <c r="P441" s="34"/>
      <c r="Q441" s="34"/>
      <c r="R441" s="34"/>
      <c r="S441" s="34"/>
      <c r="T441" s="41" t="str">
        <f t="shared" si="32"/>
        <v/>
      </c>
      <c r="U441" s="41" t="str">
        <f t="shared" si="33"/>
        <v/>
      </c>
    </row>
    <row r="442" spans="1:21">
      <c r="A442" s="34"/>
      <c r="B442" s="34"/>
      <c r="C442" s="34"/>
      <c r="D442" s="42" t="str">
        <f t="shared" si="38"/>
        <v/>
      </c>
      <c r="E442" s="34"/>
      <c r="F442" s="34"/>
      <c r="G442" s="42" t="str">
        <f t="shared" si="35"/>
        <v/>
      </c>
      <c r="H442" s="5" t="e">
        <f>IF(ROW($A$2:$A$640)=1,"Impossible",VLOOKUP($A$2:$A$640,items!$A$2:$P$4140,{16}*SIGN(ROW($A$2:$A$640)),FALSE))</f>
        <v>#N/A</v>
      </c>
      <c r="I442" s="5" t="e">
        <f>IF(ROW($A$2:$A$640)=1,"Impossible",VLOOKUP($A$2:$A$640,items!$A$2:$Q$4140,{17}*SIGN(ROW($A$2:$A$640)),FALSE))</f>
        <v>#N/A</v>
      </c>
      <c r="L442" s="34"/>
      <c r="M442" s="34"/>
      <c r="N442" s="34"/>
      <c r="O442" s="34"/>
      <c r="P442" s="34"/>
      <c r="Q442" s="34"/>
      <c r="R442" s="34"/>
      <c r="S442" s="34"/>
      <c r="T442" s="41" t="str">
        <f t="shared" si="32"/>
        <v/>
      </c>
      <c r="U442" s="41" t="str">
        <f t="shared" si="33"/>
        <v/>
      </c>
    </row>
    <row r="443" spans="1:21">
      <c r="A443" s="34"/>
      <c r="B443" s="34"/>
      <c r="C443" s="34"/>
      <c r="D443" s="42" t="str">
        <f t="shared" si="38"/>
        <v/>
      </c>
      <c r="E443" s="34"/>
      <c r="F443" s="34"/>
      <c r="G443" s="42" t="str">
        <f t="shared" si="35"/>
        <v/>
      </c>
      <c r="H443" s="5" t="e">
        <f>IF(ROW($A$2:$A$640)=1,"Impossible",VLOOKUP($A$2:$A$640,items!$A$2:$P$4140,{16}*SIGN(ROW($A$2:$A$640)),FALSE))</f>
        <v>#N/A</v>
      </c>
      <c r="I443" s="5" t="e">
        <f>IF(ROW($A$2:$A$640)=1,"Impossible",VLOOKUP($A$2:$A$640,items!$A$2:$Q$4140,{17}*SIGN(ROW($A$2:$A$640)),FALSE))</f>
        <v>#N/A</v>
      </c>
      <c r="L443" s="34"/>
      <c r="M443" s="34"/>
      <c r="N443" s="34"/>
      <c r="O443" s="34"/>
      <c r="P443" s="34"/>
      <c r="Q443" s="34"/>
      <c r="R443" s="34"/>
      <c r="S443" s="34"/>
      <c r="T443" s="41" t="str">
        <f t="shared" si="32"/>
        <v/>
      </c>
      <c r="U443" s="41" t="str">
        <f t="shared" si="33"/>
        <v/>
      </c>
    </row>
    <row r="444" spans="1:21">
      <c r="A444" s="34"/>
      <c r="B444" s="34"/>
      <c r="C444" s="34"/>
      <c r="D444" s="42" t="str">
        <f t="shared" si="38"/>
        <v/>
      </c>
      <c r="E444" s="34"/>
      <c r="F444" s="34"/>
      <c r="G444" s="42" t="str">
        <f t="shared" si="35"/>
        <v/>
      </c>
      <c r="H444" s="5" t="e">
        <f>IF(ROW($A$2:$A$640)=1,"Impossible",VLOOKUP($A$2:$A$640,items!$A$2:$P$4140,{16}*SIGN(ROW($A$2:$A$640)),FALSE))</f>
        <v>#N/A</v>
      </c>
      <c r="I444" s="5" t="e">
        <f>IF(ROW($A$2:$A$640)=1,"Impossible",VLOOKUP($A$2:$A$640,items!$A$2:$Q$4140,{17}*SIGN(ROW($A$2:$A$640)),FALSE))</f>
        <v>#N/A</v>
      </c>
      <c r="L444" s="34"/>
      <c r="M444" s="34"/>
      <c r="N444" s="34"/>
      <c r="O444" s="34"/>
      <c r="P444" s="34"/>
      <c r="Q444" s="34"/>
      <c r="R444" s="34"/>
      <c r="S444" s="34"/>
      <c r="T444" s="41" t="str">
        <f t="shared" si="32"/>
        <v/>
      </c>
      <c r="U444" s="41" t="str">
        <f t="shared" si="33"/>
        <v/>
      </c>
    </row>
    <row r="445" spans="1:21">
      <c r="A445" s="34"/>
      <c r="B445" s="34"/>
      <c r="C445" s="34"/>
      <c r="D445" s="42" t="str">
        <f t="shared" si="38"/>
        <v/>
      </c>
      <c r="E445" s="34"/>
      <c r="F445" s="34"/>
      <c r="G445" s="42" t="str">
        <f t="shared" si="35"/>
        <v/>
      </c>
      <c r="H445" s="5" t="e">
        <f>IF(ROW($A$2:$A$640)=1,"Impossible",VLOOKUP($A$2:$A$640,items!$A$2:$P$4140,{16}*SIGN(ROW($A$2:$A$640)),FALSE))</f>
        <v>#N/A</v>
      </c>
      <c r="I445" s="5" t="e">
        <f>IF(ROW($A$2:$A$640)=1,"Impossible",VLOOKUP($A$2:$A$640,items!$A$2:$Q$4140,{17}*SIGN(ROW($A$2:$A$640)),FALSE))</f>
        <v>#N/A</v>
      </c>
      <c r="L445" s="34"/>
      <c r="M445" s="34"/>
      <c r="N445" s="34"/>
      <c r="O445" s="34"/>
      <c r="P445" s="34"/>
      <c r="Q445" s="34"/>
      <c r="R445" s="34"/>
      <c r="S445" s="34"/>
      <c r="T445" s="41" t="str">
        <f t="shared" si="32"/>
        <v/>
      </c>
      <c r="U445" s="41" t="str">
        <f t="shared" si="33"/>
        <v/>
      </c>
    </row>
    <row r="446" spans="1:21">
      <c r="A446" s="34"/>
      <c r="B446" s="34"/>
      <c r="C446" s="34"/>
      <c r="D446" s="42" t="str">
        <f t="shared" si="38"/>
        <v/>
      </c>
      <c r="E446" s="34"/>
      <c r="F446" s="34"/>
      <c r="G446" s="42" t="str">
        <f t="shared" si="35"/>
        <v/>
      </c>
      <c r="H446" s="5" t="e">
        <f>IF(ROW($A$2:$A$640)=1,"Impossible",VLOOKUP($A$2:$A$640,items!$A$2:$P$4140,{16}*SIGN(ROW($A$2:$A$640)),FALSE))</f>
        <v>#N/A</v>
      </c>
      <c r="I446" s="5" t="e">
        <f>IF(ROW($A$2:$A$640)=1,"Impossible",VLOOKUP($A$2:$A$640,items!$A$2:$Q$4140,{17}*SIGN(ROW($A$2:$A$640)),FALSE))</f>
        <v>#N/A</v>
      </c>
      <c r="L446" s="34"/>
      <c r="M446" s="34"/>
      <c r="N446" s="34"/>
      <c r="O446" s="34"/>
      <c r="P446" s="34"/>
      <c r="Q446" s="34"/>
      <c r="R446" s="34"/>
      <c r="S446" s="34"/>
      <c r="T446" s="41" t="str">
        <f t="shared" si="32"/>
        <v/>
      </c>
      <c r="U446" s="41" t="str">
        <f t="shared" si="33"/>
        <v/>
      </c>
    </row>
    <row r="447" spans="1:21">
      <c r="A447" s="34"/>
      <c r="B447" s="34"/>
      <c r="C447" s="34"/>
      <c r="D447" s="42" t="str">
        <f t="shared" si="38"/>
        <v/>
      </c>
      <c r="E447" s="34"/>
      <c r="F447" s="34"/>
      <c r="G447" s="42" t="str">
        <f t="shared" si="35"/>
        <v/>
      </c>
      <c r="H447" s="5" t="e">
        <f>IF(ROW($A$2:$A$640)=1,"Impossible",VLOOKUP($A$2:$A$640,items!$A$2:$P$4140,{16}*SIGN(ROW($A$2:$A$640)),FALSE))</f>
        <v>#N/A</v>
      </c>
      <c r="I447" s="5" t="e">
        <f>IF(ROW($A$2:$A$640)=1,"Impossible",VLOOKUP($A$2:$A$640,items!$A$2:$Q$4140,{17}*SIGN(ROW($A$2:$A$640)),FALSE))</f>
        <v>#N/A</v>
      </c>
      <c r="L447" s="34"/>
      <c r="M447" s="34"/>
      <c r="N447" s="34"/>
      <c r="O447" s="34"/>
      <c r="P447" s="34"/>
      <c r="Q447" s="34"/>
      <c r="R447" s="34"/>
      <c r="S447" s="34"/>
      <c r="T447" s="41" t="str">
        <f t="shared" ref="T447:T510" si="39">IF(OR(ISNA(H447),ISBLANK(H447)),"",CONCATENATE($B447,$C447,"."," ",H447))</f>
        <v/>
      </c>
      <c r="U447" s="41" t="str">
        <f t="shared" ref="U447:U510" si="40">IF(OR(ISBLANK(I447),ISNA(I447)),"",CONCATENATE($B447,$C447,"."," ",I447))</f>
        <v/>
      </c>
    </row>
    <row r="448" spans="1:21">
      <c r="A448" s="34"/>
      <c r="B448" s="34"/>
      <c r="C448" s="34"/>
      <c r="D448" s="42" t="str">
        <f t="shared" si="38"/>
        <v/>
      </c>
      <c r="E448" s="34"/>
      <c r="F448" s="34"/>
      <c r="G448" s="42" t="str">
        <f t="shared" si="35"/>
        <v/>
      </c>
      <c r="H448" s="5" t="e">
        <f>IF(ROW($A$2:$A$640)=1,"Impossible",VLOOKUP($A$2:$A$640,items!$A$2:$P$4140,{16}*SIGN(ROW($A$2:$A$640)),FALSE))</f>
        <v>#N/A</v>
      </c>
      <c r="I448" s="5" t="e">
        <f>IF(ROW($A$2:$A$640)=1,"Impossible",VLOOKUP($A$2:$A$640,items!$A$2:$Q$4140,{17}*SIGN(ROW($A$2:$A$640)),FALSE))</f>
        <v>#N/A</v>
      </c>
      <c r="L448" s="34"/>
      <c r="M448" s="34"/>
      <c r="N448" s="34"/>
      <c r="O448" s="34"/>
      <c r="P448" s="34"/>
      <c r="Q448" s="34"/>
      <c r="R448" s="34"/>
      <c r="S448" s="34"/>
      <c r="T448" s="41" t="str">
        <f t="shared" si="39"/>
        <v/>
      </c>
      <c r="U448" s="41" t="str">
        <f t="shared" si="40"/>
        <v/>
      </c>
    </row>
    <row r="449" spans="1:21">
      <c r="A449" s="34"/>
      <c r="B449" s="34"/>
      <c r="C449" s="34"/>
      <c r="D449" s="42" t="str">
        <f t="shared" si="38"/>
        <v/>
      </c>
      <c r="E449" s="34"/>
      <c r="F449" s="34"/>
      <c r="G449" s="42" t="str">
        <f t="shared" si="35"/>
        <v/>
      </c>
      <c r="H449" s="5" t="e">
        <f>IF(ROW($A$2:$A$640)=1,"Impossible",VLOOKUP($A$2:$A$640,items!$A$2:$P$4140,{16}*SIGN(ROW($A$2:$A$640)),FALSE))</f>
        <v>#N/A</v>
      </c>
      <c r="I449" s="5" t="e">
        <f>IF(ROW($A$2:$A$640)=1,"Impossible",VLOOKUP($A$2:$A$640,items!$A$2:$Q$4140,{17}*SIGN(ROW($A$2:$A$640)),FALSE))</f>
        <v>#N/A</v>
      </c>
      <c r="L449" s="34"/>
      <c r="M449" s="34"/>
      <c r="N449" s="34"/>
      <c r="O449" s="34"/>
      <c r="P449" s="34"/>
      <c r="Q449" s="34"/>
      <c r="R449" s="34"/>
      <c r="S449" s="34"/>
      <c r="T449" s="41" t="str">
        <f t="shared" si="39"/>
        <v/>
      </c>
      <c r="U449" s="41" t="str">
        <f t="shared" si="40"/>
        <v/>
      </c>
    </row>
    <row r="450" spans="1:21">
      <c r="A450" s="34"/>
      <c r="B450" s="34"/>
      <c r="C450" s="34"/>
      <c r="D450" s="42" t="str">
        <f t="shared" si="38"/>
        <v/>
      </c>
      <c r="E450" s="34"/>
      <c r="F450" s="34"/>
      <c r="G450" s="42" t="str">
        <f t="shared" si="35"/>
        <v/>
      </c>
      <c r="H450" s="5" t="e">
        <f>IF(ROW($A$2:$A$640)=1,"Impossible",VLOOKUP($A$2:$A$640,items!$A$2:$P$4140,{16}*SIGN(ROW($A$2:$A$640)),FALSE))</f>
        <v>#N/A</v>
      </c>
      <c r="I450" s="5" t="e">
        <f>IF(ROW($A$2:$A$640)=1,"Impossible",VLOOKUP($A$2:$A$640,items!$A$2:$Q$4140,{17}*SIGN(ROW($A$2:$A$640)),FALSE))</f>
        <v>#N/A</v>
      </c>
      <c r="L450" s="34"/>
      <c r="M450" s="34"/>
      <c r="N450" s="34"/>
      <c r="O450" s="34"/>
      <c r="P450" s="34"/>
      <c r="Q450" s="34"/>
      <c r="R450" s="34"/>
      <c r="S450" s="34"/>
      <c r="T450" s="41" t="str">
        <f t="shared" si="39"/>
        <v/>
      </c>
      <c r="U450" s="41" t="str">
        <f t="shared" si="40"/>
        <v/>
      </c>
    </row>
    <row r="451" spans="1:21">
      <c r="A451" s="34"/>
      <c r="B451" s="34"/>
      <c r="C451" s="34"/>
      <c r="D451" s="42" t="str">
        <f t="shared" si="38"/>
        <v/>
      </c>
      <c r="E451" s="34"/>
      <c r="F451" s="34"/>
      <c r="G451" s="42" t="str">
        <f t="shared" si="35"/>
        <v/>
      </c>
      <c r="H451" s="5" t="e">
        <f>IF(ROW($A$2:$A$640)=1,"Impossible",VLOOKUP($A$2:$A$640,items!$A$2:$P$4140,{16}*SIGN(ROW($A$2:$A$640)),FALSE))</f>
        <v>#N/A</v>
      </c>
      <c r="I451" s="5" t="e">
        <f>IF(ROW($A$2:$A$640)=1,"Impossible",VLOOKUP($A$2:$A$640,items!$A$2:$Q$4140,{17}*SIGN(ROW($A$2:$A$640)),FALSE))</f>
        <v>#N/A</v>
      </c>
      <c r="L451" s="34"/>
      <c r="M451" s="34"/>
      <c r="N451" s="34"/>
      <c r="O451" s="34"/>
      <c r="P451" s="34"/>
      <c r="Q451" s="34"/>
      <c r="R451" s="34"/>
      <c r="S451" s="34"/>
      <c r="T451" s="41" t="str">
        <f t="shared" si="39"/>
        <v/>
      </c>
      <c r="U451" s="41" t="str">
        <f t="shared" si="40"/>
        <v/>
      </c>
    </row>
    <row r="452" spans="1:21">
      <c r="A452" s="34"/>
      <c r="B452" s="34"/>
      <c r="C452" s="34"/>
      <c r="D452" s="42" t="str">
        <f t="shared" si="38"/>
        <v/>
      </c>
      <c r="E452" s="34"/>
      <c r="F452" s="34"/>
      <c r="G452" s="42" t="str">
        <f t="shared" si="35"/>
        <v/>
      </c>
      <c r="H452" s="5" t="e">
        <f>IF(ROW($A$2:$A$640)=1,"Impossible",VLOOKUP($A$2:$A$640,items!$A$2:$P$4140,{16}*SIGN(ROW($A$2:$A$640)),FALSE))</f>
        <v>#N/A</v>
      </c>
      <c r="I452" s="5" t="e">
        <f>IF(ROW($A$2:$A$640)=1,"Impossible",VLOOKUP($A$2:$A$640,items!$A$2:$Q$4140,{17}*SIGN(ROW($A$2:$A$640)),FALSE))</f>
        <v>#N/A</v>
      </c>
      <c r="L452" s="34"/>
      <c r="M452" s="34"/>
      <c r="N452" s="34"/>
      <c r="O452" s="34"/>
      <c r="P452" s="34"/>
      <c r="Q452" s="34"/>
      <c r="R452" s="34"/>
      <c r="S452" s="34"/>
      <c r="T452" s="41" t="str">
        <f t="shared" si="39"/>
        <v/>
      </c>
      <c r="U452" s="41" t="str">
        <f t="shared" si="40"/>
        <v/>
      </c>
    </row>
    <row r="453" spans="1:21">
      <c r="A453" s="34"/>
      <c r="B453" s="34"/>
      <c r="C453" s="34"/>
      <c r="D453" s="42" t="str">
        <f t="shared" si="38"/>
        <v/>
      </c>
      <c r="E453" s="34"/>
      <c r="F453" s="34"/>
      <c r="G453" s="42" t="str">
        <f t="shared" si="35"/>
        <v/>
      </c>
      <c r="H453" s="5" t="e">
        <f>IF(ROW($A$2:$A$640)=1,"Impossible",VLOOKUP($A$2:$A$640,items!$A$2:$P$4140,{16}*SIGN(ROW($A$2:$A$640)),FALSE))</f>
        <v>#N/A</v>
      </c>
      <c r="I453" s="5" t="e">
        <f>IF(ROW($A$2:$A$640)=1,"Impossible",VLOOKUP($A$2:$A$640,items!$A$2:$Q$4140,{17}*SIGN(ROW($A$2:$A$640)),FALSE))</f>
        <v>#N/A</v>
      </c>
      <c r="L453" s="34"/>
      <c r="M453" s="34"/>
      <c r="N453" s="34"/>
      <c r="O453" s="34"/>
      <c r="P453" s="34"/>
      <c r="Q453" s="34"/>
      <c r="R453" s="34"/>
      <c r="S453" s="34"/>
      <c r="T453" s="41" t="str">
        <f t="shared" si="39"/>
        <v/>
      </c>
      <c r="U453" s="41" t="str">
        <f t="shared" si="40"/>
        <v/>
      </c>
    </row>
    <row r="454" spans="1:21">
      <c r="A454" s="34"/>
      <c r="B454" s="34"/>
      <c r="C454" s="34"/>
      <c r="D454" s="42" t="str">
        <f t="shared" si="38"/>
        <v/>
      </c>
      <c r="E454" s="34"/>
      <c r="F454" s="34"/>
      <c r="G454" s="42" t="str">
        <f t="shared" si="35"/>
        <v/>
      </c>
      <c r="H454" s="5" t="e">
        <f>IF(ROW($A$2:$A$640)=1,"Impossible",VLOOKUP($A$2:$A$640,items!$A$2:$P$4140,{16}*SIGN(ROW($A$2:$A$640)),FALSE))</f>
        <v>#N/A</v>
      </c>
      <c r="I454" s="5" t="e">
        <f>IF(ROW($A$2:$A$640)=1,"Impossible",VLOOKUP($A$2:$A$640,items!$A$2:$Q$4140,{17}*SIGN(ROW($A$2:$A$640)),FALSE))</f>
        <v>#N/A</v>
      </c>
      <c r="L454" s="34"/>
      <c r="M454" s="34"/>
      <c r="N454" s="34"/>
      <c r="O454" s="34"/>
      <c r="P454" s="34"/>
      <c r="Q454" s="34"/>
      <c r="R454" s="34"/>
      <c r="S454" s="34"/>
      <c r="T454" s="41" t="str">
        <f t="shared" si="39"/>
        <v/>
      </c>
      <c r="U454" s="41" t="str">
        <f t="shared" si="40"/>
        <v/>
      </c>
    </row>
    <row r="455" spans="1:21">
      <c r="A455" s="34"/>
      <c r="B455" s="34"/>
      <c r="C455" s="34"/>
      <c r="D455" s="42" t="str">
        <f t="shared" si="38"/>
        <v/>
      </c>
      <c r="E455" s="34"/>
      <c r="F455" s="34"/>
      <c r="G455" s="42" t="str">
        <f t="shared" si="35"/>
        <v/>
      </c>
      <c r="H455" s="5" t="e">
        <f>IF(ROW($A$2:$A$640)=1,"Impossible",VLOOKUP($A$2:$A$640,items!$A$2:$P$4140,{16}*SIGN(ROW($A$2:$A$640)),FALSE))</f>
        <v>#N/A</v>
      </c>
      <c r="I455" s="5" t="e">
        <f>IF(ROW($A$2:$A$640)=1,"Impossible",VLOOKUP($A$2:$A$640,items!$A$2:$Q$4140,{17}*SIGN(ROW($A$2:$A$640)),FALSE))</f>
        <v>#N/A</v>
      </c>
      <c r="L455" s="34"/>
      <c r="M455" s="34"/>
      <c r="N455" s="34"/>
      <c r="O455" s="34"/>
      <c r="P455" s="34"/>
      <c r="Q455" s="34"/>
      <c r="R455" s="34"/>
      <c r="S455" s="34"/>
      <c r="T455" s="41" t="str">
        <f t="shared" si="39"/>
        <v/>
      </c>
      <c r="U455" s="41" t="str">
        <f t="shared" si="40"/>
        <v/>
      </c>
    </row>
    <row r="456" spans="1:21">
      <c r="A456" s="34"/>
      <c r="B456" s="34"/>
      <c r="C456" s="34"/>
      <c r="D456" s="42" t="str">
        <f t="shared" si="38"/>
        <v/>
      </c>
      <c r="E456" s="34"/>
      <c r="F456" s="34"/>
      <c r="G456" s="42" t="str">
        <f t="shared" si="35"/>
        <v/>
      </c>
      <c r="H456" s="5" t="e">
        <f>IF(ROW($A$2:$A$640)=1,"Impossible",VLOOKUP($A$2:$A$640,items!$A$2:$P$4140,{16}*SIGN(ROW($A$2:$A$640)),FALSE))</f>
        <v>#N/A</v>
      </c>
      <c r="I456" s="5" t="e">
        <f>IF(ROW($A$2:$A$640)=1,"Impossible",VLOOKUP($A$2:$A$640,items!$A$2:$Q$4140,{17}*SIGN(ROW($A$2:$A$640)),FALSE))</f>
        <v>#N/A</v>
      </c>
      <c r="L456" s="34"/>
      <c r="M456" s="34"/>
      <c r="N456" s="34"/>
      <c r="O456" s="34"/>
      <c r="P456" s="34"/>
      <c r="Q456" s="34"/>
      <c r="R456" s="34"/>
      <c r="S456" s="34"/>
      <c r="T456" s="41" t="str">
        <f t="shared" si="39"/>
        <v/>
      </c>
      <c r="U456" s="41" t="str">
        <f t="shared" si="40"/>
        <v/>
      </c>
    </row>
    <row r="457" spans="1:21">
      <c r="A457" s="34"/>
      <c r="B457" s="34"/>
      <c r="C457" s="34"/>
      <c r="D457" s="42" t="str">
        <f t="shared" si="38"/>
        <v/>
      </c>
      <c r="E457" s="34"/>
      <c r="F457" s="34"/>
      <c r="G457" s="42" t="str">
        <f t="shared" ref="G457:G520" si="41">IF(E457="","",IF(OR(E457="select_one", E457="select_multiple"), CONCATENATE(E457," ",F457),E457))</f>
        <v/>
      </c>
      <c r="H457" s="5" t="e">
        <f>IF(ROW($A$2:$A$640)=1,"Impossible",VLOOKUP($A$2:$A$640,items!$A$2:$P$4140,{16}*SIGN(ROW($A$2:$A$640)),FALSE))</f>
        <v>#N/A</v>
      </c>
      <c r="I457" s="5" t="e">
        <f>IF(ROW($A$2:$A$640)=1,"Impossible",VLOOKUP($A$2:$A$640,items!$A$2:$Q$4140,{17}*SIGN(ROW($A$2:$A$640)),FALSE))</f>
        <v>#N/A</v>
      </c>
      <c r="L457" s="34"/>
      <c r="M457" s="34"/>
      <c r="N457" s="34"/>
      <c r="O457" s="34"/>
      <c r="P457" s="34"/>
      <c r="Q457" s="34"/>
      <c r="R457" s="34"/>
      <c r="S457" s="34"/>
      <c r="T457" s="41" t="str">
        <f t="shared" si="39"/>
        <v/>
      </c>
      <c r="U457" s="41" t="str">
        <f t="shared" si="40"/>
        <v/>
      </c>
    </row>
    <row r="458" spans="1:21">
      <c r="A458" s="34"/>
      <c r="B458" s="34"/>
      <c r="C458" s="34"/>
      <c r="D458" s="42" t="str">
        <f t="shared" si="38"/>
        <v/>
      </c>
      <c r="E458" s="34"/>
      <c r="F458" s="34"/>
      <c r="G458" s="42" t="str">
        <f t="shared" si="41"/>
        <v/>
      </c>
      <c r="H458" s="5" t="e">
        <f>IF(ROW($A$2:$A$640)=1,"Impossible",VLOOKUP($A$2:$A$640,items!$A$2:$P$4140,{16}*SIGN(ROW($A$2:$A$640)),FALSE))</f>
        <v>#N/A</v>
      </c>
      <c r="I458" s="5" t="e">
        <f>IF(ROW($A$2:$A$640)=1,"Impossible",VLOOKUP($A$2:$A$640,items!$A$2:$Q$4140,{17}*SIGN(ROW($A$2:$A$640)),FALSE))</f>
        <v>#N/A</v>
      </c>
      <c r="L458" s="34"/>
      <c r="M458" s="34"/>
      <c r="N458" s="34"/>
      <c r="O458" s="34"/>
      <c r="P458" s="34"/>
      <c r="Q458" s="34"/>
      <c r="R458" s="34"/>
      <c r="S458" s="34"/>
      <c r="T458" s="41" t="str">
        <f t="shared" si="39"/>
        <v/>
      </c>
      <c r="U458" s="41" t="str">
        <f t="shared" si="40"/>
        <v/>
      </c>
    </row>
    <row r="459" spans="1:21">
      <c r="A459" s="34"/>
      <c r="B459" s="34"/>
      <c r="C459" s="34"/>
      <c r="D459" s="42" t="str">
        <f t="shared" si="38"/>
        <v/>
      </c>
      <c r="E459" s="34"/>
      <c r="F459" s="34"/>
      <c r="G459" s="42" t="str">
        <f t="shared" si="41"/>
        <v/>
      </c>
      <c r="H459" s="5" t="e">
        <f>IF(ROW($A$2:$A$640)=1,"Impossible",VLOOKUP($A$2:$A$640,items!$A$2:$P$4140,{16}*SIGN(ROW($A$2:$A$640)),FALSE))</f>
        <v>#N/A</v>
      </c>
      <c r="I459" s="5" t="e">
        <f>IF(ROW($A$2:$A$640)=1,"Impossible",VLOOKUP($A$2:$A$640,items!$A$2:$Q$4140,{17}*SIGN(ROW($A$2:$A$640)),FALSE))</f>
        <v>#N/A</v>
      </c>
      <c r="L459" s="34"/>
      <c r="M459" s="34"/>
      <c r="N459" s="34"/>
      <c r="O459" s="34"/>
      <c r="P459" s="34"/>
      <c r="Q459" s="34"/>
      <c r="R459" s="34"/>
      <c r="S459" s="34"/>
      <c r="T459" s="41" t="str">
        <f t="shared" si="39"/>
        <v/>
      </c>
      <c r="U459" s="41" t="str">
        <f t="shared" si="40"/>
        <v/>
      </c>
    </row>
    <row r="460" spans="1:21">
      <c r="A460" s="34"/>
      <c r="B460" s="34"/>
      <c r="C460" s="34"/>
      <c r="D460" s="42" t="str">
        <f t="shared" si="38"/>
        <v/>
      </c>
      <c r="E460" s="34"/>
      <c r="F460" s="34"/>
      <c r="G460" s="42" t="str">
        <f t="shared" si="41"/>
        <v/>
      </c>
      <c r="H460" s="5" t="e">
        <f>IF(ROW($A$2:$A$640)=1,"Impossible",VLOOKUP($A$2:$A$640,items!$A$2:$P$4140,{16}*SIGN(ROW($A$2:$A$640)),FALSE))</f>
        <v>#N/A</v>
      </c>
      <c r="I460" s="5" t="e">
        <f>IF(ROW($A$2:$A$640)=1,"Impossible",VLOOKUP($A$2:$A$640,items!$A$2:$Q$4140,{17}*SIGN(ROW($A$2:$A$640)),FALSE))</f>
        <v>#N/A</v>
      </c>
      <c r="L460" s="34"/>
      <c r="M460" s="34"/>
      <c r="N460" s="34"/>
      <c r="O460" s="34"/>
      <c r="P460" s="34"/>
      <c r="Q460" s="34"/>
      <c r="R460" s="34"/>
      <c r="S460" s="34"/>
      <c r="T460" s="41" t="str">
        <f t="shared" si="39"/>
        <v/>
      </c>
      <c r="U460" s="41" t="str">
        <f t="shared" si="40"/>
        <v/>
      </c>
    </row>
    <row r="461" spans="1:21">
      <c r="A461" s="34"/>
      <c r="B461" s="34"/>
      <c r="C461" s="34"/>
      <c r="D461" s="42" t="str">
        <f t="shared" si="38"/>
        <v/>
      </c>
      <c r="E461" s="34"/>
      <c r="F461" s="34"/>
      <c r="G461" s="42" t="str">
        <f t="shared" si="41"/>
        <v/>
      </c>
      <c r="H461" s="5" t="e">
        <f>IF(ROW($A$2:$A$640)=1,"Impossible",VLOOKUP($A$2:$A$640,items!$A$2:$P$4140,{16}*SIGN(ROW($A$2:$A$640)),FALSE))</f>
        <v>#N/A</v>
      </c>
      <c r="I461" s="5" t="e">
        <f>IF(ROW($A$2:$A$640)=1,"Impossible",VLOOKUP($A$2:$A$640,items!$A$2:$Q$4140,{17}*SIGN(ROW($A$2:$A$640)),FALSE))</f>
        <v>#N/A</v>
      </c>
      <c r="L461" s="34"/>
      <c r="M461" s="34"/>
      <c r="N461" s="34"/>
      <c r="O461" s="34"/>
      <c r="P461" s="34"/>
      <c r="Q461" s="34"/>
      <c r="R461" s="34"/>
      <c r="S461" s="34"/>
      <c r="T461" s="41" t="str">
        <f t="shared" si="39"/>
        <v/>
      </c>
      <c r="U461" s="41" t="str">
        <f t="shared" si="40"/>
        <v/>
      </c>
    </row>
    <row r="462" spans="1:21">
      <c r="A462" s="34"/>
      <c r="B462" s="34"/>
      <c r="C462" s="34"/>
      <c r="D462" s="42" t="str">
        <f t="shared" si="38"/>
        <v/>
      </c>
      <c r="E462" s="34"/>
      <c r="F462" s="34"/>
      <c r="G462" s="42" t="str">
        <f t="shared" si="41"/>
        <v/>
      </c>
      <c r="H462" s="5" t="e">
        <f>IF(ROW($A$2:$A$640)=1,"Impossible",VLOOKUP($A$2:$A$640,items!$A$2:$P$4140,{16}*SIGN(ROW($A$2:$A$640)),FALSE))</f>
        <v>#N/A</v>
      </c>
      <c r="I462" s="5" t="e">
        <f>IF(ROW($A$2:$A$640)=1,"Impossible",VLOOKUP($A$2:$A$640,items!$A$2:$Q$4140,{17}*SIGN(ROW($A$2:$A$640)),FALSE))</f>
        <v>#N/A</v>
      </c>
      <c r="L462" s="34"/>
      <c r="M462" s="34"/>
      <c r="N462" s="34"/>
      <c r="O462" s="34"/>
      <c r="P462" s="34"/>
      <c r="Q462" s="34"/>
      <c r="R462" s="34"/>
      <c r="S462" s="34"/>
      <c r="T462" s="41" t="str">
        <f t="shared" si="39"/>
        <v/>
      </c>
      <c r="U462" s="41" t="str">
        <f t="shared" si="40"/>
        <v/>
      </c>
    </row>
    <row r="463" spans="1:21">
      <c r="A463" s="34"/>
      <c r="B463" s="34"/>
      <c r="C463" s="34"/>
      <c r="D463" s="42" t="str">
        <f t="shared" si="38"/>
        <v/>
      </c>
      <c r="E463" s="34"/>
      <c r="F463" s="34"/>
      <c r="G463" s="42" t="str">
        <f t="shared" si="41"/>
        <v/>
      </c>
      <c r="H463" s="5" t="e">
        <f>IF(ROW($A$2:$A$640)=1,"Impossible",VLOOKUP($A$2:$A$640,items!$A$2:$P$4140,{16}*SIGN(ROW($A$2:$A$640)),FALSE))</f>
        <v>#N/A</v>
      </c>
      <c r="I463" s="5" t="e">
        <f>IF(ROW($A$2:$A$640)=1,"Impossible",VLOOKUP($A$2:$A$640,items!$A$2:$Q$4140,{17}*SIGN(ROW($A$2:$A$640)),FALSE))</f>
        <v>#N/A</v>
      </c>
      <c r="L463" s="34"/>
      <c r="M463" s="34"/>
      <c r="N463" s="34"/>
      <c r="O463" s="34"/>
      <c r="P463" s="34"/>
      <c r="Q463" s="34"/>
      <c r="R463" s="34"/>
      <c r="S463" s="34"/>
      <c r="T463" s="41" t="str">
        <f t="shared" si="39"/>
        <v/>
      </c>
      <c r="U463" s="41" t="str">
        <f t="shared" si="40"/>
        <v/>
      </c>
    </row>
    <row r="464" spans="1:21">
      <c r="A464" s="34"/>
      <c r="B464" s="34"/>
      <c r="C464" s="34"/>
      <c r="D464" s="42" t="str">
        <f t="shared" si="38"/>
        <v/>
      </c>
      <c r="E464" s="34"/>
      <c r="F464" s="34"/>
      <c r="G464" s="42" t="str">
        <f t="shared" si="41"/>
        <v/>
      </c>
      <c r="H464" s="5" t="e">
        <f>IF(ROW($A$2:$A$640)=1,"Impossible",VLOOKUP($A$2:$A$640,items!$A$2:$P$4140,{16}*SIGN(ROW($A$2:$A$640)),FALSE))</f>
        <v>#N/A</v>
      </c>
      <c r="I464" s="5" t="e">
        <f>IF(ROW($A$2:$A$640)=1,"Impossible",VLOOKUP($A$2:$A$640,items!$A$2:$Q$4140,{17}*SIGN(ROW($A$2:$A$640)),FALSE))</f>
        <v>#N/A</v>
      </c>
      <c r="L464" s="34"/>
      <c r="M464" s="34"/>
      <c r="N464" s="34"/>
      <c r="O464" s="34"/>
      <c r="P464" s="34"/>
      <c r="Q464" s="34"/>
      <c r="R464" s="34"/>
      <c r="S464" s="34"/>
      <c r="T464" s="41" t="str">
        <f t="shared" si="39"/>
        <v/>
      </c>
      <c r="U464" s="41" t="str">
        <f t="shared" si="40"/>
        <v/>
      </c>
    </row>
    <row r="465" spans="1:21">
      <c r="A465" s="34"/>
      <c r="B465" s="34"/>
      <c r="C465" s="34"/>
      <c r="D465" s="42" t="str">
        <f t="shared" si="38"/>
        <v/>
      </c>
      <c r="E465" s="34"/>
      <c r="F465" s="34"/>
      <c r="G465" s="42" t="str">
        <f t="shared" si="41"/>
        <v/>
      </c>
      <c r="H465" s="5" t="e">
        <f>IF(ROW($A$2:$A$640)=1,"Impossible",VLOOKUP($A$2:$A$640,items!$A$2:$P$4140,{16}*SIGN(ROW($A$2:$A$640)),FALSE))</f>
        <v>#N/A</v>
      </c>
      <c r="I465" s="5" t="e">
        <f>IF(ROW($A$2:$A$640)=1,"Impossible",VLOOKUP($A$2:$A$640,items!$A$2:$Q$4140,{17}*SIGN(ROW($A$2:$A$640)),FALSE))</f>
        <v>#N/A</v>
      </c>
      <c r="L465" s="34"/>
      <c r="M465" s="34"/>
      <c r="N465" s="34"/>
      <c r="O465" s="34"/>
      <c r="P465" s="34"/>
      <c r="Q465" s="34"/>
      <c r="R465" s="34"/>
      <c r="S465" s="34"/>
      <c r="T465" s="41" t="str">
        <f t="shared" si="39"/>
        <v/>
      </c>
      <c r="U465" s="41" t="str">
        <f t="shared" si="40"/>
        <v/>
      </c>
    </row>
    <row r="466" spans="1:21">
      <c r="A466" s="34"/>
      <c r="B466" s="34"/>
      <c r="C466" s="34"/>
      <c r="D466" s="42" t="str">
        <f t="shared" si="38"/>
        <v/>
      </c>
      <c r="E466" s="34"/>
      <c r="G466" s="42" t="str">
        <f t="shared" si="41"/>
        <v/>
      </c>
      <c r="H466" s="5" t="e">
        <f>IF(ROW($A$2:$A$640)=1,"Impossible",VLOOKUP($A$2:$A$640,items!$A$2:$P$4140,{16}*SIGN(ROW($A$2:$A$640)),FALSE))</f>
        <v>#N/A</v>
      </c>
      <c r="I466" s="5" t="e">
        <f>IF(ROW($A$2:$A$640)=1,"Impossible",VLOOKUP($A$2:$A$640,items!$A$2:$Q$4140,{17}*SIGN(ROW($A$2:$A$640)),FALSE))</f>
        <v>#N/A</v>
      </c>
      <c r="L466" s="34"/>
      <c r="M466" s="34"/>
      <c r="N466" s="34"/>
      <c r="O466" s="34"/>
      <c r="P466" s="34"/>
      <c r="Q466" s="34"/>
      <c r="R466" s="34"/>
      <c r="S466" s="34"/>
      <c r="T466" s="41" t="str">
        <f t="shared" si="39"/>
        <v/>
      </c>
      <c r="U466" s="41" t="str">
        <f t="shared" si="40"/>
        <v/>
      </c>
    </row>
    <row r="467" spans="1:21">
      <c r="A467" s="34"/>
      <c r="B467" s="34"/>
      <c r="C467" s="34"/>
      <c r="D467" s="42" t="str">
        <f t="shared" si="38"/>
        <v/>
      </c>
      <c r="E467" s="34"/>
      <c r="G467" s="42" t="str">
        <f t="shared" si="41"/>
        <v/>
      </c>
      <c r="H467" s="5" t="e">
        <f>IF(ROW($A$2:$A$640)=1,"Impossible",VLOOKUP($A$2:$A$640,items!$A$2:$P$4140,{16}*SIGN(ROW($A$2:$A$640)),FALSE))</f>
        <v>#N/A</v>
      </c>
      <c r="I467" s="5" t="e">
        <f>IF(ROW($A$2:$A$640)=1,"Impossible",VLOOKUP($A$2:$A$640,items!$A$2:$Q$4140,{17}*SIGN(ROW($A$2:$A$640)),FALSE))</f>
        <v>#N/A</v>
      </c>
      <c r="L467" s="34"/>
      <c r="M467" s="34"/>
      <c r="N467" s="34"/>
      <c r="O467" s="34"/>
      <c r="P467" s="34"/>
      <c r="Q467" s="34"/>
      <c r="R467" s="34"/>
      <c r="S467" s="34"/>
      <c r="T467" s="41" t="str">
        <f t="shared" si="39"/>
        <v/>
      </c>
      <c r="U467" s="41" t="str">
        <f t="shared" si="40"/>
        <v/>
      </c>
    </row>
    <row r="468" spans="1:21">
      <c r="A468" s="34"/>
      <c r="B468" s="34"/>
      <c r="C468" s="34"/>
      <c r="D468" s="42" t="str">
        <f t="shared" si="38"/>
        <v/>
      </c>
      <c r="E468" s="34"/>
      <c r="G468" s="42" t="str">
        <f t="shared" si="41"/>
        <v/>
      </c>
      <c r="H468" s="5" t="e">
        <f>IF(ROW($A$2:$A$640)=1,"Impossible",VLOOKUP($A$2:$A$640,items!$A$2:$P$4140,{16}*SIGN(ROW($A$2:$A$640)),FALSE))</f>
        <v>#N/A</v>
      </c>
      <c r="I468" s="5" t="e">
        <f>IF(ROW($A$2:$A$640)=1,"Impossible",VLOOKUP($A$2:$A$640,items!$A$2:$Q$4140,{17}*SIGN(ROW($A$2:$A$640)),FALSE))</f>
        <v>#N/A</v>
      </c>
      <c r="L468" s="34"/>
      <c r="M468" s="34"/>
      <c r="N468" s="34"/>
      <c r="O468" s="34"/>
      <c r="P468" s="34"/>
      <c r="Q468" s="34"/>
      <c r="R468" s="34"/>
      <c r="S468" s="34"/>
      <c r="T468" s="41" t="str">
        <f t="shared" si="39"/>
        <v/>
      </c>
      <c r="U468" s="41" t="str">
        <f t="shared" si="40"/>
        <v/>
      </c>
    </row>
    <row r="469" spans="1:21">
      <c r="A469" s="34"/>
      <c r="B469" s="34"/>
      <c r="C469" s="34"/>
      <c r="D469" s="42" t="str">
        <f t="shared" si="38"/>
        <v/>
      </c>
      <c r="E469" s="34"/>
      <c r="G469" s="42" t="str">
        <f t="shared" si="41"/>
        <v/>
      </c>
      <c r="H469" s="5" t="e">
        <f>IF(ROW($A$2:$A$640)=1,"Impossible",VLOOKUP($A$2:$A$640,items!$A$2:$P$4140,{16}*SIGN(ROW($A$2:$A$640)),FALSE))</f>
        <v>#N/A</v>
      </c>
      <c r="I469" s="5" t="e">
        <f>IF(ROW($A$2:$A$640)=1,"Impossible",VLOOKUP($A$2:$A$640,items!$A$2:$Q$4140,{17}*SIGN(ROW($A$2:$A$640)),FALSE))</f>
        <v>#N/A</v>
      </c>
      <c r="L469" s="34"/>
      <c r="M469" s="34"/>
      <c r="N469" s="34"/>
      <c r="O469" s="34"/>
      <c r="P469" s="34"/>
      <c r="Q469" s="34"/>
      <c r="R469" s="34"/>
      <c r="S469" s="34"/>
      <c r="T469" s="41" t="str">
        <f t="shared" si="39"/>
        <v/>
      </c>
      <c r="U469" s="41" t="str">
        <f t="shared" si="40"/>
        <v/>
      </c>
    </row>
    <row r="470" spans="1:21">
      <c r="A470" s="34"/>
      <c r="B470" s="34"/>
      <c r="C470" s="34"/>
      <c r="D470" s="42" t="str">
        <f t="shared" si="38"/>
        <v/>
      </c>
      <c r="E470" s="34"/>
      <c r="G470" s="42" t="str">
        <f t="shared" si="41"/>
        <v/>
      </c>
      <c r="H470" s="5" t="e">
        <f>IF(ROW($A$2:$A$640)=1,"Impossible",VLOOKUP($A$2:$A$640,items!$A$2:$P$4140,{16}*SIGN(ROW($A$2:$A$640)),FALSE))</f>
        <v>#N/A</v>
      </c>
      <c r="I470" s="5" t="e">
        <f>IF(ROW($A$2:$A$640)=1,"Impossible",VLOOKUP($A$2:$A$640,items!$A$2:$Q$4140,{17}*SIGN(ROW($A$2:$A$640)),FALSE))</f>
        <v>#N/A</v>
      </c>
      <c r="L470" s="34"/>
      <c r="M470" s="34"/>
      <c r="N470" s="34"/>
      <c r="O470" s="34"/>
      <c r="P470" s="34"/>
      <c r="Q470" s="34"/>
      <c r="R470" s="34"/>
      <c r="S470" s="34"/>
      <c r="T470" s="41" t="str">
        <f t="shared" si="39"/>
        <v/>
      </c>
      <c r="U470" s="41" t="str">
        <f t="shared" si="40"/>
        <v/>
      </c>
    </row>
    <row r="471" spans="1:21">
      <c r="A471" s="34"/>
      <c r="B471" s="34"/>
      <c r="C471" s="34"/>
      <c r="D471" s="42" t="str">
        <f t="shared" si="38"/>
        <v/>
      </c>
      <c r="E471" s="34"/>
      <c r="G471" s="42" t="str">
        <f t="shared" si="41"/>
        <v/>
      </c>
      <c r="H471" s="5" t="e">
        <f>IF(ROW($A$2:$A$640)=1,"Impossible",VLOOKUP($A$2:$A$640,items!$A$2:$P$4140,{16}*SIGN(ROW($A$2:$A$640)),FALSE))</f>
        <v>#N/A</v>
      </c>
      <c r="I471" s="5" t="e">
        <f>IF(ROW($A$2:$A$640)=1,"Impossible",VLOOKUP($A$2:$A$640,items!$A$2:$Q$4140,{17}*SIGN(ROW($A$2:$A$640)),FALSE))</f>
        <v>#N/A</v>
      </c>
      <c r="L471" s="34"/>
      <c r="M471" s="34"/>
      <c r="N471" s="34"/>
      <c r="O471" s="34"/>
      <c r="P471" s="34"/>
      <c r="Q471" s="34"/>
      <c r="R471" s="34"/>
      <c r="S471" s="34"/>
      <c r="T471" s="41" t="str">
        <f t="shared" si="39"/>
        <v/>
      </c>
      <c r="U471" s="41" t="str">
        <f t="shared" si="40"/>
        <v/>
      </c>
    </row>
    <row r="472" spans="1:21">
      <c r="A472" s="34"/>
      <c r="B472" s="34"/>
      <c r="C472" s="34"/>
      <c r="D472" s="42" t="str">
        <f t="shared" si="38"/>
        <v/>
      </c>
      <c r="E472" s="34"/>
      <c r="G472" s="42" t="str">
        <f t="shared" si="41"/>
        <v/>
      </c>
      <c r="H472" s="5" t="e">
        <f>IF(ROW($A$2:$A$640)=1,"Impossible",VLOOKUP($A$2:$A$640,items!$A$2:$P$4140,{16}*SIGN(ROW($A$2:$A$640)),FALSE))</f>
        <v>#N/A</v>
      </c>
      <c r="I472" s="5" t="e">
        <f>IF(ROW($A$2:$A$640)=1,"Impossible",VLOOKUP($A$2:$A$640,items!$A$2:$Q$4140,{17}*SIGN(ROW($A$2:$A$640)),FALSE))</f>
        <v>#N/A</v>
      </c>
      <c r="L472" s="34"/>
      <c r="M472" s="34"/>
      <c r="N472" s="34"/>
      <c r="O472" s="34"/>
      <c r="P472" s="34"/>
      <c r="Q472" s="34"/>
      <c r="R472" s="34"/>
      <c r="S472" s="34"/>
      <c r="T472" s="41" t="str">
        <f t="shared" si="39"/>
        <v/>
      </c>
      <c r="U472" s="41" t="str">
        <f t="shared" si="40"/>
        <v/>
      </c>
    </row>
    <row r="473" spans="1:21">
      <c r="A473" s="34"/>
      <c r="B473" s="34"/>
      <c r="C473" s="34"/>
      <c r="D473" s="42" t="str">
        <f t="shared" si="38"/>
        <v/>
      </c>
      <c r="E473" s="34"/>
      <c r="G473" s="42" t="str">
        <f t="shared" si="41"/>
        <v/>
      </c>
      <c r="H473" s="5" t="e">
        <f>IF(ROW($A$2:$A$640)=1,"Impossible",VLOOKUP($A$2:$A$640,items!$A$2:$P$4140,{16}*SIGN(ROW($A$2:$A$640)),FALSE))</f>
        <v>#N/A</v>
      </c>
      <c r="I473" s="5" t="e">
        <f>IF(ROW($A$2:$A$640)=1,"Impossible",VLOOKUP($A$2:$A$640,items!$A$2:$Q$4140,{17}*SIGN(ROW($A$2:$A$640)),FALSE))</f>
        <v>#N/A</v>
      </c>
      <c r="L473" s="34"/>
      <c r="M473" s="34"/>
      <c r="N473" s="34"/>
      <c r="O473" s="34"/>
      <c r="P473" s="34"/>
      <c r="Q473" s="34"/>
      <c r="R473" s="34"/>
      <c r="S473" s="34"/>
      <c r="T473" s="41" t="str">
        <f t="shared" si="39"/>
        <v/>
      </c>
      <c r="U473" s="41" t="str">
        <f t="shared" si="40"/>
        <v/>
      </c>
    </row>
    <row r="474" spans="1:21">
      <c r="A474" s="34"/>
      <c r="B474" s="34"/>
      <c r="C474" s="34"/>
      <c r="D474" s="42" t="str">
        <f t="shared" si="38"/>
        <v/>
      </c>
      <c r="E474" s="34"/>
      <c r="G474" s="42" t="str">
        <f t="shared" si="41"/>
        <v/>
      </c>
      <c r="H474" s="5" t="e">
        <f>IF(ROW($A$2:$A$640)=1,"Impossible",VLOOKUP($A$2:$A$640,items!$A$2:$P$4140,{16}*SIGN(ROW($A$2:$A$640)),FALSE))</f>
        <v>#N/A</v>
      </c>
      <c r="I474" s="5" t="e">
        <f>IF(ROW($A$2:$A$640)=1,"Impossible",VLOOKUP($A$2:$A$640,items!$A$2:$Q$4140,{17}*SIGN(ROW($A$2:$A$640)),FALSE))</f>
        <v>#N/A</v>
      </c>
      <c r="L474" s="34"/>
      <c r="M474" s="34"/>
      <c r="N474" s="34"/>
      <c r="O474" s="34"/>
      <c r="P474" s="34"/>
      <c r="Q474" s="34"/>
      <c r="R474" s="34"/>
      <c r="S474" s="34"/>
      <c r="T474" s="41" t="str">
        <f t="shared" si="39"/>
        <v/>
      </c>
      <c r="U474" s="41" t="str">
        <f t="shared" si="40"/>
        <v/>
      </c>
    </row>
    <row r="475" spans="1:21">
      <c r="A475" s="34"/>
      <c r="B475" s="34"/>
      <c r="C475" s="34"/>
      <c r="D475" s="42" t="str">
        <f t="shared" si="38"/>
        <v/>
      </c>
      <c r="E475" s="34"/>
      <c r="G475" s="42" t="str">
        <f t="shared" si="41"/>
        <v/>
      </c>
      <c r="H475" s="5" t="e">
        <f>IF(ROW($A$2:$A$640)=1,"Impossible",VLOOKUP($A$2:$A$640,items!$A$2:$P$4140,{16}*SIGN(ROW($A$2:$A$640)),FALSE))</f>
        <v>#N/A</v>
      </c>
      <c r="I475" s="5" t="e">
        <f>IF(ROW($A$2:$A$640)=1,"Impossible",VLOOKUP($A$2:$A$640,items!$A$2:$Q$4140,{17}*SIGN(ROW($A$2:$A$640)),FALSE))</f>
        <v>#N/A</v>
      </c>
      <c r="L475" s="34"/>
      <c r="M475" s="34"/>
      <c r="N475" s="34"/>
      <c r="O475" s="34"/>
      <c r="P475" s="34"/>
      <c r="Q475" s="34"/>
      <c r="R475" s="34"/>
      <c r="S475" s="34"/>
      <c r="T475" s="41" t="str">
        <f t="shared" si="39"/>
        <v/>
      </c>
      <c r="U475" s="41" t="str">
        <f t="shared" si="40"/>
        <v/>
      </c>
    </row>
    <row r="476" spans="1:21">
      <c r="A476" s="34"/>
      <c r="B476" s="34"/>
      <c r="C476" s="34"/>
      <c r="D476" s="42" t="str">
        <f t="shared" si="38"/>
        <v/>
      </c>
      <c r="E476" s="34"/>
      <c r="G476" s="42" t="str">
        <f t="shared" si="41"/>
        <v/>
      </c>
      <c r="H476" s="5" t="e">
        <f>IF(ROW($A$2:$A$640)=1,"Impossible",VLOOKUP($A$2:$A$640,items!$A$2:$P$4140,{16}*SIGN(ROW($A$2:$A$640)),FALSE))</f>
        <v>#N/A</v>
      </c>
      <c r="I476" s="5" t="e">
        <f>IF(ROW($A$2:$A$640)=1,"Impossible",VLOOKUP($A$2:$A$640,items!$A$2:$Q$4140,{17}*SIGN(ROW($A$2:$A$640)),FALSE))</f>
        <v>#N/A</v>
      </c>
      <c r="L476" s="34"/>
      <c r="M476" s="34"/>
      <c r="N476" s="34"/>
      <c r="O476" s="34"/>
      <c r="P476" s="34"/>
      <c r="Q476" s="34"/>
      <c r="R476" s="34"/>
      <c r="S476" s="34"/>
      <c r="T476" s="41" t="str">
        <f t="shared" si="39"/>
        <v/>
      </c>
      <c r="U476" s="41" t="str">
        <f t="shared" si="40"/>
        <v/>
      </c>
    </row>
    <row r="477" spans="1:21">
      <c r="A477" s="34"/>
      <c r="B477" s="34"/>
      <c r="C477" s="34"/>
      <c r="D477" s="42" t="str">
        <f t="shared" si="38"/>
        <v/>
      </c>
      <c r="E477" s="34"/>
      <c r="G477" s="42" t="str">
        <f t="shared" si="41"/>
        <v/>
      </c>
      <c r="H477" s="5" t="e">
        <f>IF(ROW($A$2:$A$640)=1,"Impossible",VLOOKUP($A$2:$A$640,items!$A$2:$P$4140,{16}*SIGN(ROW($A$2:$A$640)),FALSE))</f>
        <v>#N/A</v>
      </c>
      <c r="I477" s="5" t="e">
        <f>IF(ROW($A$2:$A$640)=1,"Impossible",VLOOKUP($A$2:$A$640,items!$A$2:$Q$4140,{17}*SIGN(ROW($A$2:$A$640)),FALSE))</f>
        <v>#N/A</v>
      </c>
      <c r="L477" s="34"/>
      <c r="M477" s="34"/>
      <c r="N477" s="34"/>
      <c r="O477" s="34"/>
      <c r="P477" s="34"/>
      <c r="Q477" s="34"/>
      <c r="R477" s="34"/>
      <c r="S477" s="34"/>
      <c r="T477" s="41" t="str">
        <f t="shared" si="39"/>
        <v/>
      </c>
      <c r="U477" s="41" t="str">
        <f t="shared" si="40"/>
        <v/>
      </c>
    </row>
    <row r="478" spans="1:21">
      <c r="A478" s="34"/>
      <c r="B478" s="34"/>
      <c r="C478" s="34"/>
      <c r="D478" s="42" t="str">
        <f t="shared" si="38"/>
        <v/>
      </c>
      <c r="E478" s="34"/>
      <c r="G478" s="42" t="str">
        <f t="shared" si="41"/>
        <v/>
      </c>
      <c r="H478" s="5" t="e">
        <f>IF(ROW($A$2:$A$640)=1,"Impossible",VLOOKUP($A$2:$A$640,items!$A$2:$P$4140,{16}*SIGN(ROW($A$2:$A$640)),FALSE))</f>
        <v>#N/A</v>
      </c>
      <c r="I478" s="5" t="e">
        <f>IF(ROW($A$2:$A$640)=1,"Impossible",VLOOKUP($A$2:$A$640,items!$A$2:$Q$4140,{17}*SIGN(ROW($A$2:$A$640)),FALSE))</f>
        <v>#N/A</v>
      </c>
      <c r="L478" s="34"/>
      <c r="M478" s="34"/>
      <c r="N478" s="34"/>
      <c r="O478" s="34"/>
      <c r="P478" s="34"/>
      <c r="Q478" s="34"/>
      <c r="R478" s="34"/>
      <c r="S478" s="34"/>
      <c r="T478" s="41" t="str">
        <f t="shared" si="39"/>
        <v/>
      </c>
      <c r="U478" s="41" t="str">
        <f t="shared" si="40"/>
        <v/>
      </c>
    </row>
    <row r="479" spans="1:21">
      <c r="A479" s="34"/>
      <c r="B479" s="34"/>
      <c r="C479" s="34"/>
      <c r="D479" s="42" t="str">
        <f t="shared" si="38"/>
        <v/>
      </c>
      <c r="E479" s="34"/>
      <c r="G479" s="42" t="str">
        <f t="shared" si="41"/>
        <v/>
      </c>
      <c r="H479" s="5" t="e">
        <f>IF(ROW($A$2:$A$640)=1,"Impossible",VLOOKUP($A$2:$A$640,items!$A$2:$P$4140,{16}*SIGN(ROW($A$2:$A$640)),FALSE))</f>
        <v>#N/A</v>
      </c>
      <c r="I479" s="5" t="e">
        <f>IF(ROW($A$2:$A$640)=1,"Impossible",VLOOKUP($A$2:$A$640,items!$A$2:$Q$4140,{17}*SIGN(ROW($A$2:$A$640)),FALSE))</f>
        <v>#N/A</v>
      </c>
      <c r="L479" s="34"/>
      <c r="M479" s="34"/>
      <c r="N479" s="34"/>
      <c r="O479" s="34"/>
      <c r="P479" s="34"/>
      <c r="Q479" s="34"/>
      <c r="R479" s="34"/>
      <c r="S479" s="34"/>
      <c r="T479" s="41" t="str">
        <f t="shared" si="39"/>
        <v/>
      </c>
      <c r="U479" s="41" t="str">
        <f t="shared" si="40"/>
        <v/>
      </c>
    </row>
    <row r="480" spans="1:21">
      <c r="A480" s="34"/>
      <c r="B480" s="34"/>
      <c r="C480" s="34"/>
      <c r="D480" s="42" t="str">
        <f t="shared" si="38"/>
        <v/>
      </c>
      <c r="E480" s="34"/>
      <c r="G480" s="42" t="str">
        <f t="shared" si="41"/>
        <v/>
      </c>
      <c r="H480" s="5" t="e">
        <f>IF(ROW($A$2:$A$640)=1,"Impossible",VLOOKUP($A$2:$A$640,items!$A$2:$P$4140,{16}*SIGN(ROW($A$2:$A$640)),FALSE))</f>
        <v>#N/A</v>
      </c>
      <c r="I480" s="5" t="e">
        <f>IF(ROW($A$2:$A$640)=1,"Impossible",VLOOKUP($A$2:$A$640,items!$A$2:$Q$4140,{17}*SIGN(ROW($A$2:$A$640)),FALSE))</f>
        <v>#N/A</v>
      </c>
      <c r="L480" s="34"/>
      <c r="M480" s="34"/>
      <c r="N480" s="34"/>
      <c r="O480" s="34"/>
      <c r="P480" s="34"/>
      <c r="Q480" s="34"/>
      <c r="R480" s="34"/>
      <c r="S480" s="34"/>
      <c r="T480" s="41" t="str">
        <f t="shared" si="39"/>
        <v/>
      </c>
      <c r="U480" s="41" t="str">
        <f t="shared" si="40"/>
        <v/>
      </c>
    </row>
    <row r="481" spans="1:21">
      <c r="A481" s="34"/>
      <c r="B481" s="34"/>
      <c r="C481" s="34"/>
      <c r="D481" s="42" t="str">
        <f t="shared" si="38"/>
        <v/>
      </c>
      <c r="E481" s="34"/>
      <c r="G481" s="42" t="str">
        <f t="shared" si="41"/>
        <v/>
      </c>
      <c r="H481" s="5" t="e">
        <f>IF(ROW($A$2:$A$640)=1,"Impossible",VLOOKUP($A$2:$A$640,items!$A$2:$P$4140,{16}*SIGN(ROW($A$2:$A$640)),FALSE))</f>
        <v>#N/A</v>
      </c>
      <c r="I481" s="5" t="e">
        <f>IF(ROW($A$2:$A$640)=1,"Impossible",VLOOKUP($A$2:$A$640,items!$A$2:$Q$4140,{17}*SIGN(ROW($A$2:$A$640)),FALSE))</f>
        <v>#N/A</v>
      </c>
      <c r="L481" s="34"/>
      <c r="M481" s="34"/>
      <c r="N481" s="34"/>
      <c r="O481" s="34"/>
      <c r="P481" s="34"/>
      <c r="Q481" s="34"/>
      <c r="R481" s="34"/>
      <c r="S481" s="34"/>
      <c r="T481" s="41" t="str">
        <f t="shared" si="39"/>
        <v/>
      </c>
      <c r="U481" s="41" t="str">
        <f t="shared" si="40"/>
        <v/>
      </c>
    </row>
    <row r="482" spans="1:21">
      <c r="A482" s="34"/>
      <c r="B482" s="34"/>
      <c r="C482" s="34"/>
      <c r="D482" s="42" t="str">
        <f t="shared" si="38"/>
        <v/>
      </c>
      <c r="E482" s="34"/>
      <c r="G482" s="42" t="str">
        <f t="shared" si="41"/>
        <v/>
      </c>
      <c r="H482" s="5" t="e">
        <f>IF(ROW($A$2:$A$640)=1,"Impossible",VLOOKUP($A$2:$A$640,items!$A$2:$P$4140,{16}*SIGN(ROW($A$2:$A$640)),FALSE))</f>
        <v>#N/A</v>
      </c>
      <c r="I482" s="5" t="e">
        <f>IF(ROW($A$2:$A$640)=1,"Impossible",VLOOKUP($A$2:$A$640,items!$A$2:$Q$4140,{17}*SIGN(ROW($A$2:$A$640)),FALSE))</f>
        <v>#N/A</v>
      </c>
      <c r="L482" s="34"/>
      <c r="M482" s="34"/>
      <c r="N482" s="34"/>
      <c r="O482" s="34"/>
      <c r="P482" s="34"/>
      <c r="Q482" s="34"/>
      <c r="R482" s="34"/>
      <c r="S482" s="34"/>
      <c r="T482" s="41" t="str">
        <f t="shared" si="39"/>
        <v/>
      </c>
      <c r="U482" s="41" t="str">
        <f t="shared" si="40"/>
        <v/>
      </c>
    </row>
    <row r="483" spans="1:21">
      <c r="A483" s="34"/>
      <c r="B483" s="34"/>
      <c r="C483" s="34"/>
      <c r="D483" s="42" t="str">
        <f t="shared" si="38"/>
        <v/>
      </c>
      <c r="E483" s="34"/>
      <c r="G483" s="42" t="str">
        <f t="shared" si="41"/>
        <v/>
      </c>
      <c r="H483" s="5" t="e">
        <f>IF(ROW($A$2:$A$640)=1,"Impossible",VLOOKUP($A$2:$A$640,items!$A$2:$P$4140,{16}*SIGN(ROW($A$2:$A$640)),FALSE))</f>
        <v>#N/A</v>
      </c>
      <c r="I483" s="5" t="e">
        <f>IF(ROW($A$2:$A$640)=1,"Impossible",VLOOKUP($A$2:$A$640,items!$A$2:$Q$4140,{17}*SIGN(ROW($A$2:$A$640)),FALSE))</f>
        <v>#N/A</v>
      </c>
      <c r="L483" s="34"/>
      <c r="M483" s="34"/>
      <c r="N483" s="34"/>
      <c r="O483" s="34"/>
      <c r="P483" s="34"/>
      <c r="Q483" s="34"/>
      <c r="R483" s="34"/>
      <c r="S483" s="34"/>
      <c r="T483" s="41" t="str">
        <f t="shared" si="39"/>
        <v/>
      </c>
      <c r="U483" s="41" t="str">
        <f t="shared" si="40"/>
        <v/>
      </c>
    </row>
    <row r="484" spans="1:21">
      <c r="A484" s="34"/>
      <c r="B484" s="34"/>
      <c r="C484" s="34"/>
      <c r="D484" s="42" t="str">
        <f t="shared" si="38"/>
        <v/>
      </c>
      <c r="E484" s="34"/>
      <c r="G484" s="42" t="str">
        <f t="shared" si="41"/>
        <v/>
      </c>
      <c r="H484" s="5" t="e">
        <f>IF(ROW($A$2:$A$640)=1,"Impossible",VLOOKUP($A$2:$A$640,items!$A$2:$P$4140,{16}*SIGN(ROW($A$2:$A$640)),FALSE))</f>
        <v>#N/A</v>
      </c>
      <c r="I484" s="5" t="e">
        <f>IF(ROW($A$2:$A$640)=1,"Impossible",VLOOKUP($A$2:$A$640,items!$A$2:$Q$4140,{17}*SIGN(ROW($A$2:$A$640)),FALSE))</f>
        <v>#N/A</v>
      </c>
      <c r="L484" s="34"/>
      <c r="M484" s="34"/>
      <c r="N484" s="34"/>
      <c r="O484" s="34"/>
      <c r="P484" s="34"/>
      <c r="Q484" s="34"/>
      <c r="R484" s="34"/>
      <c r="S484" s="34"/>
      <c r="T484" s="41" t="str">
        <f t="shared" si="39"/>
        <v/>
      </c>
      <c r="U484" s="41" t="str">
        <f t="shared" si="40"/>
        <v/>
      </c>
    </row>
    <row r="485" spans="1:21">
      <c r="A485" s="34"/>
      <c r="B485" s="34"/>
      <c r="C485" s="34"/>
      <c r="D485" s="42" t="str">
        <f t="shared" ref="D485:D548" si="42">CONCATENATE(B485,C485)</f>
        <v/>
      </c>
      <c r="E485" s="34"/>
      <c r="G485" s="42" t="str">
        <f t="shared" si="41"/>
        <v/>
      </c>
      <c r="H485" s="5" t="e">
        <f>IF(ROW($A$2:$A$640)=1,"Impossible",VLOOKUP($A$2:$A$640,items!$A$2:$P$4140,{16}*SIGN(ROW($A$2:$A$640)),FALSE))</f>
        <v>#N/A</v>
      </c>
      <c r="I485" s="5" t="e">
        <f>IF(ROW($A$2:$A$640)=1,"Impossible",VLOOKUP($A$2:$A$640,items!$A$2:$Q$4140,{17}*SIGN(ROW($A$2:$A$640)),FALSE))</f>
        <v>#N/A</v>
      </c>
      <c r="L485" s="34"/>
      <c r="M485" s="34"/>
      <c r="N485" s="34"/>
      <c r="O485" s="34"/>
      <c r="P485" s="34"/>
      <c r="Q485" s="34"/>
      <c r="R485" s="34"/>
      <c r="S485" s="34"/>
      <c r="T485" s="41" t="str">
        <f t="shared" si="39"/>
        <v/>
      </c>
      <c r="U485" s="41" t="str">
        <f t="shared" si="40"/>
        <v/>
      </c>
    </row>
    <row r="486" spans="1:21">
      <c r="A486" s="34"/>
      <c r="B486" s="34"/>
      <c r="C486" s="34"/>
      <c r="D486" s="42" t="str">
        <f t="shared" si="42"/>
        <v/>
      </c>
      <c r="E486" s="34"/>
      <c r="G486" s="42" t="str">
        <f t="shared" si="41"/>
        <v/>
      </c>
      <c r="H486" s="5" t="e">
        <f>IF(ROW($A$2:$A$640)=1,"Impossible",VLOOKUP($A$2:$A$640,items!$A$2:$P$4140,{16}*SIGN(ROW($A$2:$A$640)),FALSE))</f>
        <v>#N/A</v>
      </c>
      <c r="I486" s="5" t="e">
        <f>IF(ROW($A$2:$A$640)=1,"Impossible",VLOOKUP($A$2:$A$640,items!$A$2:$Q$4140,{17}*SIGN(ROW($A$2:$A$640)),FALSE))</f>
        <v>#N/A</v>
      </c>
      <c r="L486" s="34"/>
      <c r="M486" s="34"/>
      <c r="N486" s="34"/>
      <c r="O486" s="34"/>
      <c r="P486" s="34"/>
      <c r="Q486" s="34"/>
      <c r="R486" s="34"/>
      <c r="S486" s="34"/>
      <c r="T486" s="41" t="str">
        <f t="shared" si="39"/>
        <v/>
      </c>
      <c r="U486" s="41" t="str">
        <f t="shared" si="40"/>
        <v/>
      </c>
    </row>
    <row r="487" spans="1:21">
      <c r="A487" s="34"/>
      <c r="B487" s="34"/>
      <c r="C487" s="34"/>
      <c r="D487" s="42" t="str">
        <f t="shared" si="42"/>
        <v/>
      </c>
      <c r="E487" s="34"/>
      <c r="G487" s="42" t="str">
        <f t="shared" si="41"/>
        <v/>
      </c>
      <c r="H487" s="5" t="e">
        <f>IF(ROW($A$2:$A$640)=1,"Impossible",VLOOKUP($A$2:$A$640,items!$A$2:$P$4140,{16}*SIGN(ROW($A$2:$A$640)),FALSE))</f>
        <v>#N/A</v>
      </c>
      <c r="I487" s="5" t="e">
        <f>IF(ROW($A$2:$A$640)=1,"Impossible",VLOOKUP($A$2:$A$640,items!$A$2:$Q$4140,{17}*SIGN(ROW($A$2:$A$640)),FALSE))</f>
        <v>#N/A</v>
      </c>
      <c r="L487" s="34"/>
      <c r="M487" s="34"/>
      <c r="N487" s="34"/>
      <c r="O487" s="34"/>
      <c r="P487" s="34"/>
      <c r="Q487" s="34"/>
      <c r="R487" s="34"/>
      <c r="S487" s="34"/>
      <c r="T487" s="41" t="str">
        <f t="shared" si="39"/>
        <v/>
      </c>
      <c r="U487" s="41" t="str">
        <f t="shared" si="40"/>
        <v/>
      </c>
    </row>
    <row r="488" spans="1:21">
      <c r="A488" s="34"/>
      <c r="B488" s="34"/>
      <c r="C488" s="34"/>
      <c r="D488" s="42" t="str">
        <f t="shared" si="42"/>
        <v/>
      </c>
      <c r="E488" s="34"/>
      <c r="G488" s="42" t="str">
        <f t="shared" si="41"/>
        <v/>
      </c>
      <c r="H488" s="5" t="e">
        <f>IF(ROW($A$2:$A$640)=1,"Impossible",VLOOKUP($A$2:$A$640,items!$A$2:$P$4140,{16}*SIGN(ROW($A$2:$A$640)),FALSE))</f>
        <v>#N/A</v>
      </c>
      <c r="I488" s="5" t="e">
        <f>IF(ROW($A$2:$A$640)=1,"Impossible",VLOOKUP($A$2:$A$640,items!$A$2:$Q$4140,{17}*SIGN(ROW($A$2:$A$640)),FALSE))</f>
        <v>#N/A</v>
      </c>
      <c r="L488" s="34"/>
      <c r="M488" s="34"/>
      <c r="N488" s="34"/>
      <c r="O488" s="34"/>
      <c r="P488" s="34"/>
      <c r="Q488" s="34"/>
      <c r="R488" s="34"/>
      <c r="S488" s="34"/>
      <c r="T488" s="41" t="str">
        <f t="shared" si="39"/>
        <v/>
      </c>
      <c r="U488" s="41" t="str">
        <f t="shared" si="40"/>
        <v/>
      </c>
    </row>
    <row r="489" spans="1:21">
      <c r="A489" s="34"/>
      <c r="B489" s="34"/>
      <c r="C489" s="34"/>
      <c r="D489" s="42" t="str">
        <f t="shared" si="42"/>
        <v/>
      </c>
      <c r="E489" s="34"/>
      <c r="G489" s="42" t="str">
        <f t="shared" si="41"/>
        <v/>
      </c>
      <c r="H489" s="5" t="e">
        <f>IF(ROW($A$2:$A$640)=1,"Impossible",VLOOKUP($A$2:$A$640,items!$A$2:$P$4140,{16}*SIGN(ROW($A$2:$A$640)),FALSE))</f>
        <v>#N/A</v>
      </c>
      <c r="I489" s="5" t="e">
        <f>IF(ROW($A$2:$A$640)=1,"Impossible",VLOOKUP($A$2:$A$640,items!$A$2:$Q$4140,{17}*SIGN(ROW($A$2:$A$640)),FALSE))</f>
        <v>#N/A</v>
      </c>
      <c r="L489" s="34"/>
      <c r="M489" s="34"/>
      <c r="N489" s="34"/>
      <c r="O489" s="34"/>
      <c r="P489" s="34"/>
      <c r="Q489" s="34"/>
      <c r="R489" s="34"/>
      <c r="S489" s="34"/>
      <c r="T489" s="41" t="str">
        <f t="shared" si="39"/>
        <v/>
      </c>
      <c r="U489" s="41" t="str">
        <f t="shared" si="40"/>
        <v/>
      </c>
    </row>
    <row r="490" spans="1:21">
      <c r="A490" s="34"/>
      <c r="B490" s="34"/>
      <c r="C490" s="34"/>
      <c r="D490" s="42" t="str">
        <f t="shared" si="42"/>
        <v/>
      </c>
      <c r="E490" s="34"/>
      <c r="G490" s="42" t="str">
        <f t="shared" si="41"/>
        <v/>
      </c>
      <c r="H490" s="5" t="e">
        <f>IF(ROW($A$2:$A$640)=1,"Impossible",VLOOKUP($A$2:$A$640,items!$A$2:$P$4140,{16}*SIGN(ROW($A$2:$A$640)),FALSE))</f>
        <v>#N/A</v>
      </c>
      <c r="I490" s="5" t="e">
        <f>IF(ROW($A$2:$A$640)=1,"Impossible",VLOOKUP($A$2:$A$640,items!$A$2:$Q$4140,{17}*SIGN(ROW($A$2:$A$640)),FALSE))</f>
        <v>#N/A</v>
      </c>
      <c r="L490" s="34"/>
      <c r="M490" s="34"/>
      <c r="N490" s="34"/>
      <c r="O490" s="34"/>
      <c r="P490" s="34"/>
      <c r="Q490" s="34"/>
      <c r="R490" s="34"/>
      <c r="S490" s="34"/>
      <c r="T490" s="41" t="str">
        <f t="shared" si="39"/>
        <v/>
      </c>
      <c r="U490" s="41" t="str">
        <f t="shared" si="40"/>
        <v/>
      </c>
    </row>
    <row r="491" spans="1:21">
      <c r="A491" s="34"/>
      <c r="B491" s="34"/>
      <c r="C491" s="34"/>
      <c r="D491" s="42" t="str">
        <f t="shared" si="42"/>
        <v/>
      </c>
      <c r="E491" s="34"/>
      <c r="G491" s="42" t="str">
        <f t="shared" si="41"/>
        <v/>
      </c>
      <c r="H491" s="5" t="e">
        <f>IF(ROW($A$2:$A$640)=1,"Impossible",VLOOKUP($A$2:$A$640,items!$A$2:$P$4140,{16}*SIGN(ROW($A$2:$A$640)),FALSE))</f>
        <v>#N/A</v>
      </c>
      <c r="I491" s="5" t="e">
        <f>IF(ROW($A$2:$A$640)=1,"Impossible",VLOOKUP($A$2:$A$640,items!$A$2:$Q$4140,{17}*SIGN(ROW($A$2:$A$640)),FALSE))</f>
        <v>#N/A</v>
      </c>
      <c r="L491" s="34"/>
      <c r="M491" s="34"/>
      <c r="N491" s="34"/>
      <c r="O491" s="34"/>
      <c r="P491" s="34"/>
      <c r="Q491" s="34"/>
      <c r="R491" s="34"/>
      <c r="S491" s="34"/>
      <c r="T491" s="41" t="str">
        <f t="shared" si="39"/>
        <v/>
      </c>
      <c r="U491" s="41" t="str">
        <f t="shared" si="40"/>
        <v/>
      </c>
    </row>
    <row r="492" spans="1:21">
      <c r="A492" s="34"/>
      <c r="B492" s="34"/>
      <c r="C492" s="34"/>
      <c r="D492" s="42" t="str">
        <f t="shared" si="42"/>
        <v/>
      </c>
      <c r="E492" s="34"/>
      <c r="G492" s="42" t="str">
        <f t="shared" si="41"/>
        <v/>
      </c>
      <c r="H492" s="5" t="e">
        <f>IF(ROW($A$2:$A$640)=1,"Impossible",VLOOKUP($A$2:$A$640,items!$A$2:$P$4140,{16}*SIGN(ROW($A$2:$A$640)),FALSE))</f>
        <v>#N/A</v>
      </c>
      <c r="I492" s="5" t="e">
        <f>IF(ROW($A$2:$A$640)=1,"Impossible",VLOOKUP($A$2:$A$640,items!$A$2:$Q$4140,{17}*SIGN(ROW($A$2:$A$640)),FALSE))</f>
        <v>#N/A</v>
      </c>
      <c r="L492" s="34"/>
      <c r="M492" s="34"/>
      <c r="N492" s="34"/>
      <c r="O492" s="34"/>
      <c r="P492" s="34"/>
      <c r="Q492" s="34"/>
      <c r="R492" s="34"/>
      <c r="S492" s="34"/>
      <c r="T492" s="41" t="str">
        <f t="shared" si="39"/>
        <v/>
      </c>
      <c r="U492" s="41" t="str">
        <f t="shared" si="40"/>
        <v/>
      </c>
    </row>
    <row r="493" spans="1:21">
      <c r="A493" s="34"/>
      <c r="B493" s="34"/>
      <c r="C493" s="34"/>
      <c r="D493" s="42" t="str">
        <f t="shared" si="42"/>
        <v/>
      </c>
      <c r="E493" s="34"/>
      <c r="G493" s="42" t="str">
        <f t="shared" si="41"/>
        <v/>
      </c>
      <c r="H493" s="5" t="e">
        <f>IF(ROW($A$2:$A$640)=1,"Impossible",VLOOKUP($A$2:$A$640,items!$A$2:$P$4140,{16}*SIGN(ROW($A$2:$A$640)),FALSE))</f>
        <v>#N/A</v>
      </c>
      <c r="I493" s="5" t="e">
        <f>IF(ROW($A$2:$A$640)=1,"Impossible",VLOOKUP($A$2:$A$640,items!$A$2:$Q$4140,{17}*SIGN(ROW($A$2:$A$640)),FALSE))</f>
        <v>#N/A</v>
      </c>
      <c r="L493" s="34"/>
      <c r="M493" s="34"/>
      <c r="N493" s="34"/>
      <c r="O493" s="34"/>
      <c r="P493" s="34"/>
      <c r="Q493" s="34"/>
      <c r="R493" s="34"/>
      <c r="S493" s="34"/>
      <c r="T493" s="41" t="str">
        <f t="shared" si="39"/>
        <v/>
      </c>
      <c r="U493" s="41" t="str">
        <f t="shared" si="40"/>
        <v/>
      </c>
    </row>
    <row r="494" spans="1:21">
      <c r="A494" s="34"/>
      <c r="B494" s="34"/>
      <c r="C494" s="34"/>
      <c r="D494" s="42" t="str">
        <f t="shared" si="42"/>
        <v/>
      </c>
      <c r="E494" s="34"/>
      <c r="G494" s="42" t="str">
        <f t="shared" si="41"/>
        <v/>
      </c>
      <c r="H494" s="5" t="e">
        <f>IF(ROW($A$2:$A$640)=1,"Impossible",VLOOKUP($A$2:$A$640,items!$A$2:$P$4140,{16}*SIGN(ROW($A$2:$A$640)),FALSE))</f>
        <v>#N/A</v>
      </c>
      <c r="I494" s="5" t="e">
        <f>IF(ROW($A$2:$A$640)=1,"Impossible",VLOOKUP($A$2:$A$640,items!$A$2:$Q$4140,{17}*SIGN(ROW($A$2:$A$640)),FALSE))</f>
        <v>#N/A</v>
      </c>
      <c r="L494" s="34"/>
      <c r="M494" s="34"/>
      <c r="N494" s="34"/>
      <c r="O494" s="34"/>
      <c r="P494" s="34"/>
      <c r="Q494" s="34"/>
      <c r="R494" s="34"/>
      <c r="S494" s="34"/>
      <c r="T494" s="41" t="str">
        <f t="shared" si="39"/>
        <v/>
      </c>
      <c r="U494" s="41" t="str">
        <f t="shared" si="40"/>
        <v/>
      </c>
    </row>
    <row r="495" spans="1:21">
      <c r="A495" s="34"/>
      <c r="B495" s="34"/>
      <c r="C495" s="34"/>
      <c r="D495" s="42" t="str">
        <f t="shared" si="42"/>
        <v/>
      </c>
      <c r="E495" s="34"/>
      <c r="G495" s="42" t="str">
        <f t="shared" si="41"/>
        <v/>
      </c>
      <c r="H495" s="5" t="e">
        <f>IF(ROW($A$2:$A$640)=1,"Impossible",VLOOKUP($A$2:$A$640,items!$A$2:$P$4140,{16}*SIGN(ROW($A$2:$A$640)),FALSE))</f>
        <v>#N/A</v>
      </c>
      <c r="I495" s="5" t="e">
        <f>IF(ROW($A$2:$A$640)=1,"Impossible",VLOOKUP($A$2:$A$640,items!$A$2:$Q$4140,{17}*SIGN(ROW($A$2:$A$640)),FALSE))</f>
        <v>#N/A</v>
      </c>
      <c r="L495" s="34"/>
      <c r="M495" s="34"/>
      <c r="N495" s="34"/>
      <c r="O495" s="34"/>
      <c r="P495" s="34"/>
      <c r="Q495" s="34"/>
      <c r="R495" s="34"/>
      <c r="S495" s="34"/>
      <c r="T495" s="41" t="str">
        <f t="shared" si="39"/>
        <v/>
      </c>
      <c r="U495" s="41" t="str">
        <f t="shared" si="40"/>
        <v/>
      </c>
    </row>
    <row r="496" spans="1:21">
      <c r="A496" s="34"/>
      <c r="B496" s="34"/>
      <c r="C496" s="34"/>
      <c r="D496" s="42" t="str">
        <f t="shared" si="42"/>
        <v/>
      </c>
      <c r="E496" s="34"/>
      <c r="G496" s="42" t="str">
        <f t="shared" si="41"/>
        <v/>
      </c>
      <c r="H496" s="5" t="e">
        <f>IF(ROW($A$2:$A$640)=1,"Impossible",VLOOKUP($A$2:$A$640,items!$A$2:$P$4140,{16}*SIGN(ROW($A$2:$A$640)),FALSE))</f>
        <v>#N/A</v>
      </c>
      <c r="I496" s="5" t="e">
        <f>IF(ROW($A$2:$A$640)=1,"Impossible",VLOOKUP($A$2:$A$640,items!$A$2:$Q$4140,{17}*SIGN(ROW($A$2:$A$640)),FALSE))</f>
        <v>#N/A</v>
      </c>
      <c r="L496" s="34"/>
      <c r="M496" s="34"/>
      <c r="N496" s="34"/>
      <c r="O496" s="34"/>
      <c r="P496" s="34"/>
      <c r="Q496" s="34"/>
      <c r="R496" s="34"/>
      <c r="S496" s="34"/>
      <c r="T496" s="41" t="str">
        <f t="shared" si="39"/>
        <v/>
      </c>
      <c r="U496" s="41" t="str">
        <f t="shared" si="40"/>
        <v/>
      </c>
    </row>
    <row r="497" spans="1:21">
      <c r="A497" s="34"/>
      <c r="B497" s="34"/>
      <c r="C497" s="34"/>
      <c r="D497" s="42" t="str">
        <f t="shared" si="42"/>
        <v/>
      </c>
      <c r="E497" s="34"/>
      <c r="G497" s="42" t="str">
        <f t="shared" si="41"/>
        <v/>
      </c>
      <c r="H497" s="5" t="e">
        <f>IF(ROW($A$2:$A$640)=1,"Impossible",VLOOKUP($A$2:$A$640,items!$A$2:$P$4140,{16}*SIGN(ROW($A$2:$A$640)),FALSE))</f>
        <v>#N/A</v>
      </c>
      <c r="I497" s="5" t="e">
        <f>IF(ROW($A$2:$A$640)=1,"Impossible",VLOOKUP($A$2:$A$640,items!$A$2:$Q$4140,{17}*SIGN(ROW($A$2:$A$640)),FALSE))</f>
        <v>#N/A</v>
      </c>
      <c r="L497" s="34"/>
      <c r="M497" s="34"/>
      <c r="N497" s="34"/>
      <c r="O497" s="34"/>
      <c r="P497" s="34"/>
      <c r="Q497" s="34"/>
      <c r="R497" s="34"/>
      <c r="S497" s="34"/>
      <c r="T497" s="41" t="str">
        <f t="shared" si="39"/>
        <v/>
      </c>
      <c r="U497" s="41" t="str">
        <f t="shared" si="40"/>
        <v/>
      </c>
    </row>
    <row r="498" spans="1:21">
      <c r="A498" s="34"/>
      <c r="B498" s="34"/>
      <c r="C498" s="34"/>
      <c r="D498" s="42" t="str">
        <f t="shared" si="42"/>
        <v/>
      </c>
      <c r="E498" s="34"/>
      <c r="G498" s="42" t="str">
        <f t="shared" si="41"/>
        <v/>
      </c>
      <c r="H498" s="5" t="e">
        <f>IF(ROW($A$2:$A$640)=1,"Impossible",VLOOKUP($A$2:$A$640,items!$A$2:$P$4140,{16}*SIGN(ROW($A$2:$A$640)),FALSE))</f>
        <v>#N/A</v>
      </c>
      <c r="I498" s="5" t="e">
        <f>IF(ROW($A$2:$A$640)=1,"Impossible",VLOOKUP($A$2:$A$640,items!$A$2:$Q$4140,{17}*SIGN(ROW($A$2:$A$640)),FALSE))</f>
        <v>#N/A</v>
      </c>
      <c r="L498" s="34"/>
      <c r="M498" s="34"/>
      <c r="N498" s="34"/>
      <c r="O498" s="34"/>
      <c r="P498" s="34"/>
      <c r="Q498" s="34"/>
      <c r="R498" s="34"/>
      <c r="S498" s="34"/>
      <c r="T498" s="41" t="str">
        <f t="shared" si="39"/>
        <v/>
      </c>
      <c r="U498" s="41" t="str">
        <f t="shared" si="40"/>
        <v/>
      </c>
    </row>
    <row r="499" spans="1:21">
      <c r="A499" s="34"/>
      <c r="B499" s="34"/>
      <c r="C499" s="34"/>
      <c r="D499" s="42" t="str">
        <f t="shared" si="42"/>
        <v/>
      </c>
      <c r="E499" s="34"/>
      <c r="G499" s="42" t="str">
        <f t="shared" si="41"/>
        <v/>
      </c>
      <c r="H499" s="5" t="e">
        <f>IF(ROW($A$2:$A$640)=1,"Impossible",VLOOKUP($A$2:$A$640,items!$A$2:$P$4140,{16}*SIGN(ROW($A$2:$A$640)),FALSE))</f>
        <v>#N/A</v>
      </c>
      <c r="I499" s="5" t="e">
        <f>IF(ROW($A$2:$A$640)=1,"Impossible",VLOOKUP($A$2:$A$640,items!$A$2:$Q$4140,{17}*SIGN(ROW($A$2:$A$640)),FALSE))</f>
        <v>#N/A</v>
      </c>
      <c r="L499" s="34"/>
      <c r="M499" s="34"/>
      <c r="N499" s="34"/>
      <c r="O499" s="34"/>
      <c r="P499" s="34"/>
      <c r="Q499" s="34"/>
      <c r="R499" s="34"/>
      <c r="S499" s="34"/>
      <c r="T499" s="41" t="str">
        <f t="shared" si="39"/>
        <v/>
      </c>
      <c r="U499" s="41" t="str">
        <f t="shared" si="40"/>
        <v/>
      </c>
    </row>
    <row r="500" spans="1:21">
      <c r="A500" s="34"/>
      <c r="B500" s="34"/>
      <c r="C500" s="34"/>
      <c r="D500" s="42" t="str">
        <f t="shared" si="42"/>
        <v/>
      </c>
      <c r="E500" s="34"/>
      <c r="G500" s="42" t="str">
        <f t="shared" si="41"/>
        <v/>
      </c>
      <c r="H500" s="5" t="e">
        <f>IF(ROW($A$2:$A$640)=1,"Impossible",VLOOKUP($A$2:$A$640,items!$A$2:$P$4140,{16}*SIGN(ROW($A$2:$A$640)),FALSE))</f>
        <v>#N/A</v>
      </c>
      <c r="I500" s="5" t="e">
        <f>IF(ROW($A$2:$A$640)=1,"Impossible",VLOOKUP($A$2:$A$640,items!$A$2:$Q$4140,{17}*SIGN(ROW($A$2:$A$640)),FALSE))</f>
        <v>#N/A</v>
      </c>
      <c r="L500" s="34"/>
      <c r="M500" s="34"/>
      <c r="N500" s="34"/>
      <c r="O500" s="34"/>
      <c r="P500" s="34"/>
      <c r="Q500" s="34"/>
      <c r="R500" s="34"/>
      <c r="S500" s="34"/>
      <c r="T500" s="41" t="str">
        <f t="shared" si="39"/>
        <v/>
      </c>
      <c r="U500" s="41" t="str">
        <f t="shared" si="40"/>
        <v/>
      </c>
    </row>
    <row r="501" spans="1:21">
      <c r="A501" s="34"/>
      <c r="B501" s="34"/>
      <c r="C501" s="34"/>
      <c r="D501" s="42" t="str">
        <f t="shared" si="42"/>
        <v/>
      </c>
      <c r="E501" s="34"/>
      <c r="G501" s="42" t="str">
        <f t="shared" si="41"/>
        <v/>
      </c>
      <c r="H501" s="5" t="e">
        <f>IF(ROW($A$2:$A$640)=1,"Impossible",VLOOKUP($A$2:$A$640,items!$A$2:$P$4140,{16}*SIGN(ROW($A$2:$A$640)),FALSE))</f>
        <v>#N/A</v>
      </c>
      <c r="I501" s="5" t="e">
        <f>IF(ROW($A$2:$A$640)=1,"Impossible",VLOOKUP($A$2:$A$640,items!$A$2:$Q$4140,{17}*SIGN(ROW($A$2:$A$640)),FALSE))</f>
        <v>#N/A</v>
      </c>
      <c r="L501" s="34"/>
      <c r="M501" s="34"/>
      <c r="N501" s="34"/>
      <c r="O501" s="34"/>
      <c r="P501" s="34"/>
      <c r="Q501" s="34"/>
      <c r="R501" s="34"/>
      <c r="S501" s="34"/>
      <c r="T501" s="41" t="str">
        <f t="shared" si="39"/>
        <v/>
      </c>
      <c r="U501" s="41" t="str">
        <f t="shared" si="40"/>
        <v/>
      </c>
    </row>
    <row r="502" spans="1:21">
      <c r="A502" s="34"/>
      <c r="B502" s="34"/>
      <c r="C502" s="34"/>
      <c r="D502" s="42" t="str">
        <f t="shared" si="42"/>
        <v/>
      </c>
      <c r="E502" s="34"/>
      <c r="G502" s="42" t="str">
        <f t="shared" si="41"/>
        <v/>
      </c>
      <c r="H502" s="5" t="e">
        <f>IF(ROW($A$2:$A$640)=1,"Impossible",VLOOKUP($A$2:$A$640,items!$A$2:$P$4140,{16}*SIGN(ROW($A$2:$A$640)),FALSE))</f>
        <v>#N/A</v>
      </c>
      <c r="I502" s="5" t="e">
        <f>IF(ROW($A$2:$A$640)=1,"Impossible",VLOOKUP($A$2:$A$640,items!$A$2:$Q$4140,{17}*SIGN(ROW($A$2:$A$640)),FALSE))</f>
        <v>#N/A</v>
      </c>
      <c r="L502" s="34"/>
      <c r="M502" s="34"/>
      <c r="N502" s="34"/>
      <c r="O502" s="34"/>
      <c r="P502" s="34"/>
      <c r="Q502" s="34"/>
      <c r="R502" s="34"/>
      <c r="S502" s="34"/>
      <c r="T502" s="41" t="str">
        <f t="shared" si="39"/>
        <v/>
      </c>
      <c r="U502" s="41" t="str">
        <f t="shared" si="40"/>
        <v/>
      </c>
    </row>
    <row r="503" spans="1:21">
      <c r="A503" s="34"/>
      <c r="B503" s="34"/>
      <c r="C503" s="34"/>
      <c r="D503" s="42" t="str">
        <f t="shared" si="42"/>
        <v/>
      </c>
      <c r="E503" s="34"/>
      <c r="G503" s="42" t="str">
        <f t="shared" si="41"/>
        <v/>
      </c>
      <c r="H503" s="5" t="e">
        <f>IF(ROW($A$2:$A$640)=1,"Impossible",VLOOKUP($A$2:$A$640,items!$A$2:$P$4140,{16}*SIGN(ROW($A$2:$A$640)),FALSE))</f>
        <v>#N/A</v>
      </c>
      <c r="I503" s="5" t="e">
        <f>IF(ROW($A$2:$A$640)=1,"Impossible",VLOOKUP($A$2:$A$640,items!$A$2:$Q$4140,{17}*SIGN(ROW($A$2:$A$640)),FALSE))</f>
        <v>#N/A</v>
      </c>
      <c r="L503" s="34"/>
      <c r="M503" s="34"/>
      <c r="N503" s="34"/>
      <c r="O503" s="34"/>
      <c r="P503" s="34"/>
      <c r="Q503" s="34"/>
      <c r="R503" s="34"/>
      <c r="S503" s="34"/>
      <c r="T503" s="41" t="str">
        <f t="shared" si="39"/>
        <v/>
      </c>
      <c r="U503" s="41" t="str">
        <f t="shared" si="40"/>
        <v/>
      </c>
    </row>
    <row r="504" spans="1:21">
      <c r="A504" s="34"/>
      <c r="B504" s="34"/>
      <c r="C504" s="34"/>
      <c r="D504" s="42" t="str">
        <f t="shared" si="42"/>
        <v/>
      </c>
      <c r="E504" s="34"/>
      <c r="G504" s="42" t="str">
        <f t="shared" si="41"/>
        <v/>
      </c>
      <c r="H504" s="5" t="e">
        <f>IF(ROW($A$2:$A$640)=1,"Impossible",VLOOKUP($A$2:$A$640,items!$A$2:$P$4140,{16}*SIGN(ROW($A$2:$A$640)),FALSE))</f>
        <v>#N/A</v>
      </c>
      <c r="I504" s="5" t="e">
        <f>IF(ROW($A$2:$A$640)=1,"Impossible",VLOOKUP($A$2:$A$640,items!$A$2:$Q$4140,{17}*SIGN(ROW($A$2:$A$640)),FALSE))</f>
        <v>#N/A</v>
      </c>
      <c r="L504" s="34"/>
      <c r="M504" s="34"/>
      <c r="N504" s="34"/>
      <c r="O504" s="34"/>
      <c r="P504" s="34"/>
      <c r="Q504" s="34"/>
      <c r="R504" s="34"/>
      <c r="S504" s="34"/>
      <c r="T504" s="41" t="str">
        <f t="shared" si="39"/>
        <v/>
      </c>
      <c r="U504" s="41" t="str">
        <f t="shared" si="40"/>
        <v/>
      </c>
    </row>
    <row r="505" spans="1:21">
      <c r="A505" s="34"/>
      <c r="B505" s="34"/>
      <c r="C505" s="34"/>
      <c r="D505" s="42" t="str">
        <f t="shared" si="42"/>
        <v/>
      </c>
      <c r="E505" s="34"/>
      <c r="G505" s="42" t="str">
        <f t="shared" si="41"/>
        <v/>
      </c>
      <c r="H505" s="5" t="e">
        <f>IF(ROW($A$2:$A$640)=1,"Impossible",VLOOKUP($A$2:$A$640,items!$A$2:$P$4140,{16}*SIGN(ROW($A$2:$A$640)),FALSE))</f>
        <v>#N/A</v>
      </c>
      <c r="I505" s="5" t="e">
        <f>IF(ROW($A$2:$A$640)=1,"Impossible",VLOOKUP($A$2:$A$640,items!$A$2:$Q$4140,{17}*SIGN(ROW($A$2:$A$640)),FALSE))</f>
        <v>#N/A</v>
      </c>
      <c r="L505" s="34"/>
      <c r="M505" s="34"/>
      <c r="N505" s="34"/>
      <c r="O505" s="34"/>
      <c r="P505" s="34"/>
      <c r="Q505" s="34"/>
      <c r="R505" s="34"/>
      <c r="S505" s="34"/>
      <c r="T505" s="41" t="str">
        <f t="shared" si="39"/>
        <v/>
      </c>
      <c r="U505" s="41" t="str">
        <f t="shared" si="40"/>
        <v/>
      </c>
    </row>
    <row r="506" spans="1:21">
      <c r="A506" s="34"/>
      <c r="B506" s="34"/>
      <c r="C506" s="34"/>
      <c r="D506" s="42" t="str">
        <f t="shared" si="42"/>
        <v/>
      </c>
      <c r="E506" s="34"/>
      <c r="G506" s="42" t="str">
        <f t="shared" si="41"/>
        <v/>
      </c>
      <c r="H506" s="5" t="e">
        <f>IF(ROW($A$2:$A$640)=1,"Impossible",VLOOKUP($A$2:$A$640,items!$A$2:$P$4140,{16}*SIGN(ROW($A$2:$A$640)),FALSE))</f>
        <v>#N/A</v>
      </c>
      <c r="I506" s="5" t="e">
        <f>IF(ROW($A$2:$A$640)=1,"Impossible",VLOOKUP($A$2:$A$640,items!$A$2:$Q$4140,{17}*SIGN(ROW($A$2:$A$640)),FALSE))</f>
        <v>#N/A</v>
      </c>
      <c r="L506" s="34"/>
      <c r="M506" s="34"/>
      <c r="N506" s="34"/>
      <c r="O506" s="34"/>
      <c r="P506" s="34"/>
      <c r="Q506" s="34"/>
      <c r="R506" s="34"/>
      <c r="S506" s="34"/>
      <c r="T506" s="41" t="str">
        <f t="shared" si="39"/>
        <v/>
      </c>
      <c r="U506" s="41" t="str">
        <f t="shared" si="40"/>
        <v/>
      </c>
    </row>
    <row r="507" spans="1:21">
      <c r="A507" s="34"/>
      <c r="B507" s="34"/>
      <c r="C507" s="34"/>
      <c r="D507" s="42" t="str">
        <f t="shared" si="42"/>
        <v/>
      </c>
      <c r="E507" s="34"/>
      <c r="G507" s="42" t="str">
        <f t="shared" si="41"/>
        <v/>
      </c>
      <c r="H507" s="5" t="e">
        <f>IF(ROW($A$2:$A$640)=1,"Impossible",VLOOKUP($A$2:$A$640,items!$A$2:$P$4140,{16}*SIGN(ROW($A$2:$A$640)),FALSE))</f>
        <v>#N/A</v>
      </c>
      <c r="I507" s="5" t="e">
        <f>IF(ROW($A$2:$A$640)=1,"Impossible",VLOOKUP($A$2:$A$640,items!$A$2:$Q$4140,{17}*SIGN(ROW($A$2:$A$640)),FALSE))</f>
        <v>#N/A</v>
      </c>
      <c r="L507" s="34"/>
      <c r="M507" s="34"/>
      <c r="N507" s="34"/>
      <c r="O507" s="34"/>
      <c r="P507" s="34"/>
      <c r="Q507" s="34"/>
      <c r="R507" s="34"/>
      <c r="S507" s="34"/>
      <c r="T507" s="41" t="str">
        <f t="shared" si="39"/>
        <v/>
      </c>
      <c r="U507" s="41" t="str">
        <f t="shared" si="40"/>
        <v/>
      </c>
    </row>
    <row r="508" spans="1:21">
      <c r="A508" s="34"/>
      <c r="B508" s="34"/>
      <c r="C508" s="34"/>
      <c r="D508" s="42" t="str">
        <f t="shared" si="42"/>
        <v/>
      </c>
      <c r="E508" s="34"/>
      <c r="G508" s="42" t="str">
        <f t="shared" si="41"/>
        <v/>
      </c>
      <c r="H508" s="5" t="e">
        <f>IF(ROW($A$2:$A$640)=1,"Impossible",VLOOKUP($A$2:$A$640,items!$A$2:$P$4140,{16}*SIGN(ROW($A$2:$A$640)),FALSE))</f>
        <v>#N/A</v>
      </c>
      <c r="I508" s="5" t="e">
        <f>IF(ROW($A$2:$A$640)=1,"Impossible",VLOOKUP($A$2:$A$640,items!$A$2:$Q$4140,{17}*SIGN(ROW($A$2:$A$640)),FALSE))</f>
        <v>#N/A</v>
      </c>
      <c r="L508" s="34"/>
      <c r="M508" s="34"/>
      <c r="N508" s="34"/>
      <c r="O508" s="34"/>
      <c r="P508" s="34"/>
      <c r="Q508" s="34"/>
      <c r="R508" s="34"/>
      <c r="S508" s="34"/>
      <c r="T508" s="41" t="str">
        <f t="shared" si="39"/>
        <v/>
      </c>
      <c r="U508" s="41" t="str">
        <f t="shared" si="40"/>
        <v/>
      </c>
    </row>
    <row r="509" spans="1:21">
      <c r="A509" s="34"/>
      <c r="B509" s="34"/>
      <c r="C509" s="34"/>
      <c r="D509" s="42" t="str">
        <f t="shared" si="42"/>
        <v/>
      </c>
      <c r="E509" s="34"/>
      <c r="G509" s="42" t="str">
        <f t="shared" si="41"/>
        <v/>
      </c>
      <c r="H509" s="5" t="e">
        <f>IF(ROW($A$2:$A$640)=1,"Impossible",VLOOKUP($A$2:$A$640,items!$A$2:$P$4140,{16}*SIGN(ROW($A$2:$A$640)),FALSE))</f>
        <v>#N/A</v>
      </c>
      <c r="I509" s="5" t="e">
        <f>IF(ROW($A$2:$A$640)=1,"Impossible",VLOOKUP($A$2:$A$640,items!$A$2:$Q$4140,{17}*SIGN(ROW($A$2:$A$640)),FALSE))</f>
        <v>#N/A</v>
      </c>
      <c r="L509" s="34"/>
      <c r="M509" s="34"/>
      <c r="N509" s="34"/>
      <c r="O509" s="34"/>
      <c r="P509" s="34"/>
      <c r="Q509" s="34"/>
      <c r="R509" s="34"/>
      <c r="S509" s="34"/>
      <c r="T509" s="41" t="str">
        <f t="shared" si="39"/>
        <v/>
      </c>
      <c r="U509" s="41" t="str">
        <f t="shared" si="40"/>
        <v/>
      </c>
    </row>
    <row r="510" spans="1:21">
      <c r="A510" s="34"/>
      <c r="B510" s="34"/>
      <c r="C510" s="34"/>
      <c r="D510" s="42" t="str">
        <f t="shared" si="42"/>
        <v/>
      </c>
      <c r="E510" s="34"/>
      <c r="G510" s="42" t="str">
        <f t="shared" si="41"/>
        <v/>
      </c>
      <c r="H510" s="5" t="e">
        <f>IF(ROW($A$2:$A$640)=1,"Impossible",VLOOKUP($A$2:$A$640,items!$A$2:$P$4140,{16}*SIGN(ROW($A$2:$A$640)),FALSE))</f>
        <v>#N/A</v>
      </c>
      <c r="I510" s="5" t="e">
        <f>IF(ROW($A$2:$A$640)=1,"Impossible",VLOOKUP($A$2:$A$640,items!$A$2:$Q$4140,{17}*SIGN(ROW($A$2:$A$640)),FALSE))</f>
        <v>#N/A</v>
      </c>
      <c r="L510" s="34"/>
      <c r="M510" s="34"/>
      <c r="N510" s="34"/>
      <c r="O510" s="34"/>
      <c r="P510" s="34"/>
      <c r="Q510" s="34"/>
      <c r="R510" s="34"/>
      <c r="S510" s="34"/>
      <c r="T510" s="41" t="str">
        <f t="shared" si="39"/>
        <v/>
      </c>
      <c r="U510" s="41" t="str">
        <f t="shared" si="40"/>
        <v/>
      </c>
    </row>
    <row r="511" spans="1:21">
      <c r="A511" s="34"/>
      <c r="B511" s="34"/>
      <c r="C511" s="34"/>
      <c r="D511" s="42" t="str">
        <f t="shared" si="42"/>
        <v/>
      </c>
      <c r="E511" s="34"/>
      <c r="G511" s="42" t="str">
        <f t="shared" si="41"/>
        <v/>
      </c>
      <c r="H511" s="5" t="e">
        <f>IF(ROW($A$2:$A$640)=1,"Impossible",VLOOKUP($A$2:$A$640,items!$A$2:$P$4140,{16}*SIGN(ROW($A$2:$A$640)),FALSE))</f>
        <v>#N/A</v>
      </c>
      <c r="I511" s="5" t="e">
        <f>IF(ROW($A$2:$A$640)=1,"Impossible",VLOOKUP($A$2:$A$640,items!$A$2:$Q$4140,{17}*SIGN(ROW($A$2:$A$640)),FALSE))</f>
        <v>#N/A</v>
      </c>
      <c r="L511" s="34"/>
      <c r="M511" s="34"/>
      <c r="N511" s="34"/>
      <c r="O511" s="34"/>
      <c r="P511" s="34"/>
      <c r="Q511" s="34"/>
      <c r="R511" s="34"/>
      <c r="S511" s="34"/>
      <c r="T511" s="41" t="str">
        <f t="shared" ref="T511:T574" si="43">IF(OR(ISNA(H511),ISBLANK(H511)),"",CONCATENATE($B511,$C511,"."," ",H511))</f>
        <v/>
      </c>
      <c r="U511" s="41" t="str">
        <f t="shared" ref="U511:U574" si="44">IF(OR(ISBLANK(I511),ISNA(I511)),"",CONCATENATE($B511,$C511,"."," ",I511))</f>
        <v/>
      </c>
    </row>
    <row r="512" spans="1:21">
      <c r="A512" s="34"/>
      <c r="B512" s="34"/>
      <c r="C512" s="34"/>
      <c r="D512" s="42" t="str">
        <f t="shared" si="42"/>
        <v/>
      </c>
      <c r="E512" s="34"/>
      <c r="G512" s="42" t="str">
        <f t="shared" si="41"/>
        <v/>
      </c>
      <c r="H512" s="5" t="e">
        <f>IF(ROW($A$2:$A$640)=1,"Impossible",VLOOKUP($A$2:$A$640,items!$A$2:$P$4140,{16}*SIGN(ROW($A$2:$A$640)),FALSE))</f>
        <v>#N/A</v>
      </c>
      <c r="I512" s="5" t="e">
        <f>IF(ROW($A$2:$A$640)=1,"Impossible",VLOOKUP($A$2:$A$640,items!$A$2:$Q$4140,{17}*SIGN(ROW($A$2:$A$640)),FALSE))</f>
        <v>#N/A</v>
      </c>
      <c r="L512" s="34"/>
      <c r="M512" s="34"/>
      <c r="N512" s="34"/>
      <c r="O512" s="34"/>
      <c r="P512" s="34"/>
      <c r="Q512" s="34"/>
      <c r="R512" s="34"/>
      <c r="S512" s="34"/>
      <c r="T512" s="41" t="str">
        <f t="shared" si="43"/>
        <v/>
      </c>
      <c r="U512" s="41" t="str">
        <f t="shared" si="44"/>
        <v/>
      </c>
    </row>
    <row r="513" spans="1:21">
      <c r="A513" s="34"/>
      <c r="B513" s="34"/>
      <c r="C513" s="34"/>
      <c r="D513" s="42" t="str">
        <f t="shared" si="42"/>
        <v/>
      </c>
      <c r="E513" s="34"/>
      <c r="G513" s="42" t="str">
        <f t="shared" si="41"/>
        <v/>
      </c>
      <c r="H513" s="5" t="e">
        <f>IF(ROW($A$2:$A$640)=1,"Impossible",VLOOKUP($A$2:$A$640,items!$A$2:$P$4140,{16}*SIGN(ROW($A$2:$A$640)),FALSE))</f>
        <v>#N/A</v>
      </c>
      <c r="I513" s="5" t="e">
        <f>IF(ROW($A$2:$A$640)=1,"Impossible",VLOOKUP($A$2:$A$640,items!$A$2:$Q$4140,{17}*SIGN(ROW($A$2:$A$640)),FALSE))</f>
        <v>#N/A</v>
      </c>
      <c r="L513" s="34"/>
      <c r="M513" s="34"/>
      <c r="N513" s="34"/>
      <c r="O513" s="34"/>
      <c r="P513" s="34"/>
      <c r="Q513" s="34"/>
      <c r="R513" s="34"/>
      <c r="S513" s="34"/>
      <c r="T513" s="41" t="str">
        <f t="shared" si="43"/>
        <v/>
      </c>
      <c r="U513" s="41" t="str">
        <f t="shared" si="44"/>
        <v/>
      </c>
    </row>
    <row r="514" spans="1:21">
      <c r="A514" s="34"/>
      <c r="B514" s="34"/>
      <c r="C514" s="34"/>
      <c r="D514" s="42" t="str">
        <f t="shared" si="42"/>
        <v/>
      </c>
      <c r="E514" s="34"/>
      <c r="G514" s="42" t="str">
        <f t="shared" si="41"/>
        <v/>
      </c>
      <c r="H514" s="5" t="e">
        <f>IF(ROW($A$2:$A$640)=1,"Impossible",VLOOKUP($A$2:$A$640,items!$A$2:$P$4140,{16}*SIGN(ROW($A$2:$A$640)),FALSE))</f>
        <v>#N/A</v>
      </c>
      <c r="I514" s="5" t="e">
        <f>IF(ROW($A$2:$A$640)=1,"Impossible",VLOOKUP($A$2:$A$640,items!$A$2:$Q$4140,{17}*SIGN(ROW($A$2:$A$640)),FALSE))</f>
        <v>#N/A</v>
      </c>
      <c r="L514" s="34"/>
      <c r="M514" s="34"/>
      <c r="N514" s="34"/>
      <c r="O514" s="34"/>
      <c r="P514" s="34"/>
      <c r="Q514" s="34"/>
      <c r="R514" s="34"/>
      <c r="S514" s="34"/>
      <c r="T514" s="41" t="str">
        <f t="shared" si="43"/>
        <v/>
      </c>
      <c r="U514" s="41" t="str">
        <f t="shared" si="44"/>
        <v/>
      </c>
    </row>
    <row r="515" spans="1:21">
      <c r="A515" s="34"/>
      <c r="B515" s="34"/>
      <c r="C515" s="34"/>
      <c r="D515" s="42" t="str">
        <f t="shared" si="42"/>
        <v/>
      </c>
      <c r="E515" s="34"/>
      <c r="G515" s="42" t="str">
        <f t="shared" si="41"/>
        <v/>
      </c>
      <c r="H515" s="5" t="e">
        <f>IF(ROW($A$2:$A$640)=1,"Impossible",VLOOKUP($A$2:$A$640,items!$A$2:$P$4140,{16}*SIGN(ROW($A$2:$A$640)),FALSE))</f>
        <v>#N/A</v>
      </c>
      <c r="I515" s="5" t="e">
        <f>IF(ROW($A$2:$A$640)=1,"Impossible",VLOOKUP($A$2:$A$640,items!$A$2:$Q$4140,{17}*SIGN(ROW($A$2:$A$640)),FALSE))</f>
        <v>#N/A</v>
      </c>
      <c r="L515" s="34"/>
      <c r="M515" s="34"/>
      <c r="N515" s="34"/>
      <c r="O515" s="34"/>
      <c r="P515" s="34"/>
      <c r="Q515" s="34"/>
      <c r="R515" s="34"/>
      <c r="S515" s="34"/>
      <c r="T515" s="41" t="str">
        <f t="shared" si="43"/>
        <v/>
      </c>
      <c r="U515" s="41" t="str">
        <f t="shared" si="44"/>
        <v/>
      </c>
    </row>
    <row r="516" spans="1:21">
      <c r="A516" s="34"/>
      <c r="B516" s="34"/>
      <c r="C516" s="34"/>
      <c r="D516" s="42" t="str">
        <f t="shared" si="42"/>
        <v/>
      </c>
      <c r="E516" s="34"/>
      <c r="G516" s="42" t="str">
        <f t="shared" si="41"/>
        <v/>
      </c>
      <c r="H516" s="5" t="e">
        <f>IF(ROW($A$2:$A$640)=1,"Impossible",VLOOKUP($A$2:$A$640,items!$A$2:$P$4140,{16}*SIGN(ROW($A$2:$A$640)),FALSE))</f>
        <v>#N/A</v>
      </c>
      <c r="I516" s="5" t="e">
        <f>IF(ROW($A$2:$A$640)=1,"Impossible",VLOOKUP($A$2:$A$640,items!$A$2:$Q$4140,{17}*SIGN(ROW($A$2:$A$640)),FALSE))</f>
        <v>#N/A</v>
      </c>
      <c r="L516" s="34"/>
      <c r="M516" s="34"/>
      <c r="N516" s="34"/>
      <c r="O516" s="34"/>
      <c r="P516" s="34"/>
      <c r="Q516" s="34"/>
      <c r="R516" s="34"/>
      <c r="S516" s="34"/>
      <c r="T516" s="41" t="str">
        <f t="shared" si="43"/>
        <v/>
      </c>
      <c r="U516" s="41" t="str">
        <f t="shared" si="44"/>
        <v/>
      </c>
    </row>
    <row r="517" spans="1:21">
      <c r="A517" s="34"/>
      <c r="B517" s="34"/>
      <c r="C517" s="34"/>
      <c r="D517" s="42" t="str">
        <f t="shared" si="42"/>
        <v/>
      </c>
      <c r="E517" s="34"/>
      <c r="G517" s="42" t="str">
        <f t="shared" si="41"/>
        <v/>
      </c>
      <c r="H517" s="5" t="e">
        <f>IF(ROW($A$2:$A$640)=1,"Impossible",VLOOKUP($A$2:$A$640,items!$A$2:$P$4140,{16}*SIGN(ROW($A$2:$A$640)),FALSE))</f>
        <v>#N/A</v>
      </c>
      <c r="I517" s="5" t="e">
        <f>IF(ROW($A$2:$A$640)=1,"Impossible",VLOOKUP($A$2:$A$640,items!$A$2:$Q$4140,{17}*SIGN(ROW($A$2:$A$640)),FALSE))</f>
        <v>#N/A</v>
      </c>
      <c r="L517" s="34"/>
      <c r="M517" s="34"/>
      <c r="N517" s="34"/>
      <c r="O517" s="34"/>
      <c r="P517" s="34"/>
      <c r="Q517" s="34"/>
      <c r="R517" s="34"/>
      <c r="S517" s="34"/>
      <c r="T517" s="41" t="str">
        <f t="shared" si="43"/>
        <v/>
      </c>
      <c r="U517" s="41" t="str">
        <f t="shared" si="44"/>
        <v/>
      </c>
    </row>
    <row r="518" spans="1:21">
      <c r="A518" s="34"/>
      <c r="B518" s="34"/>
      <c r="C518" s="34"/>
      <c r="D518" s="42" t="str">
        <f t="shared" si="42"/>
        <v/>
      </c>
      <c r="E518" s="34"/>
      <c r="G518" s="42" t="str">
        <f t="shared" si="41"/>
        <v/>
      </c>
      <c r="H518" s="5" t="e">
        <f>IF(ROW($A$2:$A$640)=1,"Impossible",VLOOKUP($A$2:$A$640,items!$A$2:$P$4140,{16}*SIGN(ROW($A$2:$A$640)),FALSE))</f>
        <v>#N/A</v>
      </c>
      <c r="I518" s="5" t="e">
        <f>IF(ROW($A$2:$A$640)=1,"Impossible",VLOOKUP($A$2:$A$640,items!$A$2:$Q$4140,{17}*SIGN(ROW($A$2:$A$640)),FALSE))</f>
        <v>#N/A</v>
      </c>
      <c r="L518" s="34"/>
      <c r="M518" s="34"/>
      <c r="N518" s="34"/>
      <c r="O518" s="34"/>
      <c r="P518" s="34"/>
      <c r="Q518" s="34"/>
      <c r="R518" s="34"/>
      <c r="S518" s="34"/>
      <c r="T518" s="41" t="str">
        <f t="shared" si="43"/>
        <v/>
      </c>
      <c r="U518" s="41" t="str">
        <f t="shared" si="44"/>
        <v/>
      </c>
    </row>
    <row r="519" spans="1:21">
      <c r="A519" s="34"/>
      <c r="B519" s="34"/>
      <c r="C519" s="34"/>
      <c r="D519" s="42" t="str">
        <f t="shared" si="42"/>
        <v/>
      </c>
      <c r="E519" s="34"/>
      <c r="G519" s="42" t="str">
        <f t="shared" si="41"/>
        <v/>
      </c>
      <c r="H519" s="5" t="e">
        <f>IF(ROW($A$2:$A$640)=1,"Impossible",VLOOKUP($A$2:$A$640,items!$A$2:$P$4140,{16}*SIGN(ROW($A$2:$A$640)),FALSE))</f>
        <v>#N/A</v>
      </c>
      <c r="I519" s="5" t="e">
        <f>IF(ROW($A$2:$A$640)=1,"Impossible",VLOOKUP($A$2:$A$640,items!$A$2:$Q$4140,{17}*SIGN(ROW($A$2:$A$640)),FALSE))</f>
        <v>#N/A</v>
      </c>
      <c r="L519" s="34"/>
      <c r="M519" s="34"/>
      <c r="N519" s="34"/>
      <c r="O519" s="34"/>
      <c r="P519" s="34"/>
      <c r="Q519" s="34"/>
      <c r="R519" s="34"/>
      <c r="S519" s="34"/>
      <c r="T519" s="41" t="str">
        <f t="shared" si="43"/>
        <v/>
      </c>
      <c r="U519" s="41" t="str">
        <f t="shared" si="44"/>
        <v/>
      </c>
    </row>
    <row r="520" spans="1:21">
      <c r="A520" s="34"/>
      <c r="B520" s="34"/>
      <c r="C520" s="34"/>
      <c r="D520" s="42" t="str">
        <f t="shared" si="42"/>
        <v/>
      </c>
      <c r="E520" s="34"/>
      <c r="G520" s="42" t="str">
        <f t="shared" si="41"/>
        <v/>
      </c>
      <c r="H520" s="5" t="e">
        <f>IF(ROW($A$2:$A$640)=1,"Impossible",VLOOKUP($A$2:$A$640,items!$A$2:$P$4140,{16}*SIGN(ROW($A$2:$A$640)),FALSE))</f>
        <v>#N/A</v>
      </c>
      <c r="I520" s="5" t="e">
        <f>IF(ROW($A$2:$A$640)=1,"Impossible",VLOOKUP($A$2:$A$640,items!$A$2:$Q$4140,{17}*SIGN(ROW($A$2:$A$640)),FALSE))</f>
        <v>#N/A</v>
      </c>
      <c r="L520" s="34"/>
      <c r="M520" s="34"/>
      <c r="N520" s="34"/>
      <c r="O520" s="34"/>
      <c r="P520" s="34"/>
      <c r="Q520" s="34"/>
      <c r="R520" s="34"/>
      <c r="S520" s="34"/>
      <c r="T520" s="41" t="str">
        <f t="shared" si="43"/>
        <v/>
      </c>
      <c r="U520" s="41" t="str">
        <f t="shared" si="44"/>
        <v/>
      </c>
    </row>
    <row r="521" spans="1:21">
      <c r="A521" s="34"/>
      <c r="B521" s="34"/>
      <c r="C521" s="34"/>
      <c r="D521" s="42" t="str">
        <f t="shared" si="42"/>
        <v/>
      </c>
      <c r="E521" s="34"/>
      <c r="G521" s="42" t="str">
        <f t="shared" ref="G521:G584" si="45">IF(E521="","",IF(OR(E521="select_one", E521="select_multiple"), CONCATENATE(E521," ",F521),E521))</f>
        <v/>
      </c>
      <c r="H521" s="5" t="e">
        <f>IF(ROW($A$2:$A$640)=1,"Impossible",VLOOKUP($A$2:$A$640,items!$A$2:$P$4140,{16}*SIGN(ROW($A$2:$A$640)),FALSE))</f>
        <v>#N/A</v>
      </c>
      <c r="I521" s="5" t="e">
        <f>IF(ROW($A$2:$A$640)=1,"Impossible",VLOOKUP($A$2:$A$640,items!$A$2:$Q$4140,{17}*SIGN(ROW($A$2:$A$640)),FALSE))</f>
        <v>#N/A</v>
      </c>
      <c r="L521" s="34"/>
      <c r="M521" s="34"/>
      <c r="N521" s="34"/>
      <c r="O521" s="34"/>
      <c r="P521" s="34"/>
      <c r="Q521" s="34"/>
      <c r="R521" s="34"/>
      <c r="S521" s="34"/>
      <c r="T521" s="41" t="str">
        <f t="shared" si="43"/>
        <v/>
      </c>
      <c r="U521" s="41" t="str">
        <f t="shared" si="44"/>
        <v/>
      </c>
    </row>
    <row r="522" spans="1:21">
      <c r="A522" s="34"/>
      <c r="B522" s="34"/>
      <c r="C522" s="34"/>
      <c r="D522" s="42" t="str">
        <f t="shared" si="42"/>
        <v/>
      </c>
      <c r="E522" s="34"/>
      <c r="G522" s="42" t="str">
        <f t="shared" si="45"/>
        <v/>
      </c>
      <c r="H522" s="5" t="e">
        <f>IF(ROW($A$2:$A$640)=1,"Impossible",VLOOKUP($A$2:$A$640,items!$A$2:$P$4140,{16}*SIGN(ROW($A$2:$A$640)),FALSE))</f>
        <v>#N/A</v>
      </c>
      <c r="I522" s="5" t="e">
        <f>IF(ROW($A$2:$A$640)=1,"Impossible",VLOOKUP($A$2:$A$640,items!$A$2:$Q$4140,{17}*SIGN(ROW($A$2:$A$640)),FALSE))</f>
        <v>#N/A</v>
      </c>
      <c r="L522" s="34"/>
      <c r="M522" s="34"/>
      <c r="N522" s="34"/>
      <c r="O522" s="34"/>
      <c r="P522" s="34"/>
      <c r="Q522" s="34"/>
      <c r="R522" s="34"/>
      <c r="S522" s="34"/>
      <c r="T522" s="41" t="str">
        <f t="shared" si="43"/>
        <v/>
      </c>
      <c r="U522" s="41" t="str">
        <f t="shared" si="44"/>
        <v/>
      </c>
    </row>
    <row r="523" spans="1:21">
      <c r="A523" s="34"/>
      <c r="B523" s="34"/>
      <c r="C523" s="34"/>
      <c r="D523" s="42" t="str">
        <f t="shared" si="42"/>
        <v/>
      </c>
      <c r="E523" s="34"/>
      <c r="G523" s="42" t="str">
        <f t="shared" si="45"/>
        <v/>
      </c>
      <c r="H523" s="5" t="e">
        <f>IF(ROW($A$2:$A$640)=1,"Impossible",VLOOKUP($A$2:$A$640,items!$A$2:$P$4140,{16}*SIGN(ROW($A$2:$A$640)),FALSE))</f>
        <v>#N/A</v>
      </c>
      <c r="I523" s="5" t="e">
        <f>IF(ROW($A$2:$A$640)=1,"Impossible",VLOOKUP($A$2:$A$640,items!$A$2:$Q$4140,{17}*SIGN(ROW($A$2:$A$640)),FALSE))</f>
        <v>#N/A</v>
      </c>
      <c r="L523" s="34"/>
      <c r="M523" s="34"/>
      <c r="N523" s="34"/>
      <c r="O523" s="34"/>
      <c r="P523" s="34"/>
      <c r="Q523" s="34"/>
      <c r="R523" s="34"/>
      <c r="S523" s="34"/>
      <c r="T523" s="41" t="str">
        <f t="shared" si="43"/>
        <v/>
      </c>
      <c r="U523" s="41" t="str">
        <f t="shared" si="44"/>
        <v/>
      </c>
    </row>
    <row r="524" spans="1:21">
      <c r="A524" s="34"/>
      <c r="B524" s="34"/>
      <c r="C524" s="34"/>
      <c r="D524" s="42" t="str">
        <f t="shared" si="42"/>
        <v/>
      </c>
      <c r="E524" s="34"/>
      <c r="G524" s="42" t="str">
        <f t="shared" si="45"/>
        <v/>
      </c>
      <c r="H524" s="5" t="e">
        <f>IF(ROW($A$2:$A$640)=1,"Impossible",VLOOKUP($A$2:$A$640,items!$A$2:$P$4140,{16}*SIGN(ROW($A$2:$A$640)),FALSE))</f>
        <v>#N/A</v>
      </c>
      <c r="I524" s="5" t="e">
        <f>IF(ROW($A$2:$A$640)=1,"Impossible",VLOOKUP($A$2:$A$640,items!$A$2:$Q$4140,{17}*SIGN(ROW($A$2:$A$640)),FALSE))</f>
        <v>#N/A</v>
      </c>
      <c r="L524" s="34"/>
      <c r="M524" s="34"/>
      <c r="N524" s="34"/>
      <c r="O524" s="34"/>
      <c r="P524" s="34"/>
      <c r="Q524" s="34"/>
      <c r="R524" s="34"/>
      <c r="S524" s="34"/>
      <c r="T524" s="41" t="str">
        <f t="shared" si="43"/>
        <v/>
      </c>
      <c r="U524" s="41" t="str">
        <f t="shared" si="44"/>
        <v/>
      </c>
    </row>
    <row r="525" spans="1:21">
      <c r="A525" s="34"/>
      <c r="B525" s="34"/>
      <c r="C525" s="34"/>
      <c r="D525" s="42" t="str">
        <f t="shared" si="42"/>
        <v/>
      </c>
      <c r="E525" s="34"/>
      <c r="G525" s="42" t="str">
        <f t="shared" si="45"/>
        <v/>
      </c>
      <c r="H525" s="5" t="e">
        <f>IF(ROW($A$2:$A$640)=1,"Impossible",VLOOKUP($A$2:$A$640,items!$A$2:$P$4140,{16}*SIGN(ROW($A$2:$A$640)),FALSE))</f>
        <v>#N/A</v>
      </c>
      <c r="I525" s="5" t="e">
        <f>IF(ROW($A$2:$A$640)=1,"Impossible",VLOOKUP($A$2:$A$640,items!$A$2:$Q$4140,{17}*SIGN(ROW($A$2:$A$640)),FALSE))</f>
        <v>#N/A</v>
      </c>
      <c r="L525" s="34"/>
      <c r="M525" s="34"/>
      <c r="N525" s="34"/>
      <c r="O525" s="34"/>
      <c r="P525" s="34"/>
      <c r="Q525" s="34"/>
      <c r="R525" s="34"/>
      <c r="S525" s="34"/>
      <c r="T525" s="41" t="str">
        <f t="shared" si="43"/>
        <v/>
      </c>
      <c r="U525" s="41" t="str">
        <f t="shared" si="44"/>
        <v/>
      </c>
    </row>
    <row r="526" spans="1:21">
      <c r="A526" s="34"/>
      <c r="B526" s="34"/>
      <c r="C526" s="34"/>
      <c r="D526" s="42" t="str">
        <f t="shared" si="42"/>
        <v/>
      </c>
      <c r="E526" s="34"/>
      <c r="G526" s="42" t="str">
        <f t="shared" si="45"/>
        <v/>
      </c>
      <c r="H526" s="5" t="e">
        <f>IF(ROW($A$2:$A$640)=1,"Impossible",VLOOKUP($A$2:$A$640,items!$A$2:$P$4140,{16}*SIGN(ROW($A$2:$A$640)),FALSE))</f>
        <v>#N/A</v>
      </c>
      <c r="I526" s="5" t="e">
        <f>IF(ROW($A$2:$A$640)=1,"Impossible",VLOOKUP($A$2:$A$640,items!$A$2:$Q$4140,{17}*SIGN(ROW($A$2:$A$640)),FALSE))</f>
        <v>#N/A</v>
      </c>
      <c r="L526" s="34"/>
      <c r="M526" s="34"/>
      <c r="N526" s="34"/>
      <c r="O526" s="34"/>
      <c r="P526" s="34"/>
      <c r="Q526" s="34"/>
      <c r="R526" s="34"/>
      <c r="S526" s="34"/>
      <c r="T526" s="41" t="str">
        <f t="shared" si="43"/>
        <v/>
      </c>
      <c r="U526" s="41" t="str">
        <f t="shared" si="44"/>
        <v/>
      </c>
    </row>
    <row r="527" spans="1:21">
      <c r="A527" s="34"/>
      <c r="B527" s="34"/>
      <c r="C527" s="34"/>
      <c r="D527" s="42" t="str">
        <f t="shared" si="42"/>
        <v/>
      </c>
      <c r="E527" s="34"/>
      <c r="F527" s="34"/>
      <c r="G527" s="42" t="str">
        <f t="shared" si="45"/>
        <v/>
      </c>
      <c r="H527" s="5" t="e">
        <f>IF(ROW($A$2:$A$640)=1,"Impossible",VLOOKUP($A$2:$A$640,items!$A$2:$P$4140,{16}*SIGN(ROW($A$2:$A$640)),FALSE))</f>
        <v>#N/A</v>
      </c>
      <c r="I527" s="5" t="e">
        <f>IF(ROW($A$2:$A$640)=1,"Impossible",VLOOKUP($A$2:$A$640,items!$A$2:$Q$4140,{17}*SIGN(ROW($A$2:$A$640)),FALSE))</f>
        <v>#N/A</v>
      </c>
      <c r="L527" s="34"/>
      <c r="M527" s="34"/>
      <c r="N527" s="34"/>
      <c r="O527" s="34"/>
      <c r="P527" s="34"/>
      <c r="Q527" s="34"/>
      <c r="R527" s="34"/>
      <c r="S527" s="34"/>
      <c r="T527" s="41" t="str">
        <f t="shared" si="43"/>
        <v/>
      </c>
      <c r="U527" s="41" t="str">
        <f t="shared" si="44"/>
        <v/>
      </c>
    </row>
    <row r="528" spans="1:21">
      <c r="A528" s="34"/>
      <c r="B528" s="34"/>
      <c r="C528" s="34"/>
      <c r="D528" s="42" t="str">
        <f t="shared" si="42"/>
        <v/>
      </c>
      <c r="E528" s="34"/>
      <c r="F528" s="34"/>
      <c r="G528" s="42" t="str">
        <f t="shared" si="45"/>
        <v/>
      </c>
      <c r="H528" s="5" t="e">
        <f>IF(ROW($A$2:$A$640)=1,"Impossible",VLOOKUP($A$2:$A$640,items!$A$2:$P$4140,{16}*SIGN(ROW($A$2:$A$640)),FALSE))</f>
        <v>#N/A</v>
      </c>
      <c r="I528" s="5" t="e">
        <f>IF(ROW($A$2:$A$640)=1,"Impossible",VLOOKUP($A$2:$A$640,items!$A$2:$Q$4140,{17}*SIGN(ROW($A$2:$A$640)),FALSE))</f>
        <v>#N/A</v>
      </c>
      <c r="L528" s="34"/>
      <c r="M528" s="34"/>
      <c r="N528" s="34"/>
      <c r="O528" s="34"/>
      <c r="P528" s="34"/>
      <c r="Q528" s="34"/>
      <c r="R528" s="34"/>
      <c r="S528" s="34"/>
      <c r="T528" s="41" t="str">
        <f t="shared" si="43"/>
        <v/>
      </c>
      <c r="U528" s="41" t="str">
        <f t="shared" si="44"/>
        <v/>
      </c>
    </row>
    <row r="529" spans="1:21">
      <c r="A529" s="34"/>
      <c r="B529" s="34"/>
      <c r="C529" s="34"/>
      <c r="D529" s="42" t="str">
        <f t="shared" si="42"/>
        <v/>
      </c>
      <c r="E529" s="34"/>
      <c r="F529" s="34"/>
      <c r="G529" s="42" t="str">
        <f t="shared" si="45"/>
        <v/>
      </c>
      <c r="H529" s="5" t="e">
        <f>IF(ROW($A$2:$A$640)=1,"Impossible",VLOOKUP($A$2:$A$640,items!$A$2:$P$4140,{16}*SIGN(ROW($A$2:$A$640)),FALSE))</f>
        <v>#N/A</v>
      </c>
      <c r="I529" s="5" t="e">
        <f>IF(ROW($A$2:$A$640)=1,"Impossible",VLOOKUP($A$2:$A$640,items!$A$2:$Q$4140,{17}*SIGN(ROW($A$2:$A$640)),FALSE))</f>
        <v>#N/A</v>
      </c>
      <c r="L529" s="34"/>
      <c r="M529" s="34"/>
      <c r="N529" s="34"/>
      <c r="O529" s="34"/>
      <c r="P529" s="34"/>
      <c r="Q529" s="34"/>
      <c r="R529" s="34"/>
      <c r="S529" s="34"/>
      <c r="T529" s="41" t="str">
        <f t="shared" si="43"/>
        <v/>
      </c>
      <c r="U529" s="41" t="str">
        <f t="shared" si="44"/>
        <v/>
      </c>
    </row>
    <row r="530" spans="1:21">
      <c r="A530" s="34"/>
      <c r="B530" s="34"/>
      <c r="C530" s="34"/>
      <c r="D530" s="42" t="str">
        <f t="shared" si="42"/>
        <v/>
      </c>
      <c r="E530" s="34"/>
      <c r="F530" s="34"/>
      <c r="G530" s="42" t="str">
        <f t="shared" si="45"/>
        <v/>
      </c>
      <c r="H530" s="5" t="e">
        <f>IF(ROW($A$2:$A$640)=1,"Impossible",VLOOKUP($A$2:$A$640,items!$A$2:$P$4140,{16}*SIGN(ROW($A$2:$A$640)),FALSE))</f>
        <v>#N/A</v>
      </c>
      <c r="I530" s="5" t="e">
        <f>IF(ROW($A$2:$A$640)=1,"Impossible",VLOOKUP($A$2:$A$640,items!$A$2:$Q$4140,{17}*SIGN(ROW($A$2:$A$640)),FALSE))</f>
        <v>#N/A</v>
      </c>
      <c r="L530" s="34"/>
      <c r="M530" s="34"/>
      <c r="N530" s="34"/>
      <c r="O530" s="34"/>
      <c r="P530" s="34"/>
      <c r="Q530" s="34"/>
      <c r="R530" s="34"/>
      <c r="S530" s="34"/>
      <c r="T530" s="41" t="str">
        <f t="shared" si="43"/>
        <v/>
      </c>
      <c r="U530" s="41" t="str">
        <f t="shared" si="44"/>
        <v/>
      </c>
    </row>
    <row r="531" spans="1:21">
      <c r="A531" s="34"/>
      <c r="B531" s="34"/>
      <c r="C531" s="34"/>
      <c r="D531" s="42" t="str">
        <f t="shared" si="42"/>
        <v/>
      </c>
      <c r="E531" s="34"/>
      <c r="F531" s="34"/>
      <c r="G531" s="42" t="str">
        <f t="shared" si="45"/>
        <v/>
      </c>
      <c r="H531" s="5" t="e">
        <f>IF(ROW($A$2:$A$640)=1,"Impossible",VLOOKUP($A$2:$A$640,items!$A$2:$P$4140,{16}*SIGN(ROW($A$2:$A$640)),FALSE))</f>
        <v>#N/A</v>
      </c>
      <c r="I531" s="5" t="e">
        <f>IF(ROW($A$2:$A$640)=1,"Impossible",VLOOKUP($A$2:$A$640,items!$A$2:$Q$4140,{17}*SIGN(ROW($A$2:$A$640)),FALSE))</f>
        <v>#N/A</v>
      </c>
      <c r="L531" s="34"/>
      <c r="M531" s="34"/>
      <c r="N531" s="34"/>
      <c r="O531" s="34"/>
      <c r="P531" s="34"/>
      <c r="Q531" s="34"/>
      <c r="R531" s="34"/>
      <c r="S531" s="34"/>
      <c r="T531" s="41" t="str">
        <f t="shared" si="43"/>
        <v/>
      </c>
      <c r="U531" s="41" t="str">
        <f t="shared" si="44"/>
        <v/>
      </c>
    </row>
    <row r="532" spans="1:21">
      <c r="A532" s="34"/>
      <c r="B532" s="34"/>
      <c r="C532" s="34"/>
      <c r="D532" s="42" t="str">
        <f t="shared" si="42"/>
        <v/>
      </c>
      <c r="E532" s="34"/>
      <c r="F532" s="34"/>
      <c r="G532" s="42" t="str">
        <f t="shared" si="45"/>
        <v/>
      </c>
      <c r="H532" s="5" t="e">
        <f>IF(ROW($A$2:$A$640)=1,"Impossible",VLOOKUP($A$2:$A$640,items!$A$2:$P$4140,{16}*SIGN(ROW($A$2:$A$640)),FALSE))</f>
        <v>#N/A</v>
      </c>
      <c r="I532" s="5" t="e">
        <f>IF(ROW($A$2:$A$640)=1,"Impossible",VLOOKUP($A$2:$A$640,items!$A$2:$Q$4140,{17}*SIGN(ROW($A$2:$A$640)),FALSE))</f>
        <v>#N/A</v>
      </c>
      <c r="L532" s="34"/>
      <c r="M532" s="34"/>
      <c r="N532" s="34"/>
      <c r="O532" s="34"/>
      <c r="P532" s="34"/>
      <c r="Q532" s="34"/>
      <c r="R532" s="34"/>
      <c r="S532" s="34"/>
      <c r="T532" s="41" t="str">
        <f t="shared" si="43"/>
        <v/>
      </c>
      <c r="U532" s="41" t="str">
        <f t="shared" si="44"/>
        <v/>
      </c>
    </row>
    <row r="533" spans="1:21">
      <c r="A533" s="34"/>
      <c r="B533" s="34"/>
      <c r="C533" s="34"/>
      <c r="D533" s="42" t="str">
        <f t="shared" si="42"/>
        <v/>
      </c>
      <c r="E533" s="34"/>
      <c r="F533" s="34"/>
      <c r="G533" s="42" t="str">
        <f t="shared" si="45"/>
        <v/>
      </c>
      <c r="H533" s="5" t="e">
        <f>IF(ROW($A$2:$A$640)=1,"Impossible",VLOOKUP($A$2:$A$640,items!$A$2:$P$4140,{16}*SIGN(ROW($A$2:$A$640)),FALSE))</f>
        <v>#N/A</v>
      </c>
      <c r="I533" s="5" t="e">
        <f>IF(ROW($A$2:$A$640)=1,"Impossible",VLOOKUP($A$2:$A$640,items!$A$2:$Q$4140,{17}*SIGN(ROW($A$2:$A$640)),FALSE))</f>
        <v>#N/A</v>
      </c>
      <c r="L533" s="34"/>
      <c r="M533" s="34"/>
      <c r="N533" s="34"/>
      <c r="O533" s="34"/>
      <c r="P533" s="34"/>
      <c r="Q533" s="34"/>
      <c r="R533" s="34"/>
      <c r="S533" s="34"/>
      <c r="T533" s="41" t="str">
        <f t="shared" si="43"/>
        <v/>
      </c>
      <c r="U533" s="41" t="str">
        <f t="shared" si="44"/>
        <v/>
      </c>
    </row>
    <row r="534" spans="1:21">
      <c r="A534" s="34"/>
      <c r="B534" s="34"/>
      <c r="C534" s="34"/>
      <c r="D534" s="42" t="str">
        <f t="shared" si="42"/>
        <v/>
      </c>
      <c r="E534" s="34"/>
      <c r="F534" s="34"/>
      <c r="G534" s="42" t="str">
        <f t="shared" si="45"/>
        <v/>
      </c>
      <c r="H534" s="5" t="e">
        <f>IF(ROW($A$2:$A$640)=1,"Impossible",VLOOKUP($A$2:$A$640,items!$A$2:$P$4140,{16}*SIGN(ROW($A$2:$A$640)),FALSE))</f>
        <v>#N/A</v>
      </c>
      <c r="I534" s="5" t="e">
        <f>IF(ROW($A$2:$A$640)=1,"Impossible",VLOOKUP($A$2:$A$640,items!$A$2:$Q$4140,{17}*SIGN(ROW($A$2:$A$640)),FALSE))</f>
        <v>#N/A</v>
      </c>
      <c r="L534" s="34"/>
      <c r="M534" s="34"/>
      <c r="N534" s="34"/>
      <c r="O534" s="34"/>
      <c r="P534" s="34"/>
      <c r="Q534" s="34"/>
      <c r="R534" s="34"/>
      <c r="S534" s="34"/>
      <c r="T534" s="41" t="str">
        <f t="shared" si="43"/>
        <v/>
      </c>
      <c r="U534" s="41" t="str">
        <f t="shared" si="44"/>
        <v/>
      </c>
    </row>
    <row r="535" spans="1:21">
      <c r="A535" s="34"/>
      <c r="B535" s="34"/>
      <c r="C535" s="34"/>
      <c r="D535" s="42" t="str">
        <f t="shared" si="42"/>
        <v/>
      </c>
      <c r="E535" s="34"/>
      <c r="F535" s="34"/>
      <c r="G535" s="42" t="str">
        <f t="shared" si="45"/>
        <v/>
      </c>
      <c r="H535" s="5" t="e">
        <f>IF(ROW($A$2:$A$640)=1,"Impossible",VLOOKUP($A$2:$A$640,items!$A$2:$P$4140,{16}*SIGN(ROW($A$2:$A$640)),FALSE))</f>
        <v>#N/A</v>
      </c>
      <c r="I535" s="5" t="e">
        <f>IF(ROW($A$2:$A$640)=1,"Impossible",VLOOKUP($A$2:$A$640,items!$A$2:$Q$4140,{17}*SIGN(ROW($A$2:$A$640)),FALSE))</f>
        <v>#N/A</v>
      </c>
      <c r="L535" s="34"/>
      <c r="M535" s="34"/>
      <c r="N535" s="34"/>
      <c r="O535" s="34"/>
      <c r="P535" s="34"/>
      <c r="Q535" s="34"/>
      <c r="R535" s="34"/>
      <c r="S535" s="34"/>
      <c r="T535" s="41" t="str">
        <f t="shared" si="43"/>
        <v/>
      </c>
      <c r="U535" s="41" t="str">
        <f t="shared" si="44"/>
        <v/>
      </c>
    </row>
    <row r="536" spans="1:21">
      <c r="A536" s="34"/>
      <c r="B536" s="34"/>
      <c r="C536" s="34"/>
      <c r="D536" s="42" t="str">
        <f t="shared" si="42"/>
        <v/>
      </c>
      <c r="E536" s="34"/>
      <c r="F536" s="34"/>
      <c r="G536" s="42" t="str">
        <f t="shared" si="45"/>
        <v/>
      </c>
      <c r="H536" s="5" t="e">
        <f>IF(ROW($A$2:$A$640)=1,"Impossible",VLOOKUP($A$2:$A$640,items!$A$2:$P$4140,{16}*SIGN(ROW($A$2:$A$640)),FALSE))</f>
        <v>#N/A</v>
      </c>
      <c r="I536" s="5" t="e">
        <f>IF(ROW($A$2:$A$640)=1,"Impossible",VLOOKUP($A$2:$A$640,items!$A$2:$Q$4140,{17}*SIGN(ROW($A$2:$A$640)),FALSE))</f>
        <v>#N/A</v>
      </c>
      <c r="L536" s="34"/>
      <c r="M536" s="34"/>
      <c r="N536" s="34"/>
      <c r="O536" s="34"/>
      <c r="P536" s="34"/>
      <c r="Q536" s="34"/>
      <c r="R536" s="34"/>
      <c r="S536" s="34"/>
      <c r="T536" s="41" t="str">
        <f t="shared" si="43"/>
        <v/>
      </c>
      <c r="U536" s="41" t="str">
        <f t="shared" si="44"/>
        <v/>
      </c>
    </row>
    <row r="537" spans="1:21">
      <c r="A537" s="34"/>
      <c r="B537" s="34"/>
      <c r="C537" s="34"/>
      <c r="D537" s="42" t="str">
        <f t="shared" si="42"/>
        <v/>
      </c>
      <c r="E537" s="34"/>
      <c r="F537" s="34"/>
      <c r="G537" s="42" t="str">
        <f t="shared" si="45"/>
        <v/>
      </c>
      <c r="H537" s="5" t="e">
        <f>IF(ROW($A$2:$A$640)=1,"Impossible",VLOOKUP($A$2:$A$640,items!$A$2:$P$4140,{16}*SIGN(ROW($A$2:$A$640)),FALSE))</f>
        <v>#N/A</v>
      </c>
      <c r="I537" s="5" t="e">
        <f>IF(ROW($A$2:$A$640)=1,"Impossible",VLOOKUP($A$2:$A$640,items!$A$2:$Q$4140,{17}*SIGN(ROW($A$2:$A$640)),FALSE))</f>
        <v>#N/A</v>
      </c>
      <c r="L537" s="34"/>
      <c r="M537" s="34"/>
      <c r="N537" s="34"/>
      <c r="O537" s="34"/>
      <c r="P537" s="34"/>
      <c r="Q537" s="34"/>
      <c r="R537" s="34"/>
      <c r="S537" s="34"/>
      <c r="T537" s="41" t="str">
        <f t="shared" si="43"/>
        <v/>
      </c>
      <c r="U537" s="41" t="str">
        <f t="shared" si="44"/>
        <v/>
      </c>
    </row>
    <row r="538" spans="1:21">
      <c r="A538" s="34"/>
      <c r="B538" s="34"/>
      <c r="C538" s="34"/>
      <c r="D538" s="42" t="str">
        <f t="shared" si="42"/>
        <v/>
      </c>
      <c r="E538" s="34"/>
      <c r="F538" s="34"/>
      <c r="G538" s="42" t="str">
        <f t="shared" si="45"/>
        <v/>
      </c>
      <c r="H538" s="5" t="e">
        <f>IF(ROW($A$2:$A$640)=1,"Impossible",VLOOKUP($A$2:$A$640,items!$A$2:$P$4140,{16}*SIGN(ROW($A$2:$A$640)),FALSE))</f>
        <v>#N/A</v>
      </c>
      <c r="I538" s="5" t="e">
        <f>IF(ROW($A$2:$A$640)=1,"Impossible",VLOOKUP($A$2:$A$640,items!$A$2:$Q$4140,{17}*SIGN(ROW($A$2:$A$640)),FALSE))</f>
        <v>#N/A</v>
      </c>
      <c r="L538" s="34"/>
      <c r="M538" s="34"/>
      <c r="N538" s="34"/>
      <c r="O538" s="34"/>
      <c r="P538" s="34"/>
      <c r="Q538" s="34"/>
      <c r="R538" s="34"/>
      <c r="S538" s="34"/>
      <c r="T538" s="41" t="str">
        <f t="shared" si="43"/>
        <v/>
      </c>
      <c r="U538" s="41" t="str">
        <f t="shared" si="44"/>
        <v/>
      </c>
    </row>
    <row r="539" spans="1:21">
      <c r="A539" s="34"/>
      <c r="B539" s="34"/>
      <c r="C539" s="34"/>
      <c r="D539" s="42" t="str">
        <f t="shared" si="42"/>
        <v/>
      </c>
      <c r="E539" s="34"/>
      <c r="F539" s="34"/>
      <c r="G539" s="42" t="str">
        <f t="shared" si="45"/>
        <v/>
      </c>
      <c r="H539" s="5" t="e">
        <f>IF(ROW($A$2:$A$640)=1,"Impossible",VLOOKUP($A$2:$A$640,items!$A$2:$P$4140,{16}*SIGN(ROW($A$2:$A$640)),FALSE))</f>
        <v>#N/A</v>
      </c>
      <c r="I539" s="5" t="e">
        <f>IF(ROW($A$2:$A$640)=1,"Impossible",VLOOKUP($A$2:$A$640,items!$A$2:$Q$4140,{17}*SIGN(ROW($A$2:$A$640)),FALSE))</f>
        <v>#N/A</v>
      </c>
      <c r="L539" s="34"/>
      <c r="M539" s="34"/>
      <c r="N539" s="34"/>
      <c r="O539" s="34"/>
      <c r="P539" s="34"/>
      <c r="Q539" s="34"/>
      <c r="R539" s="34"/>
      <c r="S539" s="34"/>
      <c r="T539" s="41" t="str">
        <f t="shared" si="43"/>
        <v/>
      </c>
      <c r="U539" s="41" t="str">
        <f t="shared" si="44"/>
        <v/>
      </c>
    </row>
    <row r="540" spans="1:21">
      <c r="A540" s="34"/>
      <c r="B540" s="34"/>
      <c r="C540" s="34"/>
      <c r="D540" s="42" t="str">
        <f t="shared" si="42"/>
        <v/>
      </c>
      <c r="E540" s="34"/>
      <c r="F540" s="34"/>
      <c r="G540" s="42" t="str">
        <f t="shared" si="45"/>
        <v/>
      </c>
      <c r="H540" s="5" t="e">
        <f>IF(ROW($A$2:$A$640)=1,"Impossible",VLOOKUP($A$2:$A$640,items!$A$2:$P$4140,{16}*SIGN(ROW($A$2:$A$640)),FALSE))</f>
        <v>#N/A</v>
      </c>
      <c r="I540" s="5" t="e">
        <f>IF(ROW($A$2:$A$640)=1,"Impossible",VLOOKUP($A$2:$A$640,items!$A$2:$Q$4140,{17}*SIGN(ROW($A$2:$A$640)),FALSE))</f>
        <v>#N/A</v>
      </c>
      <c r="L540" s="34"/>
      <c r="M540" s="34"/>
      <c r="N540" s="34"/>
      <c r="O540" s="34"/>
      <c r="P540" s="34"/>
      <c r="Q540" s="34"/>
      <c r="R540" s="34"/>
      <c r="S540" s="34"/>
      <c r="T540" s="41" t="str">
        <f t="shared" si="43"/>
        <v/>
      </c>
      <c r="U540" s="41" t="str">
        <f t="shared" si="44"/>
        <v/>
      </c>
    </row>
    <row r="541" spans="1:21">
      <c r="A541" s="34"/>
      <c r="B541" s="34"/>
      <c r="C541" s="34"/>
      <c r="D541" s="42" t="str">
        <f t="shared" si="42"/>
        <v/>
      </c>
      <c r="E541" s="34"/>
      <c r="F541" s="34"/>
      <c r="G541" s="42" t="str">
        <f t="shared" si="45"/>
        <v/>
      </c>
      <c r="H541" s="5" t="e">
        <f>IF(ROW($A$2:$A$640)=1,"Impossible",VLOOKUP($A$2:$A$640,items!$A$2:$P$4140,{16}*SIGN(ROW($A$2:$A$640)),FALSE))</f>
        <v>#N/A</v>
      </c>
      <c r="I541" s="5" t="e">
        <f>IF(ROW($A$2:$A$640)=1,"Impossible",VLOOKUP($A$2:$A$640,items!$A$2:$Q$4140,{17}*SIGN(ROW($A$2:$A$640)),FALSE))</f>
        <v>#N/A</v>
      </c>
      <c r="L541" s="34"/>
      <c r="M541" s="34"/>
      <c r="N541" s="34"/>
      <c r="O541" s="34"/>
      <c r="P541" s="34"/>
      <c r="Q541" s="34"/>
      <c r="R541" s="34"/>
      <c r="S541" s="34"/>
      <c r="T541" s="41" t="str">
        <f t="shared" si="43"/>
        <v/>
      </c>
      <c r="U541" s="41" t="str">
        <f t="shared" si="44"/>
        <v/>
      </c>
    </row>
    <row r="542" spans="1:21">
      <c r="A542" s="34"/>
      <c r="B542" s="34"/>
      <c r="C542" s="34"/>
      <c r="D542" s="42" t="str">
        <f t="shared" si="42"/>
        <v/>
      </c>
      <c r="E542" s="34"/>
      <c r="F542" s="34"/>
      <c r="G542" s="42" t="str">
        <f t="shared" si="45"/>
        <v/>
      </c>
      <c r="H542" s="5" t="e">
        <f>IF(ROW($A$2:$A$640)=1,"Impossible",VLOOKUP($A$2:$A$640,items!$A$2:$P$4140,{16}*SIGN(ROW($A$2:$A$640)),FALSE))</f>
        <v>#N/A</v>
      </c>
      <c r="I542" s="5" t="e">
        <f>IF(ROW($A$2:$A$640)=1,"Impossible",VLOOKUP($A$2:$A$640,items!$A$2:$Q$4140,{17}*SIGN(ROW($A$2:$A$640)),FALSE))</f>
        <v>#N/A</v>
      </c>
      <c r="L542" s="34"/>
      <c r="M542" s="34"/>
      <c r="N542" s="34"/>
      <c r="O542" s="34"/>
      <c r="P542" s="34"/>
      <c r="Q542" s="34"/>
      <c r="R542" s="34"/>
      <c r="S542" s="34"/>
      <c r="T542" s="41" t="str">
        <f t="shared" si="43"/>
        <v/>
      </c>
      <c r="U542" s="41" t="str">
        <f t="shared" si="44"/>
        <v/>
      </c>
    </row>
    <row r="543" spans="1:21">
      <c r="A543" s="34"/>
      <c r="B543" s="34"/>
      <c r="C543" s="34"/>
      <c r="D543" s="42" t="str">
        <f t="shared" si="42"/>
        <v/>
      </c>
      <c r="E543" s="34"/>
      <c r="F543" s="34"/>
      <c r="G543" s="42" t="str">
        <f t="shared" si="45"/>
        <v/>
      </c>
      <c r="H543" s="5" t="e">
        <f>IF(ROW($A$2:$A$640)=1,"Impossible",VLOOKUP($A$2:$A$640,items!$A$2:$P$4140,{16}*SIGN(ROW($A$2:$A$640)),FALSE))</f>
        <v>#N/A</v>
      </c>
      <c r="I543" s="5" t="e">
        <f>IF(ROW($A$2:$A$640)=1,"Impossible",VLOOKUP($A$2:$A$640,items!$A$2:$Q$4140,{17}*SIGN(ROW($A$2:$A$640)),FALSE))</f>
        <v>#N/A</v>
      </c>
      <c r="L543" s="34"/>
      <c r="M543" s="34"/>
      <c r="N543" s="34"/>
      <c r="O543" s="34"/>
      <c r="P543" s="34"/>
      <c r="Q543" s="34"/>
      <c r="R543" s="34"/>
      <c r="S543" s="34"/>
      <c r="T543" s="41" t="str">
        <f t="shared" si="43"/>
        <v/>
      </c>
      <c r="U543" s="41" t="str">
        <f t="shared" si="44"/>
        <v/>
      </c>
    </row>
    <row r="544" spans="1:21">
      <c r="A544" s="34"/>
      <c r="B544" s="34"/>
      <c r="C544" s="34"/>
      <c r="D544" s="42" t="str">
        <f t="shared" si="42"/>
        <v/>
      </c>
      <c r="E544" s="34"/>
      <c r="F544" s="34"/>
      <c r="G544" s="42" t="str">
        <f t="shared" si="45"/>
        <v/>
      </c>
      <c r="H544" s="5" t="e">
        <f>IF(ROW($A$2:$A$640)=1,"Impossible",VLOOKUP($A$2:$A$640,items!$A$2:$P$4140,{16}*SIGN(ROW($A$2:$A$640)),FALSE))</f>
        <v>#N/A</v>
      </c>
      <c r="I544" s="5" t="e">
        <f>IF(ROW($A$2:$A$640)=1,"Impossible",VLOOKUP($A$2:$A$640,items!$A$2:$Q$4140,{17}*SIGN(ROW($A$2:$A$640)),FALSE))</f>
        <v>#N/A</v>
      </c>
      <c r="L544" s="34"/>
      <c r="M544" s="34"/>
      <c r="N544" s="34"/>
      <c r="O544" s="34"/>
      <c r="P544" s="34"/>
      <c r="Q544" s="34"/>
      <c r="R544" s="34"/>
      <c r="S544" s="34"/>
      <c r="T544" s="41" t="str">
        <f t="shared" si="43"/>
        <v/>
      </c>
      <c r="U544" s="41" t="str">
        <f t="shared" si="44"/>
        <v/>
      </c>
    </row>
    <row r="545" spans="1:21">
      <c r="A545" s="34"/>
      <c r="B545" s="34"/>
      <c r="C545" s="34"/>
      <c r="D545" s="42" t="str">
        <f t="shared" si="42"/>
        <v/>
      </c>
      <c r="E545" s="34"/>
      <c r="F545" s="34"/>
      <c r="G545" s="42" t="str">
        <f t="shared" si="45"/>
        <v/>
      </c>
      <c r="H545" s="5" t="e">
        <f>IF(ROW($A$2:$A$640)=1,"Impossible",VLOOKUP($A$2:$A$640,items!$A$2:$P$4140,{16}*SIGN(ROW($A$2:$A$640)),FALSE))</f>
        <v>#N/A</v>
      </c>
      <c r="I545" s="5" t="e">
        <f>IF(ROW($A$2:$A$640)=1,"Impossible",VLOOKUP($A$2:$A$640,items!$A$2:$Q$4140,{17}*SIGN(ROW($A$2:$A$640)),FALSE))</f>
        <v>#N/A</v>
      </c>
      <c r="L545" s="34"/>
      <c r="M545" s="34"/>
      <c r="N545" s="34"/>
      <c r="O545" s="34"/>
      <c r="P545" s="34"/>
      <c r="Q545" s="34"/>
      <c r="R545" s="34"/>
      <c r="S545" s="34"/>
      <c r="T545" s="41" t="str">
        <f t="shared" si="43"/>
        <v/>
      </c>
      <c r="U545" s="41" t="str">
        <f t="shared" si="44"/>
        <v/>
      </c>
    </row>
    <row r="546" spans="1:21">
      <c r="A546" s="34"/>
      <c r="B546" s="34"/>
      <c r="C546" s="34"/>
      <c r="D546" s="42" t="str">
        <f t="shared" si="42"/>
        <v/>
      </c>
      <c r="E546" s="34"/>
      <c r="F546" s="34"/>
      <c r="G546" s="42" t="str">
        <f t="shared" si="45"/>
        <v/>
      </c>
      <c r="H546" s="5" t="e">
        <f>IF(ROW($A$2:$A$640)=1,"Impossible",VLOOKUP($A$2:$A$640,items!$A$2:$P$4140,{16}*SIGN(ROW($A$2:$A$640)),FALSE))</f>
        <v>#N/A</v>
      </c>
      <c r="I546" s="5" t="e">
        <f>IF(ROW($A$2:$A$640)=1,"Impossible",VLOOKUP($A$2:$A$640,items!$A$2:$Q$4140,{17}*SIGN(ROW($A$2:$A$640)),FALSE))</f>
        <v>#N/A</v>
      </c>
      <c r="L546" s="34"/>
      <c r="M546" s="34"/>
      <c r="N546" s="34"/>
      <c r="O546" s="34"/>
      <c r="P546" s="34"/>
      <c r="Q546" s="34"/>
      <c r="R546" s="34"/>
      <c r="S546" s="34"/>
      <c r="T546" s="41" t="str">
        <f t="shared" si="43"/>
        <v/>
      </c>
      <c r="U546" s="41" t="str">
        <f t="shared" si="44"/>
        <v/>
      </c>
    </row>
    <row r="547" spans="1:21">
      <c r="A547" s="34"/>
      <c r="B547" s="34"/>
      <c r="C547" s="34"/>
      <c r="D547" s="42" t="str">
        <f t="shared" si="42"/>
        <v/>
      </c>
      <c r="E547" s="34"/>
      <c r="F547" s="34"/>
      <c r="G547" s="42" t="str">
        <f t="shared" si="45"/>
        <v/>
      </c>
      <c r="H547" s="5" t="e">
        <f>IF(ROW($A$2:$A$640)=1,"Impossible",VLOOKUP($A$2:$A$640,items!$A$2:$P$4140,{16}*SIGN(ROW($A$2:$A$640)),FALSE))</f>
        <v>#N/A</v>
      </c>
      <c r="I547" s="5" t="e">
        <f>IF(ROW($A$2:$A$640)=1,"Impossible",VLOOKUP($A$2:$A$640,items!$A$2:$Q$4140,{17}*SIGN(ROW($A$2:$A$640)),FALSE))</f>
        <v>#N/A</v>
      </c>
      <c r="L547" s="34"/>
      <c r="M547" s="34"/>
      <c r="N547" s="34"/>
      <c r="O547" s="34"/>
      <c r="P547" s="34"/>
      <c r="Q547" s="34"/>
      <c r="R547" s="34"/>
      <c r="S547" s="34"/>
      <c r="T547" s="41" t="str">
        <f t="shared" si="43"/>
        <v/>
      </c>
      <c r="U547" s="41" t="str">
        <f t="shared" si="44"/>
        <v/>
      </c>
    </row>
    <row r="548" spans="1:21">
      <c r="A548" s="34"/>
      <c r="B548" s="34"/>
      <c r="C548" s="34"/>
      <c r="D548" s="42" t="str">
        <f t="shared" si="42"/>
        <v/>
      </c>
      <c r="E548" s="34"/>
      <c r="F548" s="34"/>
      <c r="G548" s="42" t="str">
        <f t="shared" si="45"/>
        <v/>
      </c>
      <c r="H548" s="5" t="e">
        <f>IF(ROW($A$2:$A$640)=1,"Impossible",VLOOKUP($A$2:$A$640,items!$A$2:$P$4140,{16}*SIGN(ROW($A$2:$A$640)),FALSE))</f>
        <v>#N/A</v>
      </c>
      <c r="I548" s="5" t="e">
        <f>IF(ROW($A$2:$A$640)=1,"Impossible",VLOOKUP($A$2:$A$640,items!$A$2:$Q$4140,{17}*SIGN(ROW($A$2:$A$640)),FALSE))</f>
        <v>#N/A</v>
      </c>
      <c r="L548" s="34"/>
      <c r="M548" s="34"/>
      <c r="N548" s="34"/>
      <c r="O548" s="34"/>
      <c r="P548" s="34"/>
      <c r="Q548" s="34"/>
      <c r="R548" s="34"/>
      <c r="S548" s="34"/>
      <c r="T548" s="41" t="str">
        <f t="shared" si="43"/>
        <v/>
      </c>
      <c r="U548" s="41" t="str">
        <f t="shared" si="44"/>
        <v/>
      </c>
    </row>
    <row r="549" spans="1:21">
      <c r="A549" s="34"/>
      <c r="B549" s="34"/>
      <c r="C549" s="34"/>
      <c r="D549" s="42" t="str">
        <f t="shared" ref="D549:D618" si="46">CONCATENATE(B549,C549)</f>
        <v/>
      </c>
      <c r="E549" s="34"/>
      <c r="F549" s="34"/>
      <c r="G549" s="42" t="str">
        <f t="shared" si="45"/>
        <v/>
      </c>
      <c r="H549" s="5" t="e">
        <f>IF(ROW($A$2:$A$640)=1,"Impossible",VLOOKUP($A$2:$A$640,items!$A$2:$P$4140,{16}*SIGN(ROW($A$2:$A$640)),FALSE))</f>
        <v>#N/A</v>
      </c>
      <c r="I549" s="5" t="e">
        <f>IF(ROW($A$2:$A$640)=1,"Impossible",VLOOKUP($A$2:$A$640,items!$A$2:$Q$4140,{17}*SIGN(ROW($A$2:$A$640)),FALSE))</f>
        <v>#N/A</v>
      </c>
      <c r="L549" s="34"/>
      <c r="M549" s="34"/>
      <c r="N549" s="34"/>
      <c r="O549" s="34"/>
      <c r="P549" s="34"/>
      <c r="Q549" s="34"/>
      <c r="R549" s="34"/>
      <c r="S549" s="34"/>
      <c r="T549" s="41" t="str">
        <f t="shared" si="43"/>
        <v/>
      </c>
      <c r="U549" s="41" t="str">
        <f t="shared" si="44"/>
        <v/>
      </c>
    </row>
    <row r="550" spans="1:21">
      <c r="A550" s="34"/>
      <c r="B550" s="34"/>
      <c r="C550" s="34"/>
      <c r="D550" s="42" t="str">
        <f t="shared" si="46"/>
        <v/>
      </c>
      <c r="E550" s="34"/>
      <c r="F550" s="34"/>
      <c r="G550" s="42" t="str">
        <f t="shared" si="45"/>
        <v/>
      </c>
      <c r="H550" s="5" t="e">
        <f>IF(ROW($A$2:$A$640)=1,"Impossible",VLOOKUP($A$2:$A$640,items!$A$2:$P$4140,{16}*SIGN(ROW($A$2:$A$640)),FALSE))</f>
        <v>#N/A</v>
      </c>
      <c r="I550" s="5" t="e">
        <f>IF(ROW($A$2:$A$640)=1,"Impossible",VLOOKUP($A$2:$A$640,items!$A$2:$Q$4140,{17}*SIGN(ROW($A$2:$A$640)),FALSE))</f>
        <v>#N/A</v>
      </c>
      <c r="L550" s="34"/>
      <c r="M550" s="34"/>
      <c r="N550" s="34"/>
      <c r="O550" s="34"/>
      <c r="P550" s="34"/>
      <c r="Q550" s="34"/>
      <c r="R550" s="34"/>
      <c r="S550" s="34"/>
      <c r="T550" s="41" t="str">
        <f t="shared" si="43"/>
        <v/>
      </c>
      <c r="U550" s="41" t="str">
        <f t="shared" si="44"/>
        <v/>
      </c>
    </row>
    <row r="551" spans="1:21">
      <c r="A551" s="34"/>
      <c r="B551" s="34"/>
      <c r="C551" s="34"/>
      <c r="D551" s="42" t="str">
        <f t="shared" si="46"/>
        <v/>
      </c>
      <c r="E551" s="34"/>
      <c r="F551" s="34"/>
      <c r="G551" s="42" t="str">
        <f t="shared" si="45"/>
        <v/>
      </c>
      <c r="H551" s="5" t="e">
        <f>IF(ROW($A$2:$A$640)=1,"Impossible",VLOOKUP($A$2:$A$640,items!$A$2:$P$4140,{16}*SIGN(ROW($A$2:$A$640)),FALSE))</f>
        <v>#N/A</v>
      </c>
      <c r="I551" s="5" t="e">
        <f>IF(ROW($A$2:$A$640)=1,"Impossible",VLOOKUP($A$2:$A$640,items!$A$2:$Q$4140,{17}*SIGN(ROW($A$2:$A$640)),FALSE))</f>
        <v>#N/A</v>
      </c>
      <c r="L551" s="34"/>
      <c r="M551" s="34"/>
      <c r="N551" s="34"/>
      <c r="O551" s="34"/>
      <c r="P551" s="34"/>
      <c r="Q551" s="34"/>
      <c r="R551" s="34"/>
      <c r="S551" s="34"/>
      <c r="T551" s="41" t="str">
        <f t="shared" si="43"/>
        <v/>
      </c>
      <c r="U551" s="41" t="str">
        <f t="shared" si="44"/>
        <v/>
      </c>
    </row>
    <row r="552" spans="1:21">
      <c r="A552" s="34"/>
      <c r="B552" s="34"/>
      <c r="C552" s="34"/>
      <c r="D552" s="42" t="str">
        <f t="shared" si="46"/>
        <v/>
      </c>
      <c r="E552" s="34"/>
      <c r="F552" s="34"/>
      <c r="G552" s="42" t="str">
        <f t="shared" si="45"/>
        <v/>
      </c>
      <c r="H552" s="5" t="e">
        <f>IF(ROW($A$2:$A$640)=1,"Impossible",VLOOKUP($A$2:$A$640,items!$A$2:$P$4140,{16}*SIGN(ROW($A$2:$A$640)),FALSE))</f>
        <v>#N/A</v>
      </c>
      <c r="I552" s="5" t="e">
        <f>IF(ROW($A$2:$A$640)=1,"Impossible",VLOOKUP($A$2:$A$640,items!$A$2:$Q$4140,{17}*SIGN(ROW($A$2:$A$640)),FALSE))</f>
        <v>#N/A</v>
      </c>
      <c r="L552" s="34"/>
      <c r="M552" s="34"/>
      <c r="N552" s="34"/>
      <c r="O552" s="34"/>
      <c r="P552" s="34"/>
      <c r="Q552" s="34"/>
      <c r="R552" s="34"/>
      <c r="S552" s="34"/>
      <c r="T552" s="41" t="str">
        <f t="shared" si="43"/>
        <v/>
      </c>
      <c r="U552" s="41" t="str">
        <f t="shared" si="44"/>
        <v/>
      </c>
    </row>
    <row r="553" spans="1:21">
      <c r="A553" s="34"/>
      <c r="B553" s="34"/>
      <c r="C553" s="34"/>
      <c r="D553" s="42" t="str">
        <f t="shared" si="46"/>
        <v/>
      </c>
      <c r="E553" s="34"/>
      <c r="F553" s="34"/>
      <c r="G553" s="42" t="str">
        <f t="shared" si="45"/>
        <v/>
      </c>
      <c r="H553" s="5" t="e">
        <f>IF(ROW($A$2:$A$640)=1,"Impossible",VLOOKUP($A$2:$A$640,items!$A$2:$P$4140,{16}*SIGN(ROW($A$2:$A$640)),FALSE))</f>
        <v>#N/A</v>
      </c>
      <c r="I553" s="5" t="e">
        <f>IF(ROW($A$2:$A$640)=1,"Impossible",VLOOKUP($A$2:$A$640,items!$A$2:$Q$4140,{17}*SIGN(ROW($A$2:$A$640)),FALSE))</f>
        <v>#N/A</v>
      </c>
      <c r="L553" s="34"/>
      <c r="M553" s="34"/>
      <c r="N553" s="34"/>
      <c r="O553" s="34"/>
      <c r="P553" s="34"/>
      <c r="Q553" s="34"/>
      <c r="R553" s="34"/>
      <c r="S553" s="34"/>
      <c r="T553" s="41" t="str">
        <f t="shared" si="43"/>
        <v/>
      </c>
      <c r="U553" s="41" t="str">
        <f t="shared" si="44"/>
        <v/>
      </c>
    </row>
    <row r="554" spans="1:21">
      <c r="A554" s="34"/>
      <c r="B554" s="34"/>
      <c r="C554" s="34"/>
      <c r="D554" s="42" t="str">
        <f t="shared" si="46"/>
        <v/>
      </c>
      <c r="E554" s="34"/>
      <c r="F554" s="34"/>
      <c r="G554" s="42" t="str">
        <f t="shared" si="45"/>
        <v/>
      </c>
      <c r="H554" s="5" t="e">
        <f>IF(ROW($A$2:$A$640)=1,"Impossible",VLOOKUP($A$2:$A$640,items!$A$2:$P$4140,{16}*SIGN(ROW($A$2:$A$640)),FALSE))</f>
        <v>#N/A</v>
      </c>
      <c r="I554" s="5" t="e">
        <f>IF(ROW($A$2:$A$640)=1,"Impossible",VLOOKUP($A$2:$A$640,items!$A$2:$Q$4140,{17}*SIGN(ROW($A$2:$A$640)),FALSE))</f>
        <v>#N/A</v>
      </c>
      <c r="L554" s="34"/>
      <c r="M554" s="34"/>
      <c r="N554" s="34"/>
      <c r="O554" s="34"/>
      <c r="P554" s="34"/>
      <c r="Q554" s="34"/>
      <c r="R554" s="34"/>
      <c r="S554" s="34"/>
      <c r="T554" s="41" t="str">
        <f t="shared" si="43"/>
        <v/>
      </c>
      <c r="U554" s="41" t="str">
        <f t="shared" si="44"/>
        <v/>
      </c>
    </row>
    <row r="555" spans="1:21">
      <c r="A555" s="34"/>
      <c r="B555" s="34"/>
      <c r="C555" s="34"/>
      <c r="D555" s="42" t="str">
        <f t="shared" si="46"/>
        <v/>
      </c>
      <c r="E555" s="34"/>
      <c r="F555" s="34"/>
      <c r="G555" s="42" t="str">
        <f t="shared" si="45"/>
        <v/>
      </c>
      <c r="H555" s="5" t="e">
        <f>IF(ROW($A$2:$A$640)=1,"Impossible",VLOOKUP($A$2:$A$640,items!$A$2:$P$4140,{16}*SIGN(ROW($A$2:$A$640)),FALSE))</f>
        <v>#N/A</v>
      </c>
      <c r="I555" s="5" t="e">
        <f>IF(ROW($A$2:$A$640)=1,"Impossible",VLOOKUP($A$2:$A$640,items!$A$2:$Q$4140,{17}*SIGN(ROW($A$2:$A$640)),FALSE))</f>
        <v>#N/A</v>
      </c>
      <c r="L555" s="34"/>
      <c r="M555" s="34"/>
      <c r="N555" s="34"/>
      <c r="O555" s="34"/>
      <c r="P555" s="34"/>
      <c r="Q555" s="34"/>
      <c r="R555" s="34"/>
      <c r="S555" s="34"/>
      <c r="T555" s="41" t="str">
        <f t="shared" si="43"/>
        <v/>
      </c>
      <c r="U555" s="41" t="str">
        <f t="shared" si="44"/>
        <v/>
      </c>
    </row>
    <row r="556" spans="1:21">
      <c r="A556" s="34"/>
      <c r="B556" s="34"/>
      <c r="C556" s="34"/>
      <c r="D556" s="42" t="str">
        <f t="shared" si="46"/>
        <v/>
      </c>
      <c r="E556" s="34"/>
      <c r="F556" s="34"/>
      <c r="G556" s="42" t="str">
        <f t="shared" si="45"/>
        <v/>
      </c>
      <c r="H556" s="5" t="e">
        <f>IF(ROW($A$2:$A$640)=1,"Impossible",VLOOKUP($A$2:$A$640,items!$A$2:$P$4140,{16}*SIGN(ROW($A$2:$A$640)),FALSE))</f>
        <v>#N/A</v>
      </c>
      <c r="I556" s="5" t="e">
        <f>IF(ROW($A$2:$A$640)=1,"Impossible",VLOOKUP($A$2:$A$640,items!$A$2:$Q$4140,{17}*SIGN(ROW($A$2:$A$640)),FALSE))</f>
        <v>#N/A</v>
      </c>
      <c r="L556" s="34"/>
      <c r="M556" s="34"/>
      <c r="N556" s="34"/>
      <c r="O556" s="34"/>
      <c r="P556" s="34"/>
      <c r="Q556" s="34"/>
      <c r="R556" s="34"/>
      <c r="S556" s="34"/>
      <c r="T556" s="41" t="str">
        <f t="shared" si="43"/>
        <v/>
      </c>
      <c r="U556" s="41" t="str">
        <f t="shared" si="44"/>
        <v/>
      </c>
    </row>
    <row r="557" spans="1:21">
      <c r="A557" s="34"/>
      <c r="B557" s="34"/>
      <c r="C557" s="34"/>
      <c r="D557" s="42" t="str">
        <f t="shared" si="46"/>
        <v/>
      </c>
      <c r="E557" s="34"/>
      <c r="F557" s="34"/>
      <c r="G557" s="42" t="str">
        <f t="shared" si="45"/>
        <v/>
      </c>
      <c r="H557" s="5" t="e">
        <f>IF(ROW($A$2:$A$640)=1,"Impossible",VLOOKUP($A$2:$A$640,items!$A$2:$P$4140,{16}*SIGN(ROW($A$2:$A$640)),FALSE))</f>
        <v>#N/A</v>
      </c>
      <c r="I557" s="5" t="e">
        <f>IF(ROW($A$2:$A$640)=1,"Impossible",VLOOKUP($A$2:$A$640,items!$A$2:$Q$4140,{17}*SIGN(ROW($A$2:$A$640)),FALSE))</f>
        <v>#N/A</v>
      </c>
      <c r="L557" s="34"/>
      <c r="M557" s="34"/>
      <c r="N557" s="34"/>
      <c r="O557" s="34"/>
      <c r="P557" s="34"/>
      <c r="Q557" s="34"/>
      <c r="R557" s="34"/>
      <c r="S557" s="34"/>
      <c r="T557" s="41" t="str">
        <f t="shared" si="43"/>
        <v/>
      </c>
      <c r="U557" s="41" t="str">
        <f t="shared" si="44"/>
        <v/>
      </c>
    </row>
    <row r="558" spans="1:21">
      <c r="A558" s="34"/>
      <c r="B558" s="34"/>
      <c r="C558" s="34"/>
      <c r="D558" s="42" t="str">
        <f t="shared" si="46"/>
        <v/>
      </c>
      <c r="E558" s="34"/>
      <c r="F558" s="34"/>
      <c r="G558" s="42" t="str">
        <f t="shared" si="45"/>
        <v/>
      </c>
      <c r="H558" s="5" t="e">
        <f>IF(ROW($A$2:$A$640)=1,"Impossible",VLOOKUP($A$2:$A$640,items!$A$2:$P$4140,{16}*SIGN(ROW($A$2:$A$640)),FALSE))</f>
        <v>#N/A</v>
      </c>
      <c r="I558" s="5" t="e">
        <f>IF(ROW($A$2:$A$640)=1,"Impossible",VLOOKUP($A$2:$A$640,items!$A$2:$Q$4140,{17}*SIGN(ROW($A$2:$A$640)),FALSE))</f>
        <v>#N/A</v>
      </c>
      <c r="L558" s="34"/>
      <c r="M558" s="34"/>
      <c r="N558" s="34"/>
      <c r="O558" s="34"/>
      <c r="P558" s="34"/>
      <c r="Q558" s="34"/>
      <c r="R558" s="34"/>
      <c r="S558" s="34"/>
      <c r="T558" s="41" t="str">
        <f t="shared" si="43"/>
        <v/>
      </c>
      <c r="U558" s="41" t="str">
        <f t="shared" si="44"/>
        <v/>
      </c>
    </row>
    <row r="559" spans="1:21">
      <c r="A559" s="34"/>
      <c r="B559" s="34"/>
      <c r="C559" s="34"/>
      <c r="D559" s="42" t="str">
        <f t="shared" si="46"/>
        <v/>
      </c>
      <c r="E559" s="34"/>
      <c r="F559" s="34"/>
      <c r="G559" s="42" t="str">
        <f t="shared" si="45"/>
        <v/>
      </c>
      <c r="H559" s="5" t="e">
        <f>IF(ROW($A$2:$A$640)=1,"Impossible",VLOOKUP($A$2:$A$640,items!$A$2:$P$4140,{16}*SIGN(ROW($A$2:$A$640)),FALSE))</f>
        <v>#N/A</v>
      </c>
      <c r="I559" s="5" t="e">
        <f>IF(ROW($A$2:$A$640)=1,"Impossible",VLOOKUP($A$2:$A$640,items!$A$2:$Q$4140,{17}*SIGN(ROW($A$2:$A$640)),FALSE))</f>
        <v>#N/A</v>
      </c>
      <c r="L559" s="34"/>
      <c r="M559" s="34"/>
      <c r="N559" s="34"/>
      <c r="O559" s="34"/>
      <c r="P559" s="34"/>
      <c r="Q559" s="34"/>
      <c r="R559" s="34"/>
      <c r="S559" s="34"/>
      <c r="T559" s="41" t="str">
        <f t="shared" si="43"/>
        <v/>
      </c>
      <c r="U559" s="41" t="str">
        <f t="shared" si="44"/>
        <v/>
      </c>
    </row>
    <row r="560" spans="1:21">
      <c r="A560" s="34"/>
      <c r="B560" s="34"/>
      <c r="C560" s="34"/>
      <c r="D560" s="42" t="str">
        <f t="shared" si="46"/>
        <v/>
      </c>
      <c r="E560" s="34"/>
      <c r="F560" s="34"/>
      <c r="G560" s="42" t="str">
        <f t="shared" si="45"/>
        <v/>
      </c>
      <c r="H560" s="5" t="e">
        <f>IF(ROW($A$2:$A$640)=1,"Impossible",VLOOKUP($A$2:$A$640,items!$A$2:$P$4140,{16}*SIGN(ROW($A$2:$A$640)),FALSE))</f>
        <v>#N/A</v>
      </c>
      <c r="I560" s="5" t="e">
        <f>IF(ROW($A$2:$A$640)=1,"Impossible",VLOOKUP($A$2:$A$640,items!$A$2:$Q$4140,{17}*SIGN(ROW($A$2:$A$640)),FALSE))</f>
        <v>#N/A</v>
      </c>
      <c r="L560" s="34"/>
      <c r="M560" s="34"/>
      <c r="N560" s="34"/>
      <c r="O560" s="34"/>
      <c r="P560" s="34"/>
      <c r="Q560" s="34"/>
      <c r="R560" s="34"/>
      <c r="S560" s="34"/>
      <c r="T560" s="41" t="str">
        <f t="shared" si="43"/>
        <v/>
      </c>
      <c r="U560" s="41" t="str">
        <f t="shared" si="44"/>
        <v/>
      </c>
    </row>
    <row r="561" spans="1:21">
      <c r="A561" s="34"/>
      <c r="B561" s="34"/>
      <c r="C561" s="34"/>
      <c r="D561" s="42" t="str">
        <f t="shared" si="46"/>
        <v/>
      </c>
      <c r="E561" s="34"/>
      <c r="F561" s="34"/>
      <c r="G561" s="42" t="str">
        <f t="shared" si="45"/>
        <v/>
      </c>
      <c r="H561" s="5" t="e">
        <f>IF(ROW($A$2:$A$640)=1,"Impossible",VLOOKUP($A$2:$A$640,items!$A$2:$P$4140,{16}*SIGN(ROW($A$2:$A$640)),FALSE))</f>
        <v>#N/A</v>
      </c>
      <c r="I561" s="5" t="e">
        <f>IF(ROW($A$2:$A$640)=1,"Impossible",VLOOKUP($A$2:$A$640,items!$A$2:$Q$4140,{17}*SIGN(ROW($A$2:$A$640)),FALSE))</f>
        <v>#N/A</v>
      </c>
      <c r="L561" s="34"/>
      <c r="M561" s="34"/>
      <c r="N561" s="34"/>
      <c r="O561" s="34"/>
      <c r="P561" s="34"/>
      <c r="Q561" s="34"/>
      <c r="R561" s="34"/>
      <c r="S561" s="34"/>
      <c r="T561" s="41" t="str">
        <f t="shared" si="43"/>
        <v/>
      </c>
      <c r="U561" s="41" t="str">
        <f t="shared" si="44"/>
        <v/>
      </c>
    </row>
    <row r="562" spans="1:21">
      <c r="A562" s="34"/>
      <c r="B562" s="34"/>
      <c r="C562" s="34"/>
      <c r="D562" s="42" t="str">
        <f t="shared" si="46"/>
        <v/>
      </c>
      <c r="E562" s="34"/>
      <c r="F562" s="34"/>
      <c r="G562" s="42" t="str">
        <f t="shared" si="45"/>
        <v/>
      </c>
      <c r="H562" s="5" t="e">
        <f>IF(ROW($A$2:$A$640)=1,"Impossible",VLOOKUP($A$2:$A$640,items!$A$2:$P$4140,{16}*SIGN(ROW($A$2:$A$640)),FALSE))</f>
        <v>#N/A</v>
      </c>
      <c r="I562" s="5" t="e">
        <f>IF(ROW($A$2:$A$640)=1,"Impossible",VLOOKUP($A$2:$A$640,items!$A$2:$Q$4140,{17}*SIGN(ROW($A$2:$A$640)),FALSE))</f>
        <v>#N/A</v>
      </c>
      <c r="L562" s="34"/>
      <c r="M562" s="34"/>
      <c r="N562" s="34"/>
      <c r="O562" s="34"/>
      <c r="P562" s="34"/>
      <c r="Q562" s="34"/>
      <c r="R562" s="34"/>
      <c r="S562" s="34"/>
      <c r="T562" s="41" t="str">
        <f t="shared" si="43"/>
        <v/>
      </c>
      <c r="U562" s="41" t="str">
        <f t="shared" si="44"/>
        <v/>
      </c>
    </row>
    <row r="563" spans="1:21">
      <c r="A563" s="34"/>
      <c r="B563" s="34"/>
      <c r="C563" s="34"/>
      <c r="D563" s="42" t="str">
        <f t="shared" si="46"/>
        <v/>
      </c>
      <c r="E563" s="34"/>
      <c r="F563" s="34"/>
      <c r="G563" s="42" t="str">
        <f t="shared" si="45"/>
        <v/>
      </c>
      <c r="H563" s="5" t="e">
        <f>IF(ROW($A$2:$A$640)=1,"Impossible",VLOOKUP($A$2:$A$640,items!$A$2:$P$4140,{16}*SIGN(ROW($A$2:$A$640)),FALSE))</f>
        <v>#N/A</v>
      </c>
      <c r="I563" s="5" t="e">
        <f>IF(ROW($A$2:$A$640)=1,"Impossible",VLOOKUP($A$2:$A$640,items!$A$2:$Q$4140,{17}*SIGN(ROW($A$2:$A$640)),FALSE))</f>
        <v>#N/A</v>
      </c>
      <c r="L563" s="34"/>
      <c r="M563" s="34"/>
      <c r="N563" s="34"/>
      <c r="O563" s="34"/>
      <c r="P563" s="34"/>
      <c r="Q563" s="34"/>
      <c r="R563" s="34"/>
      <c r="S563" s="34"/>
      <c r="T563" s="41" t="str">
        <f t="shared" si="43"/>
        <v/>
      </c>
      <c r="U563" s="41" t="str">
        <f t="shared" si="44"/>
        <v/>
      </c>
    </row>
    <row r="564" spans="1:21">
      <c r="A564" s="34"/>
      <c r="B564" s="34"/>
      <c r="C564" s="34"/>
      <c r="D564" s="42" t="str">
        <f t="shared" si="46"/>
        <v/>
      </c>
      <c r="E564" s="34"/>
      <c r="F564" s="34"/>
      <c r="G564" s="42" t="str">
        <f t="shared" si="45"/>
        <v/>
      </c>
      <c r="H564" s="5" t="e">
        <f>IF(ROW($A$2:$A$640)=1,"Impossible",VLOOKUP($A$2:$A$640,items!$A$2:$P$4140,{16}*SIGN(ROW($A$2:$A$640)),FALSE))</f>
        <v>#N/A</v>
      </c>
      <c r="I564" s="5" t="e">
        <f>IF(ROW($A$2:$A$640)=1,"Impossible",VLOOKUP($A$2:$A$640,items!$A$2:$Q$4140,{17}*SIGN(ROW($A$2:$A$640)),FALSE))</f>
        <v>#N/A</v>
      </c>
      <c r="L564" s="34"/>
      <c r="M564" s="34"/>
      <c r="N564" s="34"/>
      <c r="O564" s="34"/>
      <c r="P564" s="34"/>
      <c r="Q564" s="34"/>
      <c r="R564" s="34"/>
      <c r="S564" s="34"/>
      <c r="T564" s="41" t="str">
        <f t="shared" si="43"/>
        <v/>
      </c>
      <c r="U564" s="41" t="str">
        <f t="shared" si="44"/>
        <v/>
      </c>
    </row>
    <row r="565" spans="1:21">
      <c r="A565" s="34"/>
      <c r="B565" s="34"/>
      <c r="C565" s="34"/>
      <c r="D565" s="42" t="str">
        <f t="shared" si="46"/>
        <v/>
      </c>
      <c r="E565" s="34"/>
      <c r="F565" s="34"/>
      <c r="G565" s="42" t="str">
        <f t="shared" si="45"/>
        <v/>
      </c>
      <c r="H565" s="5" t="e">
        <f>IF(ROW($A$2:$A$640)=1,"Impossible",VLOOKUP($A$2:$A$640,items!$A$2:$P$4140,{16}*SIGN(ROW($A$2:$A$640)),FALSE))</f>
        <v>#N/A</v>
      </c>
      <c r="I565" s="5" t="e">
        <f>IF(ROW($A$2:$A$640)=1,"Impossible",VLOOKUP($A$2:$A$640,items!$A$2:$Q$4140,{17}*SIGN(ROW($A$2:$A$640)),FALSE))</f>
        <v>#N/A</v>
      </c>
      <c r="L565" s="34"/>
      <c r="M565" s="34"/>
      <c r="N565" s="34"/>
      <c r="O565" s="34"/>
      <c r="P565" s="34"/>
      <c r="Q565" s="34"/>
      <c r="R565" s="34"/>
      <c r="S565" s="34"/>
      <c r="T565" s="41" t="str">
        <f t="shared" si="43"/>
        <v/>
      </c>
      <c r="U565" s="41" t="str">
        <f t="shared" si="44"/>
        <v/>
      </c>
    </row>
    <row r="566" spans="1:21">
      <c r="A566" s="34"/>
      <c r="B566" s="34"/>
      <c r="C566" s="34"/>
      <c r="D566" s="42" t="str">
        <f t="shared" si="46"/>
        <v/>
      </c>
      <c r="E566" s="34"/>
      <c r="F566" s="34"/>
      <c r="G566" s="42" t="str">
        <f t="shared" si="45"/>
        <v/>
      </c>
      <c r="H566" s="5" t="e">
        <f>IF(ROW($A$2:$A$640)=1,"Impossible",VLOOKUP($A$2:$A$640,items!$A$2:$P$4140,{16}*SIGN(ROW($A$2:$A$640)),FALSE))</f>
        <v>#N/A</v>
      </c>
      <c r="I566" s="5" t="e">
        <f>IF(ROW($A$2:$A$640)=1,"Impossible",VLOOKUP($A$2:$A$640,items!$A$2:$Q$4140,{17}*SIGN(ROW($A$2:$A$640)),FALSE))</f>
        <v>#N/A</v>
      </c>
      <c r="L566" s="34"/>
      <c r="M566" s="34"/>
      <c r="N566" s="34"/>
      <c r="O566" s="34"/>
      <c r="P566" s="34"/>
      <c r="Q566" s="34"/>
      <c r="R566" s="34"/>
      <c r="S566" s="34"/>
      <c r="T566" s="41" t="str">
        <f t="shared" si="43"/>
        <v/>
      </c>
      <c r="U566" s="41" t="str">
        <f t="shared" si="44"/>
        <v/>
      </c>
    </row>
    <row r="567" spans="1:21">
      <c r="A567" s="34"/>
      <c r="B567" s="34"/>
      <c r="C567" s="34"/>
      <c r="D567" s="42" t="str">
        <f t="shared" si="46"/>
        <v/>
      </c>
      <c r="E567" s="34"/>
      <c r="F567" s="34"/>
      <c r="G567" s="42" t="str">
        <f t="shared" si="45"/>
        <v/>
      </c>
      <c r="H567" s="5" t="e">
        <f>IF(ROW($A$2:$A$640)=1,"Impossible",VLOOKUP($A$2:$A$640,items!$A$2:$P$4140,{16}*SIGN(ROW($A$2:$A$640)),FALSE))</f>
        <v>#N/A</v>
      </c>
      <c r="I567" s="5" t="e">
        <f>IF(ROW($A$2:$A$640)=1,"Impossible",VLOOKUP($A$2:$A$640,items!$A$2:$Q$4140,{17}*SIGN(ROW($A$2:$A$640)),FALSE))</f>
        <v>#N/A</v>
      </c>
      <c r="L567" s="34"/>
      <c r="M567" s="34"/>
      <c r="N567" s="34"/>
      <c r="O567" s="34"/>
      <c r="P567" s="34"/>
      <c r="Q567" s="34"/>
      <c r="R567" s="34"/>
      <c r="S567" s="34"/>
      <c r="T567" s="41" t="str">
        <f t="shared" si="43"/>
        <v/>
      </c>
      <c r="U567" s="41" t="str">
        <f t="shared" si="44"/>
        <v/>
      </c>
    </row>
    <row r="568" spans="1:21">
      <c r="A568" s="34"/>
      <c r="B568" s="34"/>
      <c r="C568" s="34"/>
      <c r="D568" s="42" t="str">
        <f t="shared" si="46"/>
        <v/>
      </c>
      <c r="E568" s="34"/>
      <c r="F568" s="34"/>
      <c r="G568" s="42" t="str">
        <f t="shared" si="45"/>
        <v/>
      </c>
      <c r="H568" s="5" t="e">
        <f>IF(ROW($A$2:$A$640)=1,"Impossible",VLOOKUP($A$2:$A$640,items!$A$2:$P$4140,{16}*SIGN(ROW($A$2:$A$640)),FALSE))</f>
        <v>#N/A</v>
      </c>
      <c r="I568" s="5" t="e">
        <f>IF(ROW($A$2:$A$640)=1,"Impossible",VLOOKUP($A$2:$A$640,items!$A$2:$Q$4140,{17}*SIGN(ROW($A$2:$A$640)),FALSE))</f>
        <v>#N/A</v>
      </c>
      <c r="L568" s="34"/>
      <c r="M568" s="34"/>
      <c r="N568" s="34"/>
      <c r="O568" s="34"/>
      <c r="P568" s="34"/>
      <c r="Q568" s="34"/>
      <c r="R568" s="34"/>
      <c r="S568" s="34"/>
      <c r="T568" s="41" t="str">
        <f t="shared" si="43"/>
        <v/>
      </c>
      <c r="U568" s="41" t="str">
        <f t="shared" si="44"/>
        <v/>
      </c>
    </row>
    <row r="569" spans="1:21">
      <c r="A569" s="34"/>
      <c r="B569" s="34"/>
      <c r="C569" s="34"/>
      <c r="D569" s="42" t="str">
        <f t="shared" si="46"/>
        <v/>
      </c>
      <c r="E569" s="34"/>
      <c r="F569" s="34"/>
      <c r="G569" s="42" t="str">
        <f t="shared" si="45"/>
        <v/>
      </c>
      <c r="H569" s="5" t="e">
        <f>IF(ROW($A$2:$A$640)=1,"Impossible",VLOOKUP($A$2:$A$640,items!$A$2:$P$4140,{16}*SIGN(ROW($A$2:$A$640)),FALSE))</f>
        <v>#N/A</v>
      </c>
      <c r="I569" s="5" t="e">
        <f>IF(ROW($A$2:$A$640)=1,"Impossible",VLOOKUP($A$2:$A$640,items!$A$2:$Q$4140,{17}*SIGN(ROW($A$2:$A$640)),FALSE))</f>
        <v>#N/A</v>
      </c>
      <c r="L569" s="34"/>
      <c r="M569" s="34"/>
      <c r="N569" s="34"/>
      <c r="O569" s="34"/>
      <c r="P569" s="34"/>
      <c r="Q569" s="34"/>
      <c r="R569" s="34"/>
      <c r="S569" s="34"/>
      <c r="T569" s="41" t="str">
        <f t="shared" si="43"/>
        <v/>
      </c>
      <c r="U569" s="41" t="str">
        <f t="shared" si="44"/>
        <v/>
      </c>
    </row>
    <row r="570" spans="1:21">
      <c r="A570" s="34"/>
      <c r="B570" s="34"/>
      <c r="C570" s="34"/>
      <c r="D570" s="42" t="str">
        <f t="shared" si="46"/>
        <v/>
      </c>
      <c r="E570" s="34"/>
      <c r="F570" s="34"/>
      <c r="G570" s="42" t="str">
        <f t="shared" si="45"/>
        <v/>
      </c>
      <c r="H570" s="5" t="e">
        <f>IF(ROW($A$2:$A$640)=1,"Impossible",VLOOKUP($A$2:$A$640,items!$A$2:$P$4140,{16}*SIGN(ROW($A$2:$A$640)),FALSE))</f>
        <v>#N/A</v>
      </c>
      <c r="I570" s="5" t="e">
        <f>IF(ROW($A$2:$A$640)=1,"Impossible",VLOOKUP($A$2:$A$640,items!$A$2:$Q$4140,{17}*SIGN(ROW($A$2:$A$640)),FALSE))</f>
        <v>#N/A</v>
      </c>
      <c r="L570" s="34"/>
      <c r="M570" s="34"/>
      <c r="N570" s="34"/>
      <c r="O570" s="34"/>
      <c r="P570" s="34"/>
      <c r="Q570" s="34"/>
      <c r="R570" s="34"/>
      <c r="S570" s="34"/>
      <c r="T570" s="41" t="str">
        <f t="shared" si="43"/>
        <v/>
      </c>
      <c r="U570" s="41" t="str">
        <f t="shared" si="44"/>
        <v/>
      </c>
    </row>
    <row r="571" spans="1:21">
      <c r="A571" s="34"/>
      <c r="B571" s="34"/>
      <c r="C571" s="34"/>
      <c r="D571" s="42" t="str">
        <f t="shared" si="46"/>
        <v/>
      </c>
      <c r="E571" s="34"/>
      <c r="F571" s="34"/>
      <c r="G571" s="42" t="str">
        <f t="shared" si="45"/>
        <v/>
      </c>
      <c r="H571" s="5" t="e">
        <f>IF(ROW($A$2:$A$640)=1,"Impossible",VLOOKUP($A$2:$A$640,items!$A$2:$P$4140,{16}*SIGN(ROW($A$2:$A$640)),FALSE))</f>
        <v>#N/A</v>
      </c>
      <c r="I571" s="5" t="e">
        <f>IF(ROW($A$2:$A$640)=1,"Impossible",VLOOKUP($A$2:$A$640,items!$A$2:$Q$4140,{17}*SIGN(ROW($A$2:$A$640)),FALSE))</f>
        <v>#N/A</v>
      </c>
      <c r="L571" s="34"/>
      <c r="M571" s="34"/>
      <c r="N571" s="34"/>
      <c r="O571" s="34"/>
      <c r="P571" s="34"/>
      <c r="Q571" s="34"/>
      <c r="R571" s="34"/>
      <c r="S571" s="34"/>
      <c r="T571" s="41" t="str">
        <f t="shared" si="43"/>
        <v/>
      </c>
      <c r="U571" s="41" t="str">
        <f t="shared" si="44"/>
        <v/>
      </c>
    </row>
    <row r="572" spans="1:21">
      <c r="A572" s="34"/>
      <c r="B572" s="34"/>
      <c r="C572" s="34"/>
      <c r="D572" s="42" t="str">
        <f t="shared" si="46"/>
        <v/>
      </c>
      <c r="E572" s="34"/>
      <c r="F572" s="34"/>
      <c r="G572" s="42" t="str">
        <f t="shared" si="45"/>
        <v/>
      </c>
      <c r="H572" s="5" t="e">
        <f>IF(ROW($A$2:$A$640)=1,"Impossible",VLOOKUP($A$2:$A$640,items!$A$2:$P$4140,{16}*SIGN(ROW($A$2:$A$640)),FALSE))</f>
        <v>#N/A</v>
      </c>
      <c r="I572" s="5" t="e">
        <f>IF(ROW($A$2:$A$640)=1,"Impossible",VLOOKUP($A$2:$A$640,items!$A$2:$Q$4140,{17}*SIGN(ROW($A$2:$A$640)),FALSE))</f>
        <v>#N/A</v>
      </c>
      <c r="L572" s="34"/>
      <c r="M572" s="34"/>
      <c r="N572" s="34"/>
      <c r="O572" s="34"/>
      <c r="P572" s="34"/>
      <c r="Q572" s="34"/>
      <c r="R572" s="34"/>
      <c r="S572" s="34"/>
      <c r="T572" s="41" t="str">
        <f t="shared" si="43"/>
        <v/>
      </c>
      <c r="U572" s="41" t="str">
        <f t="shared" si="44"/>
        <v/>
      </c>
    </row>
    <row r="573" spans="1:21">
      <c r="A573" s="34"/>
      <c r="B573" s="34"/>
      <c r="C573" s="34"/>
      <c r="D573" s="42" t="str">
        <f t="shared" si="46"/>
        <v/>
      </c>
      <c r="E573" s="34"/>
      <c r="F573" s="34"/>
      <c r="G573" s="42" t="str">
        <f t="shared" si="45"/>
        <v/>
      </c>
      <c r="H573" s="5" t="e">
        <f>IF(ROW($A$2:$A$640)=1,"Impossible",VLOOKUP($A$2:$A$640,items!$A$2:$P$4140,{16}*SIGN(ROW($A$2:$A$640)),FALSE))</f>
        <v>#N/A</v>
      </c>
      <c r="I573" s="5" t="e">
        <f>IF(ROW($A$2:$A$640)=1,"Impossible",VLOOKUP($A$2:$A$640,items!$A$2:$Q$4140,{17}*SIGN(ROW($A$2:$A$640)),FALSE))</f>
        <v>#N/A</v>
      </c>
      <c r="L573" s="34"/>
      <c r="M573" s="34"/>
      <c r="N573" s="34"/>
      <c r="O573" s="34"/>
      <c r="P573" s="34"/>
      <c r="Q573" s="34"/>
      <c r="R573" s="34"/>
      <c r="S573" s="34"/>
      <c r="T573" s="41" t="str">
        <f t="shared" si="43"/>
        <v/>
      </c>
      <c r="U573" s="41" t="str">
        <f t="shared" si="44"/>
        <v/>
      </c>
    </row>
    <row r="574" spans="1:21">
      <c r="A574" s="34"/>
      <c r="B574" s="34"/>
      <c r="C574" s="34"/>
      <c r="D574" s="42" t="str">
        <f t="shared" si="46"/>
        <v/>
      </c>
      <c r="E574" s="34"/>
      <c r="F574" s="34"/>
      <c r="G574" s="42" t="str">
        <f t="shared" si="45"/>
        <v/>
      </c>
      <c r="H574" s="5" t="e">
        <f>IF(ROW($A$2:$A$640)=1,"Impossible",VLOOKUP($A$2:$A$640,items!$A$2:$P$4140,{16}*SIGN(ROW($A$2:$A$640)),FALSE))</f>
        <v>#N/A</v>
      </c>
      <c r="I574" s="5" t="e">
        <f>IF(ROW($A$2:$A$640)=1,"Impossible",VLOOKUP($A$2:$A$640,items!$A$2:$Q$4140,{17}*SIGN(ROW($A$2:$A$640)),FALSE))</f>
        <v>#N/A</v>
      </c>
      <c r="L574" s="34"/>
      <c r="M574" s="34"/>
      <c r="N574" s="34"/>
      <c r="O574" s="34"/>
      <c r="P574" s="34"/>
      <c r="Q574" s="34"/>
      <c r="R574" s="34"/>
      <c r="S574" s="34"/>
      <c r="T574" s="41" t="str">
        <f t="shared" si="43"/>
        <v/>
      </c>
      <c r="U574" s="41" t="str">
        <f t="shared" si="44"/>
        <v/>
      </c>
    </row>
    <row r="575" spans="1:21">
      <c r="A575" s="34"/>
      <c r="B575" s="34"/>
      <c r="C575" s="34"/>
      <c r="D575" s="42" t="str">
        <f t="shared" si="46"/>
        <v/>
      </c>
      <c r="E575" s="34"/>
      <c r="F575" s="34"/>
      <c r="G575" s="42" t="str">
        <f t="shared" si="45"/>
        <v/>
      </c>
      <c r="H575" s="5" t="e">
        <f>IF(ROW($A$2:$A$640)=1,"Impossible",VLOOKUP($A$2:$A$640,items!$A$2:$P$4140,{16}*SIGN(ROW($A$2:$A$640)),FALSE))</f>
        <v>#N/A</v>
      </c>
      <c r="I575" s="5" t="e">
        <f>IF(ROW($A$2:$A$640)=1,"Impossible",VLOOKUP($A$2:$A$640,items!$A$2:$Q$4140,{17}*SIGN(ROW($A$2:$A$640)),FALSE))</f>
        <v>#N/A</v>
      </c>
      <c r="L575" s="34"/>
      <c r="M575" s="34"/>
      <c r="N575" s="34"/>
      <c r="O575" s="34"/>
      <c r="P575" s="34"/>
      <c r="Q575" s="34"/>
      <c r="R575" s="34"/>
      <c r="S575" s="34"/>
      <c r="T575" s="41" t="str">
        <f t="shared" ref="T575:T638" si="47">IF(OR(ISNA(H575),ISBLANK(H575)),"",CONCATENATE($B575,$C575,"."," ",H575))</f>
        <v/>
      </c>
      <c r="U575" s="41" t="str">
        <f t="shared" ref="U575:U638" si="48">IF(OR(ISBLANK(I575),ISNA(I575)),"",CONCATENATE($B575,$C575,"."," ",I575))</f>
        <v/>
      </c>
    </row>
    <row r="576" spans="1:21">
      <c r="A576" s="34"/>
      <c r="B576" s="34"/>
      <c r="C576" s="34"/>
      <c r="D576" s="42" t="str">
        <f t="shared" si="46"/>
        <v/>
      </c>
      <c r="E576" s="34"/>
      <c r="F576" s="34"/>
      <c r="G576" s="42" t="str">
        <f t="shared" si="45"/>
        <v/>
      </c>
      <c r="H576" s="5" t="e">
        <f>IF(ROW($A$2:$A$640)=1,"Impossible",VLOOKUP($A$2:$A$640,items!$A$2:$P$4140,{16}*SIGN(ROW($A$2:$A$640)),FALSE))</f>
        <v>#N/A</v>
      </c>
      <c r="I576" s="5" t="e">
        <f>IF(ROW($A$2:$A$640)=1,"Impossible",VLOOKUP($A$2:$A$640,items!$A$2:$Q$4140,{17}*SIGN(ROW($A$2:$A$640)),FALSE))</f>
        <v>#N/A</v>
      </c>
      <c r="L576" s="34"/>
      <c r="M576" s="34"/>
      <c r="N576" s="34"/>
      <c r="O576" s="34"/>
      <c r="P576" s="34"/>
      <c r="Q576" s="34"/>
      <c r="R576" s="34"/>
      <c r="S576" s="34"/>
      <c r="T576" s="41" t="str">
        <f t="shared" si="47"/>
        <v/>
      </c>
      <c r="U576" s="41" t="str">
        <f t="shared" si="48"/>
        <v/>
      </c>
    </row>
    <row r="577" spans="1:21">
      <c r="A577" s="34"/>
      <c r="B577" s="34"/>
      <c r="C577" s="34"/>
      <c r="D577" s="42" t="str">
        <f t="shared" si="46"/>
        <v/>
      </c>
      <c r="E577" s="34"/>
      <c r="F577" s="34"/>
      <c r="G577" s="42" t="str">
        <f t="shared" si="45"/>
        <v/>
      </c>
      <c r="H577" s="5" t="e">
        <f>IF(ROW($A$2:$A$640)=1,"Impossible",VLOOKUP($A$2:$A$640,items!$A$2:$P$4140,{16}*SIGN(ROW($A$2:$A$640)),FALSE))</f>
        <v>#N/A</v>
      </c>
      <c r="I577" s="5" t="e">
        <f>IF(ROW($A$2:$A$640)=1,"Impossible",VLOOKUP($A$2:$A$640,items!$A$2:$Q$4140,{17}*SIGN(ROW($A$2:$A$640)),FALSE))</f>
        <v>#N/A</v>
      </c>
      <c r="L577" s="34"/>
      <c r="M577" s="34"/>
      <c r="N577" s="34"/>
      <c r="O577" s="34"/>
      <c r="P577" s="34"/>
      <c r="Q577" s="34"/>
      <c r="R577" s="34"/>
      <c r="S577" s="34"/>
      <c r="T577" s="41" t="str">
        <f t="shared" si="47"/>
        <v/>
      </c>
      <c r="U577" s="41" t="str">
        <f t="shared" si="48"/>
        <v/>
      </c>
    </row>
    <row r="578" spans="1:21">
      <c r="A578" s="34"/>
      <c r="B578" s="34"/>
      <c r="C578" s="34"/>
      <c r="D578" s="42" t="str">
        <f t="shared" si="46"/>
        <v/>
      </c>
      <c r="E578" s="34"/>
      <c r="F578" s="34"/>
      <c r="G578" s="42" t="str">
        <f t="shared" si="45"/>
        <v/>
      </c>
      <c r="H578" s="5" t="e">
        <f>IF(ROW($A$2:$A$640)=1,"Impossible",VLOOKUP($A$2:$A$640,items!$A$2:$P$4140,{16}*SIGN(ROW($A$2:$A$640)),FALSE))</f>
        <v>#N/A</v>
      </c>
      <c r="I578" s="5" t="e">
        <f>IF(ROW($A$2:$A$640)=1,"Impossible",VLOOKUP($A$2:$A$640,items!$A$2:$Q$4140,{17}*SIGN(ROW($A$2:$A$640)),FALSE))</f>
        <v>#N/A</v>
      </c>
      <c r="L578" s="34"/>
      <c r="M578" s="34"/>
      <c r="N578" s="34"/>
      <c r="O578" s="34"/>
      <c r="P578" s="34"/>
      <c r="Q578" s="34"/>
      <c r="R578" s="34"/>
      <c r="S578" s="34"/>
      <c r="T578" s="41" t="str">
        <f t="shared" si="47"/>
        <v/>
      </c>
      <c r="U578" s="41" t="str">
        <f t="shared" si="48"/>
        <v/>
      </c>
    </row>
    <row r="579" spans="1:21">
      <c r="A579" s="34"/>
      <c r="B579" s="34"/>
      <c r="C579" s="34"/>
      <c r="D579" s="42" t="str">
        <f t="shared" si="46"/>
        <v/>
      </c>
      <c r="E579" s="34"/>
      <c r="G579" s="42" t="str">
        <f t="shared" si="45"/>
        <v/>
      </c>
      <c r="H579" s="5" t="e">
        <f>IF(ROW($A$2:$A$640)=1,"Impossible",VLOOKUP($A$2:$A$640,items!$A$2:$P$4140,{16}*SIGN(ROW($A$2:$A$640)),FALSE))</f>
        <v>#N/A</v>
      </c>
      <c r="I579" s="5" t="e">
        <f>IF(ROW($A$2:$A$640)=1,"Impossible",VLOOKUP($A$2:$A$640,items!$A$2:$Q$4140,{17}*SIGN(ROW($A$2:$A$640)),FALSE))</f>
        <v>#N/A</v>
      </c>
      <c r="L579" s="34"/>
      <c r="M579" s="34"/>
      <c r="N579" s="34"/>
      <c r="O579" s="34"/>
      <c r="P579" s="34"/>
      <c r="Q579" s="34"/>
      <c r="R579" s="34"/>
      <c r="S579" s="34"/>
      <c r="T579" s="41" t="str">
        <f t="shared" si="47"/>
        <v/>
      </c>
      <c r="U579" s="41" t="str">
        <f t="shared" si="48"/>
        <v/>
      </c>
    </row>
    <row r="580" spans="1:21">
      <c r="A580" s="34"/>
      <c r="B580" s="34"/>
      <c r="C580" s="34"/>
      <c r="D580" s="42" t="str">
        <f t="shared" si="46"/>
        <v/>
      </c>
      <c r="E580" s="34"/>
      <c r="G580" s="42" t="str">
        <f t="shared" si="45"/>
        <v/>
      </c>
      <c r="H580" s="5" t="e">
        <f>IF(ROW($A$2:$A$640)=1,"Impossible",VLOOKUP($A$2:$A$640,items!$A$2:$P$4140,{16}*SIGN(ROW($A$2:$A$640)),FALSE))</f>
        <v>#N/A</v>
      </c>
      <c r="I580" s="5" t="e">
        <f>IF(ROW($A$2:$A$640)=1,"Impossible",VLOOKUP($A$2:$A$640,items!$A$2:$Q$4140,{17}*SIGN(ROW($A$2:$A$640)),FALSE))</f>
        <v>#N/A</v>
      </c>
      <c r="L580" s="34"/>
      <c r="M580" s="34"/>
      <c r="N580" s="34"/>
      <c r="O580" s="34"/>
      <c r="P580" s="34"/>
      <c r="Q580" s="34"/>
      <c r="R580" s="34"/>
      <c r="S580" s="34"/>
      <c r="T580" s="41" t="str">
        <f t="shared" si="47"/>
        <v/>
      </c>
      <c r="U580" s="41" t="str">
        <f t="shared" si="48"/>
        <v/>
      </c>
    </row>
    <row r="581" spans="1:21">
      <c r="A581" s="34"/>
      <c r="B581" s="34"/>
      <c r="C581" s="34"/>
      <c r="D581" s="42" t="str">
        <f t="shared" si="46"/>
        <v/>
      </c>
      <c r="E581" s="34"/>
      <c r="G581" s="42" t="str">
        <f t="shared" si="45"/>
        <v/>
      </c>
      <c r="H581" s="5" t="e">
        <f>IF(ROW($A$2:$A$640)=1,"Impossible",VLOOKUP($A$2:$A$640,items!$A$2:$P$4140,{16}*SIGN(ROW($A$2:$A$640)),FALSE))</f>
        <v>#N/A</v>
      </c>
      <c r="I581" s="5" t="e">
        <f>IF(ROW($A$2:$A$640)=1,"Impossible",VLOOKUP($A$2:$A$640,items!$A$2:$Q$4140,{17}*SIGN(ROW($A$2:$A$640)),FALSE))</f>
        <v>#N/A</v>
      </c>
      <c r="L581" s="34"/>
      <c r="M581" s="34"/>
      <c r="N581" s="34"/>
      <c r="O581" s="34"/>
      <c r="P581" s="34"/>
      <c r="Q581" s="34"/>
      <c r="R581" s="34"/>
      <c r="S581" s="34"/>
      <c r="T581" s="41" t="str">
        <f t="shared" si="47"/>
        <v/>
      </c>
      <c r="U581" s="41" t="str">
        <f t="shared" si="48"/>
        <v/>
      </c>
    </row>
    <row r="582" spans="1:21">
      <c r="A582" s="34"/>
      <c r="B582" s="34"/>
      <c r="C582" s="34"/>
      <c r="D582" s="42" t="str">
        <f t="shared" si="46"/>
        <v/>
      </c>
      <c r="E582" s="34"/>
      <c r="G582" s="42" t="str">
        <f t="shared" si="45"/>
        <v/>
      </c>
      <c r="H582" s="5" t="e">
        <f>IF(ROW($A$2:$A$640)=1,"Impossible",VLOOKUP($A$2:$A$640,items!$A$2:$P$4140,{16}*SIGN(ROW($A$2:$A$640)),FALSE))</f>
        <v>#N/A</v>
      </c>
      <c r="I582" s="5" t="e">
        <f>IF(ROW($A$2:$A$640)=1,"Impossible",VLOOKUP($A$2:$A$640,items!$A$2:$Q$4140,{17}*SIGN(ROW($A$2:$A$640)),FALSE))</f>
        <v>#N/A</v>
      </c>
      <c r="L582" s="34"/>
      <c r="M582" s="34"/>
      <c r="N582" s="34"/>
      <c r="O582" s="34"/>
      <c r="P582" s="34"/>
      <c r="Q582" s="34"/>
      <c r="R582" s="34"/>
      <c r="S582" s="34"/>
      <c r="T582" s="41" t="str">
        <f t="shared" si="47"/>
        <v/>
      </c>
      <c r="U582" s="41" t="str">
        <f t="shared" si="48"/>
        <v/>
      </c>
    </row>
    <row r="583" spans="1:21">
      <c r="A583" s="34"/>
      <c r="B583" s="34"/>
      <c r="C583" s="34"/>
      <c r="D583" s="42" t="str">
        <f t="shared" si="46"/>
        <v/>
      </c>
      <c r="E583" s="34"/>
      <c r="G583" s="42" t="str">
        <f t="shared" si="45"/>
        <v/>
      </c>
      <c r="H583" s="5" t="e">
        <f>IF(ROW($A$2:$A$640)=1,"Impossible",VLOOKUP($A$2:$A$640,items!$A$2:$P$4140,{16}*SIGN(ROW($A$2:$A$640)),FALSE))</f>
        <v>#N/A</v>
      </c>
      <c r="I583" s="5" t="e">
        <f>IF(ROW($A$2:$A$640)=1,"Impossible",VLOOKUP($A$2:$A$640,items!$A$2:$Q$4140,{17}*SIGN(ROW($A$2:$A$640)),FALSE))</f>
        <v>#N/A</v>
      </c>
      <c r="L583" s="34"/>
      <c r="M583" s="34"/>
      <c r="N583" s="34"/>
      <c r="O583" s="34"/>
      <c r="P583" s="34"/>
      <c r="Q583" s="34"/>
      <c r="R583" s="34"/>
      <c r="S583" s="34"/>
      <c r="T583" s="41" t="str">
        <f t="shared" si="47"/>
        <v/>
      </c>
      <c r="U583" s="41" t="str">
        <f t="shared" si="48"/>
        <v/>
      </c>
    </row>
    <row r="584" spans="1:21">
      <c r="A584" s="34"/>
      <c r="B584" s="34"/>
      <c r="C584" s="34"/>
      <c r="D584" s="42" t="str">
        <f t="shared" si="46"/>
        <v/>
      </c>
      <c r="E584" s="34"/>
      <c r="G584" s="42" t="str">
        <f t="shared" si="45"/>
        <v/>
      </c>
      <c r="H584" s="5" t="e">
        <f>IF(ROW($A$2:$A$640)=1,"Impossible",VLOOKUP($A$2:$A$640,items!$A$2:$P$4140,{16}*SIGN(ROW($A$2:$A$640)),FALSE))</f>
        <v>#N/A</v>
      </c>
      <c r="I584" s="5" t="e">
        <f>IF(ROW($A$2:$A$640)=1,"Impossible",VLOOKUP($A$2:$A$640,items!$A$2:$Q$4140,{17}*SIGN(ROW($A$2:$A$640)),FALSE))</f>
        <v>#N/A</v>
      </c>
      <c r="L584" s="34"/>
      <c r="M584" s="34"/>
      <c r="N584" s="34"/>
      <c r="O584" s="34"/>
      <c r="P584" s="34"/>
      <c r="Q584" s="34"/>
      <c r="R584" s="34"/>
      <c r="S584" s="34"/>
      <c r="T584" s="41" t="str">
        <f t="shared" si="47"/>
        <v/>
      </c>
      <c r="U584" s="41" t="str">
        <f t="shared" si="48"/>
        <v/>
      </c>
    </row>
    <row r="585" spans="1:21">
      <c r="A585" s="34"/>
      <c r="B585" s="34"/>
      <c r="C585" s="34"/>
      <c r="D585" s="42" t="str">
        <f t="shared" si="46"/>
        <v/>
      </c>
      <c r="E585" s="34"/>
      <c r="G585" s="42" t="str">
        <f t="shared" ref="G585:G640" si="49">IF(E585="","",IF(OR(E585="select_one", E585="select_multiple"), CONCATENATE(E585," ",F585),E585))</f>
        <v/>
      </c>
      <c r="H585" s="5" t="e">
        <f>IF(ROW($A$2:$A$640)=1,"Impossible",VLOOKUP($A$2:$A$640,items!$A$2:$P$4140,{16}*SIGN(ROW($A$2:$A$640)),FALSE))</f>
        <v>#N/A</v>
      </c>
      <c r="I585" s="5" t="e">
        <f>IF(ROW($A$2:$A$640)=1,"Impossible",VLOOKUP($A$2:$A$640,items!$A$2:$Q$4140,{17}*SIGN(ROW($A$2:$A$640)),FALSE))</f>
        <v>#N/A</v>
      </c>
      <c r="L585" s="34"/>
      <c r="M585" s="34"/>
      <c r="N585" s="34"/>
      <c r="O585" s="34"/>
      <c r="P585" s="34"/>
      <c r="Q585" s="34"/>
      <c r="R585" s="34"/>
      <c r="S585" s="34"/>
      <c r="T585" s="41" t="str">
        <f t="shared" si="47"/>
        <v/>
      </c>
      <c r="U585" s="41" t="str">
        <f t="shared" si="48"/>
        <v/>
      </c>
    </row>
    <row r="586" spans="1:21">
      <c r="A586" s="34"/>
      <c r="B586" s="34"/>
      <c r="C586" s="34"/>
      <c r="D586" s="42" t="str">
        <f t="shared" si="46"/>
        <v/>
      </c>
      <c r="E586" s="34"/>
      <c r="G586" s="42" t="str">
        <f t="shared" si="49"/>
        <v/>
      </c>
      <c r="H586" s="5" t="e">
        <f>IF(ROW($A$2:$A$640)=1,"Impossible",VLOOKUP($A$2:$A$640,items!$A$2:$P$4140,{16}*SIGN(ROW($A$2:$A$640)),FALSE))</f>
        <v>#N/A</v>
      </c>
      <c r="I586" s="5" t="e">
        <f>IF(ROW($A$2:$A$640)=1,"Impossible",VLOOKUP($A$2:$A$640,items!$A$2:$Q$4140,{17}*SIGN(ROW($A$2:$A$640)),FALSE))</f>
        <v>#N/A</v>
      </c>
      <c r="L586" s="34"/>
      <c r="M586" s="34"/>
      <c r="N586" s="34"/>
      <c r="O586" s="34"/>
      <c r="P586" s="34"/>
      <c r="Q586" s="34"/>
      <c r="R586" s="34"/>
      <c r="S586" s="34"/>
      <c r="T586" s="41" t="str">
        <f t="shared" si="47"/>
        <v/>
      </c>
      <c r="U586" s="41" t="str">
        <f t="shared" si="48"/>
        <v/>
      </c>
    </row>
    <row r="587" spans="1:21">
      <c r="A587" s="34"/>
      <c r="B587" s="34"/>
      <c r="C587" s="34"/>
      <c r="D587" s="42" t="str">
        <f t="shared" si="46"/>
        <v/>
      </c>
      <c r="E587" s="34"/>
      <c r="G587" s="42" t="str">
        <f t="shared" si="49"/>
        <v/>
      </c>
      <c r="H587" s="5" t="e">
        <f>IF(ROW($A$2:$A$640)=1,"Impossible",VLOOKUP($A$2:$A$640,items!$A$2:$P$4140,{16}*SIGN(ROW($A$2:$A$640)),FALSE))</f>
        <v>#N/A</v>
      </c>
      <c r="I587" s="5" t="e">
        <f>IF(ROW($A$2:$A$640)=1,"Impossible",VLOOKUP($A$2:$A$640,items!$A$2:$Q$4140,{17}*SIGN(ROW($A$2:$A$640)),FALSE))</f>
        <v>#N/A</v>
      </c>
      <c r="L587" s="34"/>
      <c r="M587" s="34"/>
      <c r="N587" s="34"/>
      <c r="O587" s="34"/>
      <c r="P587" s="34"/>
      <c r="Q587" s="34"/>
      <c r="R587" s="34"/>
      <c r="S587" s="34"/>
      <c r="T587" s="41" t="str">
        <f t="shared" si="47"/>
        <v/>
      </c>
      <c r="U587" s="41" t="str">
        <f t="shared" si="48"/>
        <v/>
      </c>
    </row>
    <row r="588" spans="1:21">
      <c r="A588" s="34"/>
      <c r="B588" s="34"/>
      <c r="C588" s="34"/>
      <c r="D588" s="42" t="str">
        <f t="shared" si="46"/>
        <v/>
      </c>
      <c r="E588" s="34"/>
      <c r="G588" s="42" t="str">
        <f t="shared" si="49"/>
        <v/>
      </c>
      <c r="H588" s="5" t="e">
        <f>IF(ROW($A$2:$A$640)=1,"Impossible",VLOOKUP($A$2:$A$640,items!$A$2:$P$4140,{16}*SIGN(ROW($A$2:$A$640)),FALSE))</f>
        <v>#N/A</v>
      </c>
      <c r="I588" s="5" t="e">
        <f>IF(ROW($A$2:$A$640)=1,"Impossible",VLOOKUP($A$2:$A$640,items!$A$2:$Q$4140,{17}*SIGN(ROW($A$2:$A$640)),FALSE))</f>
        <v>#N/A</v>
      </c>
      <c r="L588" s="34"/>
      <c r="M588" s="34"/>
      <c r="N588" s="34"/>
      <c r="O588" s="34"/>
      <c r="P588" s="34"/>
      <c r="Q588" s="34"/>
      <c r="R588" s="34"/>
      <c r="S588" s="34"/>
      <c r="T588" s="41" t="str">
        <f t="shared" si="47"/>
        <v/>
      </c>
      <c r="U588" s="41" t="str">
        <f t="shared" si="48"/>
        <v/>
      </c>
    </row>
    <row r="589" spans="1:21">
      <c r="A589" s="34"/>
      <c r="B589" s="34"/>
      <c r="C589" s="34"/>
      <c r="D589" s="42" t="str">
        <f t="shared" si="46"/>
        <v/>
      </c>
      <c r="E589" s="34"/>
      <c r="G589" s="42" t="str">
        <f t="shared" si="49"/>
        <v/>
      </c>
      <c r="H589" s="5" t="e">
        <f>IF(ROW($A$2:$A$640)=1,"Impossible",VLOOKUP($A$2:$A$640,items!$A$2:$P$4140,{16}*SIGN(ROW($A$2:$A$640)),FALSE))</f>
        <v>#N/A</v>
      </c>
      <c r="I589" s="5" t="e">
        <f>IF(ROW($A$2:$A$640)=1,"Impossible",VLOOKUP($A$2:$A$640,items!$A$2:$Q$4140,{17}*SIGN(ROW($A$2:$A$640)),FALSE))</f>
        <v>#N/A</v>
      </c>
      <c r="L589" s="34"/>
      <c r="M589" s="34"/>
      <c r="N589" s="34"/>
      <c r="O589" s="34"/>
      <c r="P589" s="34"/>
      <c r="Q589" s="34"/>
      <c r="R589" s="34"/>
      <c r="S589" s="34"/>
      <c r="T589" s="41" t="str">
        <f t="shared" si="47"/>
        <v/>
      </c>
      <c r="U589" s="41" t="str">
        <f t="shared" si="48"/>
        <v/>
      </c>
    </row>
    <row r="590" spans="1:21">
      <c r="A590" s="34"/>
      <c r="B590" s="34"/>
      <c r="C590" s="34"/>
      <c r="D590" s="42" t="str">
        <f t="shared" si="46"/>
        <v/>
      </c>
      <c r="E590" s="34"/>
      <c r="G590" s="42" t="str">
        <f t="shared" si="49"/>
        <v/>
      </c>
      <c r="H590" s="5" t="e">
        <f>IF(ROW($A$2:$A$640)=1,"Impossible",VLOOKUP($A$2:$A$640,items!$A$2:$P$4140,{16}*SIGN(ROW($A$2:$A$640)),FALSE))</f>
        <v>#N/A</v>
      </c>
      <c r="I590" s="5" t="e">
        <f>IF(ROW($A$2:$A$640)=1,"Impossible",VLOOKUP($A$2:$A$640,items!$A$2:$Q$4140,{17}*SIGN(ROW($A$2:$A$640)),FALSE))</f>
        <v>#N/A</v>
      </c>
      <c r="L590" s="34"/>
      <c r="M590" s="34"/>
      <c r="N590" s="34"/>
      <c r="O590" s="34"/>
      <c r="P590" s="34"/>
      <c r="Q590" s="34"/>
      <c r="R590" s="34"/>
      <c r="S590" s="34"/>
      <c r="T590" s="41" t="str">
        <f t="shared" si="47"/>
        <v/>
      </c>
      <c r="U590" s="41" t="str">
        <f t="shared" si="48"/>
        <v/>
      </c>
    </row>
    <row r="591" spans="1:21">
      <c r="A591" s="34"/>
      <c r="B591" s="34"/>
      <c r="C591" s="34"/>
      <c r="D591" s="42" t="str">
        <f t="shared" si="46"/>
        <v/>
      </c>
      <c r="E591" s="34"/>
      <c r="G591" s="42" t="str">
        <f t="shared" si="49"/>
        <v/>
      </c>
      <c r="H591" s="5" t="e">
        <f>IF(ROW($A$2:$A$640)=1,"Impossible",VLOOKUP($A$2:$A$640,items!$A$2:$P$4140,{16}*SIGN(ROW($A$2:$A$640)),FALSE))</f>
        <v>#N/A</v>
      </c>
      <c r="I591" s="5" t="e">
        <f>IF(ROW($A$2:$A$640)=1,"Impossible",VLOOKUP($A$2:$A$640,items!$A$2:$Q$4140,{17}*SIGN(ROW($A$2:$A$640)),FALSE))</f>
        <v>#N/A</v>
      </c>
      <c r="L591" s="34"/>
      <c r="M591" s="34"/>
      <c r="N591" s="34"/>
      <c r="O591" s="34"/>
      <c r="P591" s="34"/>
      <c r="Q591" s="34"/>
      <c r="R591" s="34"/>
      <c r="S591" s="34"/>
      <c r="T591" s="41" t="str">
        <f t="shared" si="47"/>
        <v/>
      </c>
      <c r="U591" s="41" t="str">
        <f t="shared" si="48"/>
        <v/>
      </c>
    </row>
    <row r="592" spans="1:21">
      <c r="A592" s="34"/>
      <c r="B592" s="34"/>
      <c r="C592" s="34"/>
      <c r="D592" s="42" t="str">
        <f t="shared" si="46"/>
        <v/>
      </c>
      <c r="E592" s="34"/>
      <c r="G592" s="42" t="str">
        <f t="shared" si="49"/>
        <v/>
      </c>
      <c r="H592" s="5" t="e">
        <f>IF(ROW($A$2:$A$640)=1,"Impossible",VLOOKUP($A$2:$A$640,items!$A$2:$P$4140,{16}*SIGN(ROW($A$2:$A$640)),FALSE))</f>
        <v>#N/A</v>
      </c>
      <c r="I592" s="5" t="e">
        <f>IF(ROW($A$2:$A$640)=1,"Impossible",VLOOKUP($A$2:$A$640,items!$A$2:$Q$4140,{17}*SIGN(ROW($A$2:$A$640)),FALSE))</f>
        <v>#N/A</v>
      </c>
      <c r="L592" s="34"/>
      <c r="M592" s="34"/>
      <c r="N592" s="34"/>
      <c r="O592" s="34"/>
      <c r="P592" s="34"/>
      <c r="Q592" s="34"/>
      <c r="R592" s="34"/>
      <c r="S592" s="34"/>
      <c r="T592" s="41" t="str">
        <f t="shared" si="47"/>
        <v/>
      </c>
      <c r="U592" s="41" t="str">
        <f t="shared" si="48"/>
        <v/>
      </c>
    </row>
    <row r="593" spans="1:21">
      <c r="A593" s="34"/>
      <c r="B593" s="34"/>
      <c r="C593" s="34"/>
      <c r="D593" s="42" t="str">
        <f t="shared" si="46"/>
        <v/>
      </c>
      <c r="E593" s="34"/>
      <c r="G593" s="42" t="str">
        <f t="shared" si="49"/>
        <v/>
      </c>
      <c r="H593" s="5" t="e">
        <f>IF(ROW($A$2:$A$640)=1,"Impossible",VLOOKUP($A$2:$A$640,items!$A$2:$P$4140,{16}*SIGN(ROW($A$2:$A$640)),FALSE))</f>
        <v>#N/A</v>
      </c>
      <c r="I593" s="5" t="e">
        <f>IF(ROW($A$2:$A$640)=1,"Impossible",VLOOKUP($A$2:$A$640,items!$A$2:$Q$4140,{17}*SIGN(ROW($A$2:$A$640)),FALSE))</f>
        <v>#N/A</v>
      </c>
      <c r="L593" s="34"/>
      <c r="M593" s="34"/>
      <c r="N593" s="34"/>
      <c r="O593" s="34"/>
      <c r="P593" s="34"/>
      <c r="Q593" s="34"/>
      <c r="R593" s="34"/>
      <c r="S593" s="34"/>
      <c r="T593" s="41" t="str">
        <f t="shared" si="47"/>
        <v/>
      </c>
      <c r="U593" s="41" t="str">
        <f t="shared" si="48"/>
        <v/>
      </c>
    </row>
    <row r="594" spans="1:21">
      <c r="A594" s="34"/>
      <c r="B594" s="34"/>
      <c r="C594" s="34"/>
      <c r="D594" s="42" t="str">
        <f t="shared" si="46"/>
        <v/>
      </c>
      <c r="E594" s="34"/>
      <c r="G594" s="42" t="str">
        <f t="shared" si="49"/>
        <v/>
      </c>
      <c r="H594" s="5" t="e">
        <f>IF(ROW($A$2:$A$640)=1,"Impossible",VLOOKUP($A$2:$A$640,items!$A$2:$P$4140,{16}*SIGN(ROW($A$2:$A$640)),FALSE))</f>
        <v>#N/A</v>
      </c>
      <c r="I594" s="5" t="e">
        <f>IF(ROW($A$2:$A$640)=1,"Impossible",VLOOKUP($A$2:$A$640,items!$A$2:$Q$4140,{17}*SIGN(ROW($A$2:$A$640)),FALSE))</f>
        <v>#N/A</v>
      </c>
      <c r="L594" s="34"/>
      <c r="M594" s="34"/>
      <c r="N594" s="34"/>
      <c r="O594" s="34"/>
      <c r="P594" s="34"/>
      <c r="Q594" s="34"/>
      <c r="R594" s="34"/>
      <c r="S594" s="34"/>
      <c r="T594" s="41" t="str">
        <f t="shared" si="47"/>
        <v/>
      </c>
      <c r="U594" s="41" t="str">
        <f t="shared" si="48"/>
        <v/>
      </c>
    </row>
    <row r="595" spans="1:21">
      <c r="A595" s="34"/>
      <c r="B595" s="34"/>
      <c r="C595" s="34"/>
      <c r="D595" s="42" t="str">
        <f t="shared" si="46"/>
        <v/>
      </c>
      <c r="E595" s="34"/>
      <c r="G595" s="42" t="str">
        <f t="shared" si="49"/>
        <v/>
      </c>
      <c r="H595" s="5" t="e">
        <f>IF(ROW($A$2:$A$640)=1,"Impossible",VLOOKUP($A$2:$A$640,items!$A$2:$P$4140,{16}*SIGN(ROW($A$2:$A$640)),FALSE))</f>
        <v>#N/A</v>
      </c>
      <c r="I595" s="5" t="e">
        <f>IF(ROW($A$2:$A$640)=1,"Impossible",VLOOKUP($A$2:$A$640,items!$A$2:$Q$4140,{17}*SIGN(ROW($A$2:$A$640)),FALSE))</f>
        <v>#N/A</v>
      </c>
      <c r="L595" s="34"/>
      <c r="M595" s="34"/>
      <c r="N595" s="34"/>
      <c r="O595" s="34"/>
      <c r="P595" s="34"/>
      <c r="Q595" s="34"/>
      <c r="R595" s="34"/>
      <c r="S595" s="34"/>
      <c r="T595" s="41" t="str">
        <f t="shared" si="47"/>
        <v/>
      </c>
      <c r="U595" s="41" t="str">
        <f t="shared" si="48"/>
        <v/>
      </c>
    </row>
    <row r="596" spans="1:21">
      <c r="A596" s="34"/>
      <c r="B596" s="34"/>
      <c r="C596" s="34"/>
      <c r="D596" s="42" t="str">
        <f t="shared" si="46"/>
        <v/>
      </c>
      <c r="E596" s="34"/>
      <c r="G596" s="42" t="str">
        <f t="shared" si="49"/>
        <v/>
      </c>
      <c r="H596" s="5" t="e">
        <f>IF(ROW($A$2:$A$640)=1,"Impossible",VLOOKUP($A$2:$A$640,items!$A$2:$P$4140,{16}*SIGN(ROW($A$2:$A$640)),FALSE))</f>
        <v>#N/A</v>
      </c>
      <c r="I596" s="5" t="e">
        <f>IF(ROW($A$2:$A$640)=1,"Impossible",VLOOKUP($A$2:$A$640,items!$A$2:$Q$4140,{17}*SIGN(ROW($A$2:$A$640)),FALSE))</f>
        <v>#N/A</v>
      </c>
      <c r="L596" s="34"/>
      <c r="M596" s="34"/>
      <c r="N596" s="34"/>
      <c r="O596" s="34"/>
      <c r="P596" s="34"/>
      <c r="Q596" s="34"/>
      <c r="R596" s="34"/>
      <c r="S596" s="34"/>
      <c r="T596" s="41" t="str">
        <f t="shared" si="47"/>
        <v/>
      </c>
      <c r="U596" s="41" t="str">
        <f t="shared" si="48"/>
        <v/>
      </c>
    </row>
    <row r="597" spans="1:21">
      <c r="A597" s="34"/>
      <c r="B597" s="34"/>
      <c r="C597" s="34"/>
      <c r="D597" s="42" t="str">
        <f t="shared" si="46"/>
        <v/>
      </c>
      <c r="E597" s="34"/>
      <c r="F597" s="34"/>
      <c r="G597" s="42" t="str">
        <f t="shared" si="49"/>
        <v/>
      </c>
      <c r="H597" s="5" t="e">
        <f>IF(ROW($A$2:$A$640)=1,"Impossible",VLOOKUP($A$2:$A$640,items!$A$2:$P$4140,{16}*SIGN(ROW($A$2:$A$640)),FALSE))</f>
        <v>#N/A</v>
      </c>
      <c r="I597" s="5" t="e">
        <f>IF(ROW($A$2:$A$640)=1,"Impossible",VLOOKUP($A$2:$A$640,items!$A$2:$Q$4140,{17}*SIGN(ROW($A$2:$A$640)),FALSE))</f>
        <v>#N/A</v>
      </c>
      <c r="L597" s="34"/>
      <c r="M597" s="34"/>
      <c r="N597" s="34"/>
      <c r="O597" s="34"/>
      <c r="P597" s="34"/>
      <c r="Q597" s="34"/>
      <c r="R597" s="34"/>
      <c r="S597" s="34"/>
      <c r="T597" s="41" t="str">
        <f t="shared" si="47"/>
        <v/>
      </c>
      <c r="U597" s="41" t="str">
        <f t="shared" si="48"/>
        <v/>
      </c>
    </row>
    <row r="598" spans="1:21">
      <c r="A598" s="34"/>
      <c r="B598" s="34"/>
      <c r="C598" s="34"/>
      <c r="D598" s="42" t="str">
        <f t="shared" si="46"/>
        <v/>
      </c>
      <c r="E598" s="34"/>
      <c r="F598" s="34"/>
      <c r="G598" s="42" t="str">
        <f t="shared" si="49"/>
        <v/>
      </c>
      <c r="H598" s="5" t="e">
        <f>IF(ROW($A$2:$A$640)=1,"Impossible",VLOOKUP($A$2:$A$640,items!$A$2:$P$4140,{16}*SIGN(ROW($A$2:$A$640)),FALSE))</f>
        <v>#N/A</v>
      </c>
      <c r="I598" s="5" t="e">
        <f>IF(ROW($A$2:$A$640)=1,"Impossible",VLOOKUP($A$2:$A$640,items!$A$2:$Q$4140,{17}*SIGN(ROW($A$2:$A$640)),FALSE))</f>
        <v>#N/A</v>
      </c>
      <c r="L598" s="34"/>
      <c r="M598" s="34"/>
      <c r="N598" s="34"/>
      <c r="O598" s="34"/>
      <c r="P598" s="34"/>
      <c r="Q598" s="34"/>
      <c r="R598" s="34"/>
      <c r="S598" s="34"/>
      <c r="T598" s="41" t="str">
        <f t="shared" si="47"/>
        <v/>
      </c>
      <c r="U598" s="41" t="str">
        <f t="shared" si="48"/>
        <v/>
      </c>
    </row>
    <row r="599" spans="1:21">
      <c r="A599" s="34"/>
      <c r="B599" s="34"/>
      <c r="C599" s="34"/>
      <c r="D599" s="42" t="str">
        <f t="shared" si="46"/>
        <v/>
      </c>
      <c r="E599" s="34"/>
      <c r="F599" s="34"/>
      <c r="G599" s="42" t="str">
        <f t="shared" si="49"/>
        <v/>
      </c>
      <c r="H599" s="5" t="e">
        <f>IF(ROW($A$2:$A$640)=1,"Impossible",VLOOKUP($A$2:$A$640,items!$A$2:$P$4140,{16}*SIGN(ROW($A$2:$A$640)),FALSE))</f>
        <v>#N/A</v>
      </c>
      <c r="I599" s="5" t="e">
        <f>IF(ROW($A$2:$A$640)=1,"Impossible",VLOOKUP($A$2:$A$640,items!$A$2:$Q$4140,{17}*SIGN(ROW($A$2:$A$640)),FALSE))</f>
        <v>#N/A</v>
      </c>
      <c r="L599" s="34"/>
      <c r="M599" s="34"/>
      <c r="N599" s="34"/>
      <c r="O599" s="34"/>
      <c r="P599" s="34"/>
      <c r="Q599" s="34"/>
      <c r="R599" s="34"/>
      <c r="S599" s="34"/>
      <c r="T599" s="41" t="str">
        <f t="shared" si="47"/>
        <v/>
      </c>
      <c r="U599" s="41" t="str">
        <f t="shared" si="48"/>
        <v/>
      </c>
    </row>
    <row r="600" spans="1:21">
      <c r="A600" s="34"/>
      <c r="B600" s="34"/>
      <c r="C600" s="34"/>
      <c r="D600" s="42" t="str">
        <f t="shared" si="46"/>
        <v/>
      </c>
      <c r="E600" s="34"/>
      <c r="G600" s="42" t="str">
        <f t="shared" si="49"/>
        <v/>
      </c>
      <c r="H600" s="5" t="e">
        <f>IF(ROW($A$2:$A$640)=1,"Impossible",VLOOKUP($A$2:$A$640,items!$A$2:$P$4140,{16}*SIGN(ROW($A$2:$A$640)),FALSE))</f>
        <v>#N/A</v>
      </c>
      <c r="I600" s="5" t="e">
        <f>IF(ROW($A$2:$A$640)=1,"Impossible",VLOOKUP($A$2:$A$640,items!$A$2:$Q$4140,{17}*SIGN(ROW($A$2:$A$640)),FALSE))</f>
        <v>#N/A</v>
      </c>
      <c r="L600" s="34"/>
      <c r="M600" s="34"/>
      <c r="N600" s="34"/>
      <c r="O600" s="34"/>
      <c r="P600" s="34"/>
      <c r="Q600" s="34"/>
      <c r="R600" s="34"/>
      <c r="S600" s="34"/>
      <c r="T600" s="41" t="str">
        <f t="shared" si="47"/>
        <v/>
      </c>
      <c r="U600" s="41" t="str">
        <f t="shared" si="48"/>
        <v/>
      </c>
    </row>
    <row r="601" spans="1:21">
      <c r="A601" s="34"/>
      <c r="B601" s="34"/>
      <c r="C601" s="34"/>
      <c r="D601" s="42" t="str">
        <f t="shared" si="46"/>
        <v/>
      </c>
      <c r="E601" s="34"/>
      <c r="G601" s="42" t="str">
        <f t="shared" si="49"/>
        <v/>
      </c>
      <c r="H601" s="5" t="e">
        <f>IF(ROW($A$2:$A$640)=1,"Impossible",VLOOKUP($A$2:$A$640,items!$A$2:$P$4140,{16}*SIGN(ROW($A$2:$A$640)),FALSE))</f>
        <v>#N/A</v>
      </c>
      <c r="I601" s="5" t="e">
        <f>IF(ROW($A$2:$A$640)=1,"Impossible",VLOOKUP($A$2:$A$640,items!$A$2:$Q$4140,{17}*SIGN(ROW($A$2:$A$640)),FALSE))</f>
        <v>#N/A</v>
      </c>
      <c r="L601" s="34"/>
      <c r="M601" s="34"/>
      <c r="N601" s="34"/>
      <c r="O601" s="34"/>
      <c r="P601" s="34"/>
      <c r="Q601" s="34"/>
      <c r="R601" s="34"/>
      <c r="S601" s="34"/>
      <c r="T601" s="41" t="str">
        <f t="shared" si="47"/>
        <v/>
      </c>
      <c r="U601" s="41" t="str">
        <f t="shared" si="48"/>
        <v/>
      </c>
    </row>
    <row r="602" spans="1:21">
      <c r="A602" s="34"/>
      <c r="B602" s="34"/>
      <c r="C602" s="34"/>
      <c r="D602" s="42" t="str">
        <f t="shared" si="46"/>
        <v/>
      </c>
      <c r="E602" s="34"/>
      <c r="G602" s="42" t="str">
        <f t="shared" si="49"/>
        <v/>
      </c>
      <c r="H602" s="5" t="e">
        <f>IF(ROW($A$2:$A$640)=1,"Impossible",VLOOKUP($A$2:$A$640,items!$A$2:$P$4140,{16}*SIGN(ROW($A$2:$A$640)),FALSE))</f>
        <v>#N/A</v>
      </c>
      <c r="I602" s="5" t="e">
        <f>IF(ROW($A$2:$A$640)=1,"Impossible",VLOOKUP($A$2:$A$640,items!$A$2:$Q$4140,{17}*SIGN(ROW($A$2:$A$640)),FALSE))</f>
        <v>#N/A</v>
      </c>
      <c r="L602" s="34"/>
      <c r="M602" s="34"/>
      <c r="N602" s="34"/>
      <c r="O602" s="34"/>
      <c r="P602" s="34"/>
      <c r="Q602" s="34"/>
      <c r="R602" s="34"/>
      <c r="S602" s="34"/>
      <c r="T602" s="41" t="str">
        <f t="shared" si="47"/>
        <v/>
      </c>
      <c r="U602" s="41" t="str">
        <f t="shared" si="48"/>
        <v/>
      </c>
    </row>
    <row r="603" spans="1:21">
      <c r="A603" s="34"/>
      <c r="B603" s="34"/>
      <c r="C603" s="34"/>
      <c r="D603" s="42" t="str">
        <f t="shared" si="46"/>
        <v/>
      </c>
      <c r="E603" s="34"/>
      <c r="G603" s="42" t="str">
        <f t="shared" si="49"/>
        <v/>
      </c>
      <c r="H603" s="5" t="e">
        <f>IF(ROW($A$2:$A$640)=1,"Impossible",VLOOKUP($A$2:$A$640,items!$A$2:$P$4140,{16}*SIGN(ROW($A$2:$A$640)),FALSE))</f>
        <v>#N/A</v>
      </c>
      <c r="I603" s="5" t="e">
        <f>IF(ROW($A$2:$A$640)=1,"Impossible",VLOOKUP($A$2:$A$640,items!$A$2:$Q$4140,{17}*SIGN(ROW($A$2:$A$640)),FALSE))</f>
        <v>#N/A</v>
      </c>
      <c r="L603" s="34"/>
      <c r="M603" s="34"/>
      <c r="N603" s="34"/>
      <c r="O603" s="34"/>
      <c r="P603" s="34"/>
      <c r="Q603" s="34"/>
      <c r="R603" s="34"/>
      <c r="S603" s="34"/>
      <c r="T603" s="41" t="str">
        <f t="shared" si="47"/>
        <v/>
      </c>
      <c r="U603" s="41" t="str">
        <f t="shared" si="48"/>
        <v/>
      </c>
    </row>
    <row r="604" spans="1:21">
      <c r="A604" s="34"/>
      <c r="B604" s="34"/>
      <c r="C604" s="34"/>
      <c r="D604" s="42" t="str">
        <f t="shared" si="46"/>
        <v/>
      </c>
      <c r="E604" s="34"/>
      <c r="G604" s="42" t="str">
        <f t="shared" si="49"/>
        <v/>
      </c>
      <c r="H604" s="5" t="e">
        <f>IF(ROW($A$2:$A$640)=1,"Impossible",VLOOKUP($A$2:$A$640,items!$A$2:$P$4140,{16}*SIGN(ROW($A$2:$A$640)),FALSE))</f>
        <v>#N/A</v>
      </c>
      <c r="I604" s="5" t="e">
        <f>IF(ROW($A$2:$A$640)=1,"Impossible",VLOOKUP($A$2:$A$640,items!$A$2:$Q$4140,{17}*SIGN(ROW($A$2:$A$640)),FALSE))</f>
        <v>#N/A</v>
      </c>
      <c r="L604" s="34"/>
      <c r="M604" s="34"/>
      <c r="N604" s="34"/>
      <c r="O604" s="34"/>
      <c r="P604" s="34"/>
      <c r="Q604" s="34"/>
      <c r="R604" s="34"/>
      <c r="S604" s="34"/>
      <c r="T604" s="41" t="str">
        <f t="shared" si="47"/>
        <v/>
      </c>
      <c r="U604" s="41" t="str">
        <f t="shared" si="48"/>
        <v/>
      </c>
    </row>
    <row r="605" spans="1:21">
      <c r="A605" s="34"/>
      <c r="B605" s="34"/>
      <c r="C605" s="34"/>
      <c r="D605" s="42" t="str">
        <f t="shared" si="46"/>
        <v/>
      </c>
      <c r="E605" s="34"/>
      <c r="G605" s="42" t="str">
        <f t="shared" si="49"/>
        <v/>
      </c>
      <c r="H605" s="5" t="e">
        <f>IF(ROW($A$2:$A$640)=1,"Impossible",VLOOKUP($A$2:$A$640,items!$A$2:$P$4140,{16}*SIGN(ROW($A$2:$A$640)),FALSE))</f>
        <v>#N/A</v>
      </c>
      <c r="I605" s="5" t="e">
        <f>IF(ROW($A$2:$A$640)=1,"Impossible",VLOOKUP($A$2:$A$640,items!$A$2:$Q$4140,{17}*SIGN(ROW($A$2:$A$640)),FALSE))</f>
        <v>#N/A</v>
      </c>
      <c r="L605" s="34"/>
      <c r="M605" s="34"/>
      <c r="N605" s="34"/>
      <c r="O605" s="34"/>
      <c r="P605" s="34"/>
      <c r="Q605" s="34"/>
      <c r="R605" s="34"/>
      <c r="S605" s="34"/>
      <c r="T605" s="41" t="str">
        <f t="shared" si="47"/>
        <v/>
      </c>
      <c r="U605" s="41" t="str">
        <f t="shared" si="48"/>
        <v/>
      </c>
    </row>
    <row r="606" spans="1:21">
      <c r="A606" s="34"/>
      <c r="B606" s="34"/>
      <c r="C606" s="34"/>
      <c r="D606" s="42" t="str">
        <f t="shared" si="46"/>
        <v/>
      </c>
      <c r="E606" s="34"/>
      <c r="G606" s="42" t="str">
        <f t="shared" si="49"/>
        <v/>
      </c>
      <c r="H606" s="5" t="e">
        <f>IF(ROW($A$2:$A$640)=1,"Impossible",VLOOKUP($A$2:$A$640,items!$A$2:$P$4140,{16}*SIGN(ROW($A$2:$A$640)),FALSE))</f>
        <v>#N/A</v>
      </c>
      <c r="I606" s="5" t="e">
        <f>IF(ROW($A$2:$A$640)=1,"Impossible",VLOOKUP($A$2:$A$640,items!$A$2:$Q$4140,{17}*SIGN(ROW($A$2:$A$640)),FALSE))</f>
        <v>#N/A</v>
      </c>
      <c r="L606" s="34"/>
      <c r="M606" s="34"/>
      <c r="N606" s="34"/>
      <c r="O606" s="34"/>
      <c r="P606" s="34"/>
      <c r="Q606" s="34"/>
      <c r="R606" s="34"/>
      <c r="S606" s="34"/>
      <c r="T606" s="41" t="str">
        <f t="shared" si="47"/>
        <v/>
      </c>
      <c r="U606" s="41" t="str">
        <f t="shared" si="48"/>
        <v/>
      </c>
    </row>
    <row r="607" spans="1:21">
      <c r="A607" s="34"/>
      <c r="B607" s="34"/>
      <c r="C607" s="34"/>
      <c r="D607" s="42" t="str">
        <f t="shared" si="46"/>
        <v/>
      </c>
      <c r="E607" s="34"/>
      <c r="G607" s="42" t="str">
        <f t="shared" si="49"/>
        <v/>
      </c>
      <c r="H607" s="5" t="e">
        <f>IF(ROW($A$2:$A$640)=1,"Impossible",VLOOKUP($A$2:$A$640,items!$A$2:$P$4140,{16}*SIGN(ROW($A$2:$A$640)),FALSE))</f>
        <v>#N/A</v>
      </c>
      <c r="I607" s="5" t="e">
        <f>IF(ROW($A$2:$A$640)=1,"Impossible",VLOOKUP($A$2:$A$640,items!$A$2:$Q$4140,{17}*SIGN(ROW($A$2:$A$640)),FALSE))</f>
        <v>#N/A</v>
      </c>
      <c r="L607" s="34"/>
      <c r="M607" s="34"/>
      <c r="N607" s="34"/>
      <c r="O607" s="34"/>
      <c r="P607" s="34"/>
      <c r="Q607" s="34"/>
      <c r="R607" s="34"/>
      <c r="S607" s="34"/>
      <c r="T607" s="41" t="str">
        <f t="shared" si="47"/>
        <v/>
      </c>
      <c r="U607" s="41" t="str">
        <f t="shared" si="48"/>
        <v/>
      </c>
    </row>
    <row r="608" spans="1:21">
      <c r="A608" s="34"/>
      <c r="B608" s="34"/>
      <c r="C608" s="34"/>
      <c r="D608" s="42" t="str">
        <f t="shared" si="46"/>
        <v/>
      </c>
      <c r="E608" s="34"/>
      <c r="G608" s="42" t="str">
        <f t="shared" si="49"/>
        <v/>
      </c>
      <c r="H608" s="5" t="e">
        <f>IF(ROW($A$2:$A$640)=1,"Impossible",VLOOKUP($A$2:$A$640,items!$A$2:$P$4140,{16}*SIGN(ROW($A$2:$A$640)),FALSE))</f>
        <v>#N/A</v>
      </c>
      <c r="I608" s="5" t="e">
        <f>IF(ROW($A$2:$A$640)=1,"Impossible",VLOOKUP($A$2:$A$640,items!$A$2:$Q$4140,{17}*SIGN(ROW($A$2:$A$640)),FALSE))</f>
        <v>#N/A</v>
      </c>
      <c r="L608" s="34"/>
      <c r="M608" s="34"/>
      <c r="N608" s="34"/>
      <c r="O608" s="34"/>
      <c r="P608" s="34"/>
      <c r="Q608" s="34"/>
      <c r="R608" s="34"/>
      <c r="S608" s="34"/>
      <c r="T608" s="41" t="str">
        <f t="shared" si="47"/>
        <v/>
      </c>
      <c r="U608" s="41" t="str">
        <f t="shared" si="48"/>
        <v/>
      </c>
    </row>
    <row r="609" spans="1:21">
      <c r="A609" s="34"/>
      <c r="B609" s="34"/>
      <c r="C609" s="34"/>
      <c r="D609" s="42" t="str">
        <f t="shared" si="46"/>
        <v/>
      </c>
      <c r="E609" s="34"/>
      <c r="G609" s="42" t="str">
        <f t="shared" si="49"/>
        <v/>
      </c>
      <c r="H609" s="5" t="e">
        <f>IF(ROW($A$2:$A$640)=1,"Impossible",VLOOKUP($A$2:$A$640,items!$A$2:$P$4140,{16}*SIGN(ROW($A$2:$A$640)),FALSE))</f>
        <v>#N/A</v>
      </c>
      <c r="I609" s="5" t="e">
        <f>IF(ROW($A$2:$A$640)=1,"Impossible",VLOOKUP($A$2:$A$640,items!$A$2:$Q$4140,{17}*SIGN(ROW($A$2:$A$640)),FALSE))</f>
        <v>#N/A</v>
      </c>
      <c r="L609" s="34"/>
      <c r="M609" s="34"/>
      <c r="N609" s="34"/>
      <c r="O609" s="34"/>
      <c r="P609" s="34"/>
      <c r="Q609" s="34"/>
      <c r="R609" s="34"/>
      <c r="S609" s="34"/>
      <c r="T609" s="41" t="str">
        <f t="shared" si="47"/>
        <v/>
      </c>
      <c r="U609" s="41" t="str">
        <f t="shared" si="48"/>
        <v/>
      </c>
    </row>
    <row r="610" spans="1:21">
      <c r="A610" s="34"/>
      <c r="B610" s="34"/>
      <c r="C610" s="34"/>
      <c r="D610" s="42" t="str">
        <f t="shared" si="46"/>
        <v/>
      </c>
      <c r="E610" s="34"/>
      <c r="G610" s="42" t="str">
        <f t="shared" si="49"/>
        <v/>
      </c>
      <c r="H610" s="5" t="e">
        <f>IF(ROW($A$2:$A$640)=1,"Impossible",VLOOKUP($A$2:$A$640,items!$A$2:$P$4140,{16}*SIGN(ROW($A$2:$A$640)),FALSE))</f>
        <v>#N/A</v>
      </c>
      <c r="I610" s="5" t="e">
        <f>IF(ROW($A$2:$A$640)=1,"Impossible",VLOOKUP($A$2:$A$640,items!$A$2:$Q$4140,{17}*SIGN(ROW($A$2:$A$640)),FALSE))</f>
        <v>#N/A</v>
      </c>
      <c r="L610" s="34"/>
      <c r="M610" s="34"/>
      <c r="N610" s="34"/>
      <c r="O610" s="34"/>
      <c r="P610" s="34"/>
      <c r="Q610" s="34"/>
      <c r="R610" s="34"/>
      <c r="S610" s="34"/>
      <c r="T610" s="41" t="str">
        <f t="shared" si="47"/>
        <v/>
      </c>
      <c r="U610" s="41" t="str">
        <f t="shared" si="48"/>
        <v/>
      </c>
    </row>
    <row r="611" spans="1:21">
      <c r="A611" s="34"/>
      <c r="B611" s="34"/>
      <c r="C611" s="34"/>
      <c r="D611" s="42" t="str">
        <f t="shared" si="46"/>
        <v/>
      </c>
      <c r="E611" s="34"/>
      <c r="G611" s="42" t="str">
        <f t="shared" si="49"/>
        <v/>
      </c>
      <c r="H611" s="5" t="e">
        <f>IF(ROW($A$2:$A$640)=1,"Impossible",VLOOKUP($A$2:$A$640,items!$A$2:$P$4140,{16}*SIGN(ROW($A$2:$A$640)),FALSE))</f>
        <v>#N/A</v>
      </c>
      <c r="I611" s="5" t="e">
        <f>IF(ROW($A$2:$A$640)=1,"Impossible",VLOOKUP($A$2:$A$640,items!$A$2:$Q$4140,{17}*SIGN(ROW($A$2:$A$640)),FALSE))</f>
        <v>#N/A</v>
      </c>
      <c r="L611" s="34"/>
      <c r="M611" s="34"/>
      <c r="N611" s="34"/>
      <c r="O611" s="34"/>
      <c r="P611" s="34"/>
      <c r="Q611" s="34"/>
      <c r="R611" s="34"/>
      <c r="S611" s="34"/>
      <c r="T611" s="41" t="str">
        <f t="shared" si="47"/>
        <v/>
      </c>
      <c r="U611" s="41" t="str">
        <f t="shared" si="48"/>
        <v/>
      </c>
    </row>
    <row r="612" spans="1:21">
      <c r="A612" s="34"/>
      <c r="B612" s="34"/>
      <c r="C612" s="34"/>
      <c r="D612" s="42" t="str">
        <f t="shared" si="46"/>
        <v/>
      </c>
      <c r="E612" s="34"/>
      <c r="G612" s="42" t="str">
        <f t="shared" si="49"/>
        <v/>
      </c>
      <c r="H612" s="5" t="e">
        <f>IF(ROW($A$2:$A$640)=1,"Impossible",VLOOKUP($A$2:$A$640,items!$A$2:$P$4140,{16}*SIGN(ROW($A$2:$A$640)),FALSE))</f>
        <v>#N/A</v>
      </c>
      <c r="I612" s="5" t="e">
        <f>IF(ROW($A$2:$A$640)=1,"Impossible",VLOOKUP($A$2:$A$640,items!$A$2:$Q$4140,{17}*SIGN(ROW($A$2:$A$640)),FALSE))</f>
        <v>#N/A</v>
      </c>
      <c r="L612" s="34"/>
      <c r="M612" s="34"/>
      <c r="N612" s="34"/>
      <c r="O612" s="34"/>
      <c r="P612" s="34"/>
      <c r="Q612" s="34"/>
      <c r="R612" s="34"/>
      <c r="S612" s="34"/>
      <c r="T612" s="41" t="str">
        <f t="shared" si="47"/>
        <v/>
      </c>
      <c r="U612" s="41" t="str">
        <f t="shared" si="48"/>
        <v/>
      </c>
    </row>
    <row r="613" spans="1:21">
      <c r="A613" s="34"/>
      <c r="B613" s="34"/>
      <c r="C613" s="34"/>
      <c r="D613" s="42" t="str">
        <f t="shared" si="46"/>
        <v/>
      </c>
      <c r="E613" s="34"/>
      <c r="G613" s="42" t="str">
        <f t="shared" si="49"/>
        <v/>
      </c>
      <c r="H613" s="5" t="e">
        <f>IF(ROW($A$2:$A$640)=1,"Impossible",VLOOKUP($A$2:$A$640,items!$A$2:$P$4140,{16}*SIGN(ROW($A$2:$A$640)),FALSE))</f>
        <v>#N/A</v>
      </c>
      <c r="I613" s="5" t="e">
        <f>IF(ROW($A$2:$A$640)=1,"Impossible",VLOOKUP($A$2:$A$640,items!$A$2:$Q$4140,{17}*SIGN(ROW($A$2:$A$640)),FALSE))</f>
        <v>#N/A</v>
      </c>
      <c r="L613" s="34"/>
      <c r="M613" s="34"/>
      <c r="N613" s="34"/>
      <c r="O613" s="34"/>
      <c r="P613" s="34"/>
      <c r="Q613" s="34"/>
      <c r="R613" s="34"/>
      <c r="S613" s="34"/>
      <c r="T613" s="41" t="str">
        <f t="shared" si="47"/>
        <v/>
      </c>
      <c r="U613" s="41" t="str">
        <f t="shared" si="48"/>
        <v/>
      </c>
    </row>
    <row r="614" spans="1:21">
      <c r="A614" s="34"/>
      <c r="B614" s="34"/>
      <c r="C614" s="34"/>
      <c r="D614" s="42" t="str">
        <f t="shared" si="46"/>
        <v/>
      </c>
      <c r="E614" s="34"/>
      <c r="G614" s="42" t="str">
        <f t="shared" si="49"/>
        <v/>
      </c>
      <c r="H614" s="5" t="e">
        <f>IF(ROW($A$2:$A$640)=1,"Impossible",VLOOKUP($A$2:$A$640,items!$A$2:$P$4140,{16}*SIGN(ROW($A$2:$A$640)),FALSE))</f>
        <v>#N/A</v>
      </c>
      <c r="I614" s="5" t="e">
        <f>IF(ROW($A$2:$A$640)=1,"Impossible",VLOOKUP($A$2:$A$640,items!$A$2:$Q$4140,{17}*SIGN(ROW($A$2:$A$640)),FALSE))</f>
        <v>#N/A</v>
      </c>
      <c r="L614" s="34"/>
      <c r="M614" s="34"/>
      <c r="N614" s="34"/>
      <c r="O614" s="34"/>
      <c r="P614" s="34"/>
      <c r="Q614" s="34"/>
      <c r="R614" s="34"/>
      <c r="S614" s="34"/>
      <c r="T614" s="41" t="str">
        <f t="shared" si="47"/>
        <v/>
      </c>
      <c r="U614" s="41" t="str">
        <f t="shared" si="48"/>
        <v/>
      </c>
    </row>
    <row r="615" spans="1:21">
      <c r="A615" s="34"/>
      <c r="B615" s="34"/>
      <c r="C615" s="34"/>
      <c r="D615" s="42" t="str">
        <f t="shared" si="46"/>
        <v/>
      </c>
      <c r="E615" s="34"/>
      <c r="G615" s="42" t="str">
        <f t="shared" si="49"/>
        <v/>
      </c>
      <c r="H615" s="5" t="e">
        <f>IF(ROW($A$2:$A$640)=1,"Impossible",VLOOKUP($A$2:$A$640,items!$A$2:$P$4140,{16}*SIGN(ROW($A$2:$A$640)),FALSE))</f>
        <v>#N/A</v>
      </c>
      <c r="I615" s="5" t="e">
        <f>IF(ROW($A$2:$A$640)=1,"Impossible",VLOOKUP($A$2:$A$640,items!$A$2:$Q$4140,{17}*SIGN(ROW($A$2:$A$640)),FALSE))</f>
        <v>#N/A</v>
      </c>
      <c r="L615" s="34"/>
      <c r="M615" s="34"/>
      <c r="N615" s="34"/>
      <c r="O615" s="34"/>
      <c r="P615" s="34"/>
      <c r="Q615" s="34"/>
      <c r="R615" s="34"/>
      <c r="S615" s="34"/>
      <c r="T615" s="41" t="str">
        <f t="shared" si="47"/>
        <v/>
      </c>
      <c r="U615" s="41" t="str">
        <f t="shared" si="48"/>
        <v/>
      </c>
    </row>
    <row r="616" spans="1:21">
      <c r="A616" s="34"/>
      <c r="B616" s="34"/>
      <c r="C616" s="34"/>
      <c r="D616" s="42" t="str">
        <f t="shared" si="46"/>
        <v/>
      </c>
      <c r="E616" s="34"/>
      <c r="G616" s="42" t="str">
        <f t="shared" si="49"/>
        <v/>
      </c>
      <c r="H616" s="5" t="e">
        <f>IF(ROW($A$2:$A$640)=1,"Impossible",VLOOKUP($A$2:$A$640,items!$A$2:$P$4140,{16}*SIGN(ROW($A$2:$A$640)),FALSE))</f>
        <v>#N/A</v>
      </c>
      <c r="I616" s="5" t="e">
        <f>IF(ROW($A$2:$A$640)=1,"Impossible",VLOOKUP($A$2:$A$640,items!$A$2:$Q$4140,{17}*SIGN(ROW($A$2:$A$640)),FALSE))</f>
        <v>#N/A</v>
      </c>
      <c r="L616" s="34"/>
      <c r="M616" s="34"/>
      <c r="N616" s="34"/>
      <c r="O616" s="34"/>
      <c r="P616" s="34"/>
      <c r="Q616" s="34"/>
      <c r="R616" s="34"/>
      <c r="S616" s="34"/>
      <c r="T616" s="41" t="str">
        <f t="shared" si="47"/>
        <v/>
      </c>
      <c r="U616" s="41" t="str">
        <f t="shared" si="48"/>
        <v/>
      </c>
    </row>
    <row r="617" spans="1:21">
      <c r="A617" s="34"/>
      <c r="B617" s="34"/>
      <c r="C617" s="34"/>
      <c r="D617" s="42" t="str">
        <f t="shared" si="46"/>
        <v/>
      </c>
      <c r="E617" s="34"/>
      <c r="G617" s="42" t="str">
        <f t="shared" si="49"/>
        <v/>
      </c>
      <c r="H617" s="5" t="e">
        <f>IF(ROW($A$2:$A$640)=1,"Impossible",VLOOKUP($A$2:$A$640,items!$A$2:$P$4140,{16}*SIGN(ROW($A$2:$A$640)),FALSE))</f>
        <v>#N/A</v>
      </c>
      <c r="I617" s="5" t="e">
        <f>IF(ROW($A$2:$A$640)=1,"Impossible",VLOOKUP($A$2:$A$640,items!$A$2:$Q$4140,{17}*SIGN(ROW($A$2:$A$640)),FALSE))</f>
        <v>#N/A</v>
      </c>
      <c r="L617" s="34"/>
      <c r="M617" s="34"/>
      <c r="N617" s="34"/>
      <c r="O617" s="34"/>
      <c r="P617" s="34"/>
      <c r="Q617" s="34"/>
      <c r="R617" s="34"/>
      <c r="S617" s="34"/>
      <c r="T617" s="41" t="str">
        <f t="shared" si="47"/>
        <v/>
      </c>
      <c r="U617" s="41" t="str">
        <f t="shared" si="48"/>
        <v/>
      </c>
    </row>
    <row r="618" spans="1:21">
      <c r="A618" s="34"/>
      <c r="B618" s="34"/>
      <c r="C618" s="34"/>
      <c r="D618" s="42" t="str">
        <f t="shared" si="46"/>
        <v/>
      </c>
      <c r="E618" s="34"/>
      <c r="F618" s="34"/>
      <c r="G618" s="42" t="str">
        <f t="shared" si="49"/>
        <v/>
      </c>
      <c r="H618" s="5" t="e">
        <f>IF(ROW($A$2:$A$640)=1,"Impossible",VLOOKUP($A$2:$A$640,items!$A$2:$P$4140,{16}*SIGN(ROW($A$2:$A$640)),FALSE))</f>
        <v>#N/A</v>
      </c>
      <c r="I618" s="5" t="e">
        <f>IF(ROW($A$2:$A$640)=1,"Impossible",VLOOKUP($A$2:$A$640,items!$A$2:$Q$4140,{17}*SIGN(ROW($A$2:$A$640)),FALSE))</f>
        <v>#N/A</v>
      </c>
      <c r="L618" s="34"/>
      <c r="M618" s="34"/>
      <c r="N618" s="34"/>
      <c r="O618" s="34"/>
      <c r="P618" s="34"/>
      <c r="Q618" s="34"/>
      <c r="R618" s="34"/>
      <c r="S618" s="34"/>
      <c r="T618" s="41" t="str">
        <f t="shared" si="47"/>
        <v/>
      </c>
      <c r="U618" s="41" t="str">
        <f t="shared" si="48"/>
        <v/>
      </c>
    </row>
    <row r="619" spans="1:21">
      <c r="A619" s="34"/>
      <c r="B619" s="34"/>
      <c r="C619" s="34"/>
      <c r="D619" s="42" t="str">
        <f t="shared" ref="D619:D640" si="50">CONCATENATE(B619,C619)</f>
        <v/>
      </c>
      <c r="E619" s="34"/>
      <c r="F619" s="34"/>
      <c r="G619" s="42" t="str">
        <f t="shared" si="49"/>
        <v/>
      </c>
      <c r="H619" s="5" t="e">
        <f>IF(ROW($A$2:$A$640)=1,"Impossible",VLOOKUP($A$2:$A$640,items!$A$2:$P$4140,{16}*SIGN(ROW($A$2:$A$640)),FALSE))</f>
        <v>#N/A</v>
      </c>
      <c r="I619" s="5" t="e">
        <f>IF(ROW($A$2:$A$640)=1,"Impossible",VLOOKUP($A$2:$A$640,items!$A$2:$Q$4140,{17}*SIGN(ROW($A$2:$A$640)),FALSE))</f>
        <v>#N/A</v>
      </c>
      <c r="L619" s="34"/>
      <c r="M619" s="34"/>
      <c r="N619" s="34"/>
      <c r="O619" s="34"/>
      <c r="P619" s="34"/>
      <c r="Q619" s="34"/>
      <c r="R619" s="34"/>
      <c r="S619" s="34"/>
      <c r="T619" s="41" t="str">
        <f t="shared" si="47"/>
        <v/>
      </c>
      <c r="U619" s="41" t="str">
        <f t="shared" si="48"/>
        <v/>
      </c>
    </row>
    <row r="620" spans="1:21">
      <c r="A620" s="34"/>
      <c r="B620" s="34"/>
      <c r="C620" s="34"/>
      <c r="D620" s="42" t="str">
        <f t="shared" si="50"/>
        <v/>
      </c>
      <c r="E620" s="34"/>
      <c r="F620" s="34"/>
      <c r="G620" s="42" t="str">
        <f t="shared" si="49"/>
        <v/>
      </c>
      <c r="H620" s="5" t="e">
        <f>IF(ROW($A$2:$A$640)=1,"Impossible",VLOOKUP($A$2:$A$640,items!$A$2:$P$4140,{16}*SIGN(ROW($A$2:$A$640)),FALSE))</f>
        <v>#N/A</v>
      </c>
      <c r="I620" s="5" t="e">
        <f>IF(ROW($A$2:$A$640)=1,"Impossible",VLOOKUP($A$2:$A$640,items!$A$2:$Q$4140,{17}*SIGN(ROW($A$2:$A$640)),FALSE))</f>
        <v>#N/A</v>
      </c>
      <c r="L620" s="34"/>
      <c r="M620" s="34"/>
      <c r="N620" s="34"/>
      <c r="O620" s="34"/>
      <c r="P620" s="34"/>
      <c r="Q620" s="34"/>
      <c r="R620" s="34"/>
      <c r="S620" s="34"/>
      <c r="T620" s="41" t="str">
        <f t="shared" si="47"/>
        <v/>
      </c>
      <c r="U620" s="41" t="str">
        <f t="shared" si="48"/>
        <v/>
      </c>
    </row>
    <row r="621" spans="1:21">
      <c r="A621" s="34"/>
      <c r="B621" s="34"/>
      <c r="C621" s="34"/>
      <c r="D621" s="42" t="str">
        <f t="shared" si="50"/>
        <v/>
      </c>
      <c r="E621" s="34"/>
      <c r="G621" s="42" t="str">
        <f t="shared" si="49"/>
        <v/>
      </c>
      <c r="H621" s="5" t="e">
        <f>IF(ROW($A$2:$A$640)=1,"Impossible",VLOOKUP($A$2:$A$640,items!$A$2:$P$4140,{16}*SIGN(ROW($A$2:$A$640)),FALSE))</f>
        <v>#N/A</v>
      </c>
      <c r="I621" s="5" t="e">
        <f>IF(ROW($A$2:$A$640)=1,"Impossible",VLOOKUP($A$2:$A$640,items!$A$2:$Q$4140,{17}*SIGN(ROW($A$2:$A$640)),FALSE))</f>
        <v>#N/A</v>
      </c>
      <c r="L621" s="34"/>
      <c r="M621" s="34"/>
      <c r="N621" s="34"/>
      <c r="O621" s="34"/>
      <c r="P621" s="34"/>
      <c r="Q621" s="34"/>
      <c r="R621" s="34"/>
      <c r="S621" s="34"/>
      <c r="T621" s="41" t="str">
        <f t="shared" si="47"/>
        <v/>
      </c>
      <c r="U621" s="41" t="str">
        <f t="shared" si="48"/>
        <v/>
      </c>
    </row>
    <row r="622" spans="1:21">
      <c r="A622" s="34"/>
      <c r="B622" s="34"/>
      <c r="C622" s="34"/>
      <c r="D622" s="42" t="str">
        <f t="shared" si="50"/>
        <v/>
      </c>
      <c r="E622" s="34"/>
      <c r="G622" s="42" t="str">
        <f t="shared" si="49"/>
        <v/>
      </c>
      <c r="H622" s="5" t="e">
        <f>IF(ROW($A$2:$A$640)=1,"Impossible",VLOOKUP($A$2:$A$640,items!$A$2:$P$4140,{16}*SIGN(ROW($A$2:$A$640)),FALSE))</f>
        <v>#N/A</v>
      </c>
      <c r="I622" s="5" t="e">
        <f>IF(ROW($A$2:$A$640)=1,"Impossible",VLOOKUP($A$2:$A$640,items!$A$2:$Q$4140,{17}*SIGN(ROW($A$2:$A$640)),FALSE))</f>
        <v>#N/A</v>
      </c>
      <c r="L622" s="34"/>
      <c r="M622" s="34"/>
      <c r="N622" s="34"/>
      <c r="O622" s="34"/>
      <c r="P622" s="34"/>
      <c r="Q622" s="34"/>
      <c r="R622" s="34"/>
      <c r="S622" s="34"/>
      <c r="T622" s="41" t="str">
        <f t="shared" si="47"/>
        <v/>
      </c>
      <c r="U622" s="41" t="str">
        <f t="shared" si="48"/>
        <v/>
      </c>
    </row>
    <row r="623" spans="1:21">
      <c r="A623" s="34"/>
      <c r="B623" s="34"/>
      <c r="C623" s="34"/>
      <c r="D623" s="42" t="str">
        <f t="shared" si="50"/>
        <v/>
      </c>
      <c r="E623" s="34"/>
      <c r="G623" s="42" t="str">
        <f t="shared" si="49"/>
        <v/>
      </c>
      <c r="H623" s="5" t="e">
        <f>IF(ROW($A$2:$A$640)=1,"Impossible",VLOOKUP($A$2:$A$640,items!$A$2:$P$4140,{16}*SIGN(ROW($A$2:$A$640)),FALSE))</f>
        <v>#N/A</v>
      </c>
      <c r="I623" s="5" t="e">
        <f>IF(ROW($A$2:$A$640)=1,"Impossible",VLOOKUP($A$2:$A$640,items!$A$2:$Q$4140,{17}*SIGN(ROW($A$2:$A$640)),FALSE))</f>
        <v>#N/A</v>
      </c>
      <c r="L623" s="34"/>
      <c r="M623" s="34"/>
      <c r="N623" s="34"/>
      <c r="O623" s="34"/>
      <c r="P623" s="34"/>
      <c r="Q623" s="34"/>
      <c r="R623" s="34"/>
      <c r="S623" s="34"/>
      <c r="T623" s="41" t="str">
        <f t="shared" si="47"/>
        <v/>
      </c>
      <c r="U623" s="41" t="str">
        <f t="shared" si="48"/>
        <v/>
      </c>
    </row>
    <row r="624" spans="1:21">
      <c r="A624" s="34"/>
      <c r="B624" s="34"/>
      <c r="C624" s="34"/>
      <c r="D624" s="42" t="str">
        <f t="shared" si="50"/>
        <v/>
      </c>
      <c r="E624" s="34"/>
      <c r="G624" s="42" t="str">
        <f t="shared" si="49"/>
        <v/>
      </c>
      <c r="H624" s="5" t="e">
        <f>IF(ROW($A$2:$A$640)=1,"Impossible",VLOOKUP($A$2:$A$640,items!$A$2:$P$4140,{16}*SIGN(ROW($A$2:$A$640)),FALSE))</f>
        <v>#N/A</v>
      </c>
      <c r="I624" s="5" t="e">
        <f>IF(ROW($A$2:$A$640)=1,"Impossible",VLOOKUP($A$2:$A$640,items!$A$2:$Q$4140,{17}*SIGN(ROW($A$2:$A$640)),FALSE))</f>
        <v>#N/A</v>
      </c>
      <c r="L624" s="34"/>
      <c r="M624" s="34"/>
      <c r="N624" s="34"/>
      <c r="O624" s="34"/>
      <c r="P624" s="34"/>
      <c r="Q624" s="34"/>
      <c r="R624" s="34"/>
      <c r="S624" s="34"/>
      <c r="T624" s="41" t="str">
        <f t="shared" si="47"/>
        <v/>
      </c>
      <c r="U624" s="41" t="str">
        <f t="shared" si="48"/>
        <v/>
      </c>
    </row>
    <row r="625" spans="1:21">
      <c r="A625" s="34"/>
      <c r="B625" s="34"/>
      <c r="C625" s="34"/>
      <c r="D625" s="42" t="str">
        <f t="shared" si="50"/>
        <v/>
      </c>
      <c r="E625" s="34"/>
      <c r="G625" s="42" t="str">
        <f t="shared" si="49"/>
        <v/>
      </c>
      <c r="H625" s="5" t="e">
        <f>IF(ROW($A$2:$A$640)=1,"Impossible",VLOOKUP($A$2:$A$640,items!$A$2:$P$4140,{16}*SIGN(ROW($A$2:$A$640)),FALSE))</f>
        <v>#N/A</v>
      </c>
      <c r="I625" s="5" t="e">
        <f>IF(ROW($A$2:$A$640)=1,"Impossible",VLOOKUP($A$2:$A$640,items!$A$2:$Q$4140,{17}*SIGN(ROW($A$2:$A$640)),FALSE))</f>
        <v>#N/A</v>
      </c>
      <c r="L625" s="34"/>
      <c r="M625" s="34"/>
      <c r="N625" s="34"/>
      <c r="O625" s="34"/>
      <c r="P625" s="34"/>
      <c r="Q625" s="34"/>
      <c r="R625" s="34"/>
      <c r="S625" s="34"/>
      <c r="T625" s="41" t="str">
        <f t="shared" si="47"/>
        <v/>
      </c>
      <c r="U625" s="41" t="str">
        <f t="shared" si="48"/>
        <v/>
      </c>
    </row>
    <row r="626" spans="1:21">
      <c r="A626" s="34"/>
      <c r="B626" s="34"/>
      <c r="C626" s="34"/>
      <c r="D626" s="42" t="str">
        <f t="shared" si="50"/>
        <v/>
      </c>
      <c r="E626" s="34"/>
      <c r="G626" s="42" t="str">
        <f t="shared" si="49"/>
        <v/>
      </c>
      <c r="H626" s="5" t="e">
        <f>IF(ROW($A$2:$A$640)=1,"Impossible",VLOOKUP($A$2:$A$640,items!$A$2:$P$4140,{16}*SIGN(ROW($A$2:$A$640)),FALSE))</f>
        <v>#N/A</v>
      </c>
      <c r="I626" s="5" t="e">
        <f>IF(ROW($A$2:$A$640)=1,"Impossible",VLOOKUP($A$2:$A$640,items!$A$2:$Q$4140,{17}*SIGN(ROW($A$2:$A$640)),FALSE))</f>
        <v>#N/A</v>
      </c>
      <c r="L626" s="34"/>
      <c r="M626" s="34"/>
      <c r="N626" s="34"/>
      <c r="O626" s="34"/>
      <c r="P626" s="34"/>
      <c r="Q626" s="34"/>
      <c r="R626" s="34"/>
      <c r="S626" s="34"/>
      <c r="T626" s="41" t="str">
        <f t="shared" si="47"/>
        <v/>
      </c>
      <c r="U626" s="41" t="str">
        <f t="shared" si="48"/>
        <v/>
      </c>
    </row>
    <row r="627" spans="1:21">
      <c r="A627" s="34"/>
      <c r="B627" s="34"/>
      <c r="C627" s="34"/>
      <c r="D627" s="42" t="str">
        <f t="shared" si="50"/>
        <v/>
      </c>
      <c r="E627" s="34"/>
      <c r="F627" s="34"/>
      <c r="G627" s="42" t="str">
        <f t="shared" si="49"/>
        <v/>
      </c>
      <c r="H627" s="5" t="e">
        <f>IF(ROW($A$2:$A$640)=1,"Impossible",VLOOKUP($A$2:$A$640,items!$A$2:$P$4140,{16}*SIGN(ROW($A$2:$A$640)),FALSE))</f>
        <v>#N/A</v>
      </c>
      <c r="I627" s="5" t="e">
        <f>IF(ROW($A$2:$A$640)=1,"Impossible",VLOOKUP($A$2:$A$640,items!$A$2:$Q$4140,{17}*SIGN(ROW($A$2:$A$640)),FALSE))</f>
        <v>#N/A</v>
      </c>
      <c r="L627" s="34"/>
      <c r="M627" s="34"/>
      <c r="N627" s="34"/>
      <c r="O627" s="34"/>
      <c r="P627" s="34"/>
      <c r="Q627" s="34"/>
      <c r="R627" s="34"/>
      <c r="S627" s="34"/>
      <c r="T627" s="41" t="str">
        <f t="shared" si="47"/>
        <v/>
      </c>
      <c r="U627" s="41" t="str">
        <f t="shared" si="48"/>
        <v/>
      </c>
    </row>
    <row r="628" spans="1:21">
      <c r="A628" s="34"/>
      <c r="B628" s="34"/>
      <c r="C628" s="34"/>
      <c r="D628" s="42" t="str">
        <f t="shared" si="50"/>
        <v/>
      </c>
      <c r="E628" s="34"/>
      <c r="F628" s="34"/>
      <c r="G628" s="42" t="str">
        <f t="shared" si="49"/>
        <v/>
      </c>
      <c r="H628" s="5" t="e">
        <f>IF(ROW($A$2:$A$640)=1,"Impossible",VLOOKUP($A$2:$A$640,items!$A$2:$P$4140,{16}*SIGN(ROW($A$2:$A$640)),FALSE))</f>
        <v>#N/A</v>
      </c>
      <c r="I628" s="5" t="e">
        <f>IF(ROW($A$2:$A$640)=1,"Impossible",VLOOKUP($A$2:$A$640,items!$A$2:$Q$4140,{17}*SIGN(ROW($A$2:$A$640)),FALSE))</f>
        <v>#N/A</v>
      </c>
      <c r="L628" s="34"/>
      <c r="M628" s="34"/>
      <c r="N628" s="34"/>
      <c r="O628" s="34"/>
      <c r="P628" s="34"/>
      <c r="Q628" s="34"/>
      <c r="R628" s="34"/>
      <c r="S628" s="34"/>
      <c r="T628" s="41" t="str">
        <f t="shared" si="47"/>
        <v/>
      </c>
      <c r="U628" s="41" t="str">
        <f t="shared" si="48"/>
        <v/>
      </c>
    </row>
    <row r="629" spans="1:21">
      <c r="A629" s="34"/>
      <c r="B629" s="34"/>
      <c r="C629" s="34"/>
      <c r="D629" s="42" t="str">
        <f t="shared" si="50"/>
        <v/>
      </c>
      <c r="E629" s="34"/>
      <c r="G629" s="42" t="str">
        <f t="shared" si="49"/>
        <v/>
      </c>
      <c r="H629" s="5" t="e">
        <f>IF(ROW($A$2:$A$640)=1,"Impossible",VLOOKUP($A$2:$A$640,items!$A$2:$P$4140,{16}*SIGN(ROW($A$2:$A$640)),FALSE))</f>
        <v>#N/A</v>
      </c>
      <c r="I629" s="5" t="e">
        <f>IF(ROW($A$2:$A$640)=1,"Impossible",VLOOKUP($A$2:$A$640,items!$A$2:$Q$4140,{17}*SIGN(ROW($A$2:$A$640)),FALSE))</f>
        <v>#N/A</v>
      </c>
      <c r="L629" s="34"/>
      <c r="M629" s="34"/>
      <c r="N629" s="34"/>
      <c r="O629" s="34"/>
      <c r="P629" s="34"/>
      <c r="Q629" s="34"/>
      <c r="R629" s="34"/>
      <c r="S629" s="34"/>
      <c r="T629" s="41" t="str">
        <f t="shared" si="47"/>
        <v/>
      </c>
      <c r="U629" s="41" t="str">
        <f t="shared" si="48"/>
        <v/>
      </c>
    </row>
    <row r="630" spans="1:21">
      <c r="A630" s="34"/>
      <c r="B630" s="34"/>
      <c r="C630" s="34"/>
      <c r="D630" s="42" t="str">
        <f t="shared" si="50"/>
        <v/>
      </c>
      <c r="E630" s="34"/>
      <c r="G630" s="42" t="str">
        <f t="shared" si="49"/>
        <v/>
      </c>
      <c r="H630" s="5" t="e">
        <f>IF(ROW($A$2:$A$640)=1,"Impossible",VLOOKUP($A$2:$A$640,items!$A$2:$P$4140,{16}*SIGN(ROW($A$2:$A$640)),FALSE))</f>
        <v>#N/A</v>
      </c>
      <c r="I630" s="5" t="e">
        <f>IF(ROW($A$2:$A$640)=1,"Impossible",VLOOKUP($A$2:$A$640,items!$A$2:$Q$4140,{17}*SIGN(ROW($A$2:$A$640)),FALSE))</f>
        <v>#N/A</v>
      </c>
      <c r="L630" s="34"/>
      <c r="M630" s="34"/>
      <c r="N630" s="34"/>
      <c r="O630" s="34"/>
      <c r="P630" s="34"/>
      <c r="Q630" s="34"/>
      <c r="R630" s="34"/>
      <c r="S630" s="34"/>
      <c r="T630" s="41" t="str">
        <f t="shared" si="47"/>
        <v/>
      </c>
      <c r="U630" s="41" t="str">
        <f t="shared" si="48"/>
        <v/>
      </c>
    </row>
    <row r="631" spans="1:21">
      <c r="A631" s="34"/>
      <c r="B631" s="34"/>
      <c r="C631" s="34"/>
      <c r="D631" s="42" t="str">
        <f t="shared" si="50"/>
        <v/>
      </c>
      <c r="E631" s="34"/>
      <c r="G631" s="42" t="str">
        <f t="shared" si="49"/>
        <v/>
      </c>
      <c r="H631" s="5" t="e">
        <f>IF(ROW($A$2:$A$640)=1,"Impossible",VLOOKUP($A$2:$A$640,items!$A$2:$P$4140,{16}*SIGN(ROW($A$2:$A$640)),FALSE))</f>
        <v>#N/A</v>
      </c>
      <c r="I631" s="5" t="e">
        <f>IF(ROW($A$2:$A$640)=1,"Impossible",VLOOKUP($A$2:$A$640,items!$A$2:$Q$4140,{17}*SIGN(ROW($A$2:$A$640)),FALSE))</f>
        <v>#N/A</v>
      </c>
      <c r="L631" s="34"/>
      <c r="M631" s="34"/>
      <c r="N631" s="34"/>
      <c r="O631" s="34"/>
      <c r="P631" s="34"/>
      <c r="Q631" s="34"/>
      <c r="R631" s="34"/>
      <c r="S631" s="34"/>
      <c r="T631" s="41" t="str">
        <f t="shared" si="47"/>
        <v/>
      </c>
      <c r="U631" s="41" t="str">
        <f t="shared" si="48"/>
        <v/>
      </c>
    </row>
    <row r="632" spans="1:21">
      <c r="A632" s="34"/>
      <c r="B632" s="34"/>
      <c r="C632" s="34"/>
      <c r="D632" s="42" t="str">
        <f t="shared" si="50"/>
        <v/>
      </c>
      <c r="E632" s="34"/>
      <c r="G632" s="42" t="str">
        <f t="shared" si="49"/>
        <v/>
      </c>
      <c r="H632" s="5" t="e">
        <f>IF(ROW($A$2:$A$640)=1,"Impossible",VLOOKUP($A$2:$A$640,items!$A$2:$P$4140,{16}*SIGN(ROW($A$2:$A$640)),FALSE))</f>
        <v>#N/A</v>
      </c>
      <c r="I632" s="5" t="e">
        <f>IF(ROW($A$2:$A$640)=1,"Impossible",VLOOKUP($A$2:$A$640,items!$A$2:$Q$4140,{17}*SIGN(ROW($A$2:$A$640)),FALSE))</f>
        <v>#N/A</v>
      </c>
      <c r="L632" s="34"/>
      <c r="M632" s="34"/>
      <c r="N632" s="34"/>
      <c r="O632" s="34"/>
      <c r="P632" s="34"/>
      <c r="Q632" s="34"/>
      <c r="R632" s="34"/>
      <c r="S632" s="34"/>
      <c r="T632" s="41" t="str">
        <f t="shared" si="47"/>
        <v/>
      </c>
      <c r="U632" s="41" t="str">
        <f t="shared" si="48"/>
        <v/>
      </c>
    </row>
    <row r="633" spans="1:21">
      <c r="A633" s="34"/>
      <c r="B633" s="34"/>
      <c r="C633" s="34"/>
      <c r="D633" s="42" t="str">
        <f t="shared" si="50"/>
        <v/>
      </c>
      <c r="E633" s="34"/>
      <c r="G633" s="42" t="str">
        <f t="shared" si="49"/>
        <v/>
      </c>
      <c r="H633" s="5" t="e">
        <f>IF(ROW($A$2:$A$640)=1,"Impossible",VLOOKUP($A$2:$A$640,items!$A$2:$P$4140,{16}*SIGN(ROW($A$2:$A$640)),FALSE))</f>
        <v>#N/A</v>
      </c>
      <c r="I633" s="5" t="e">
        <f>IF(ROW($A$2:$A$640)=1,"Impossible",VLOOKUP($A$2:$A$640,items!$A$2:$Q$4140,{17}*SIGN(ROW($A$2:$A$640)),FALSE))</f>
        <v>#N/A</v>
      </c>
      <c r="L633" s="34"/>
      <c r="M633" s="34"/>
      <c r="N633" s="34"/>
      <c r="O633" s="34"/>
      <c r="P633" s="34"/>
      <c r="Q633" s="34"/>
      <c r="R633" s="34"/>
      <c r="S633" s="34"/>
      <c r="T633" s="41" t="str">
        <f t="shared" si="47"/>
        <v/>
      </c>
      <c r="U633" s="41" t="str">
        <f t="shared" si="48"/>
        <v/>
      </c>
    </row>
    <row r="634" spans="1:21">
      <c r="A634" s="34"/>
      <c r="B634" s="34"/>
      <c r="C634" s="34"/>
      <c r="D634" s="42" t="str">
        <f t="shared" si="50"/>
        <v/>
      </c>
      <c r="E634" s="34"/>
      <c r="G634" s="42" t="str">
        <f t="shared" si="49"/>
        <v/>
      </c>
      <c r="H634" s="5" t="e">
        <f>IF(ROW($A$2:$A$640)=1,"Impossible",VLOOKUP($A$2:$A$640,items!$A$2:$P$4140,{16}*SIGN(ROW($A$2:$A$640)),FALSE))</f>
        <v>#N/A</v>
      </c>
      <c r="I634" s="5" t="e">
        <f>IF(ROW($A$2:$A$640)=1,"Impossible",VLOOKUP($A$2:$A$640,items!$A$2:$Q$4140,{17}*SIGN(ROW($A$2:$A$640)),FALSE))</f>
        <v>#N/A</v>
      </c>
      <c r="L634" s="34"/>
      <c r="M634" s="34"/>
      <c r="N634" s="34"/>
      <c r="O634" s="34"/>
      <c r="P634" s="34"/>
      <c r="Q634" s="34"/>
      <c r="R634" s="34"/>
      <c r="S634" s="34"/>
      <c r="T634" s="41" t="str">
        <f t="shared" si="47"/>
        <v/>
      </c>
      <c r="U634" s="41" t="str">
        <f t="shared" si="48"/>
        <v/>
      </c>
    </row>
    <row r="635" spans="1:21">
      <c r="A635" s="34"/>
      <c r="B635" s="34"/>
      <c r="C635" s="34"/>
      <c r="D635" s="42" t="str">
        <f t="shared" si="50"/>
        <v/>
      </c>
      <c r="E635" s="34"/>
      <c r="G635" s="42" t="str">
        <f t="shared" si="49"/>
        <v/>
      </c>
      <c r="H635" s="5" t="e">
        <f>IF(ROW($A$2:$A$640)=1,"Impossible",VLOOKUP($A$2:$A$640,items!$A$2:$P$4140,{16}*SIGN(ROW($A$2:$A$640)),FALSE))</f>
        <v>#N/A</v>
      </c>
      <c r="I635" s="5" t="e">
        <f>IF(ROW($A$2:$A$640)=1,"Impossible",VLOOKUP($A$2:$A$640,items!$A$2:$Q$4140,{17}*SIGN(ROW($A$2:$A$640)),FALSE))</f>
        <v>#N/A</v>
      </c>
      <c r="L635" s="34"/>
      <c r="M635" s="34"/>
      <c r="N635" s="34"/>
      <c r="O635" s="34"/>
      <c r="P635" s="34"/>
      <c r="Q635" s="34"/>
      <c r="R635" s="34"/>
      <c r="S635" s="34"/>
      <c r="T635" s="41" t="str">
        <f t="shared" si="47"/>
        <v/>
      </c>
      <c r="U635" s="41" t="str">
        <f t="shared" si="48"/>
        <v/>
      </c>
    </row>
    <row r="636" spans="1:21">
      <c r="A636" s="34"/>
      <c r="B636" s="34"/>
      <c r="C636" s="34"/>
      <c r="D636" s="42" t="str">
        <f t="shared" si="50"/>
        <v/>
      </c>
      <c r="E636" s="34"/>
      <c r="G636" s="42" t="str">
        <f t="shared" si="49"/>
        <v/>
      </c>
      <c r="H636" s="5" t="e">
        <f>IF(ROW($A$2:$A$640)=1,"Impossible",VLOOKUP($A$2:$A$640,items!$A$2:$P$4140,{16}*SIGN(ROW($A$2:$A$640)),FALSE))</f>
        <v>#N/A</v>
      </c>
      <c r="I636" s="5" t="e">
        <f>IF(ROW($A$2:$A$640)=1,"Impossible",VLOOKUP($A$2:$A$640,items!$A$2:$Q$4140,{17}*SIGN(ROW($A$2:$A$640)),FALSE))</f>
        <v>#N/A</v>
      </c>
      <c r="L636" s="34"/>
      <c r="M636" s="34"/>
      <c r="N636" s="34"/>
      <c r="O636" s="34"/>
      <c r="P636" s="34"/>
      <c r="Q636" s="34"/>
      <c r="R636" s="34"/>
      <c r="S636" s="34"/>
      <c r="T636" s="41" t="str">
        <f t="shared" si="47"/>
        <v/>
      </c>
      <c r="U636" s="41" t="str">
        <f t="shared" si="48"/>
        <v/>
      </c>
    </row>
    <row r="637" spans="1:21">
      <c r="A637" s="34"/>
      <c r="B637" s="34"/>
      <c r="C637" s="34"/>
      <c r="D637" s="42" t="str">
        <f t="shared" si="50"/>
        <v/>
      </c>
      <c r="E637" s="34"/>
      <c r="G637" s="42" t="str">
        <f t="shared" si="49"/>
        <v/>
      </c>
      <c r="H637" s="5" t="e">
        <f>IF(ROW($A$2:$A$640)=1,"Impossible",VLOOKUP($A$2:$A$640,items!$A$2:$P$4140,{16}*SIGN(ROW($A$2:$A$640)),FALSE))</f>
        <v>#N/A</v>
      </c>
      <c r="I637" s="5" t="e">
        <f>IF(ROW($A$2:$A$640)=1,"Impossible",VLOOKUP($A$2:$A$640,items!$A$2:$Q$4140,{17}*SIGN(ROW($A$2:$A$640)),FALSE))</f>
        <v>#N/A</v>
      </c>
      <c r="L637" s="34"/>
      <c r="M637" s="34"/>
      <c r="N637" s="34"/>
      <c r="O637" s="34"/>
      <c r="P637" s="34"/>
      <c r="Q637" s="34"/>
      <c r="R637" s="34"/>
      <c r="S637" s="34"/>
      <c r="T637" s="41" t="str">
        <f t="shared" si="47"/>
        <v/>
      </c>
      <c r="U637" s="41" t="str">
        <f t="shared" si="48"/>
        <v/>
      </c>
    </row>
    <row r="638" spans="1:21">
      <c r="A638" s="34"/>
      <c r="B638" s="34"/>
      <c r="C638" s="34"/>
      <c r="D638" s="42" t="str">
        <f t="shared" si="50"/>
        <v/>
      </c>
      <c r="E638" s="34"/>
      <c r="G638" s="42" t="str">
        <f t="shared" si="49"/>
        <v/>
      </c>
      <c r="H638" s="5" t="e">
        <f>IF(ROW($A$2:$A$640)=1,"Impossible",VLOOKUP($A$2:$A$640,items!$A$2:$P$4140,{16}*SIGN(ROW($A$2:$A$640)),FALSE))</f>
        <v>#N/A</v>
      </c>
      <c r="I638" s="5" t="e">
        <f>IF(ROW($A$2:$A$640)=1,"Impossible",VLOOKUP($A$2:$A$640,items!$A$2:$Q$4140,{17}*SIGN(ROW($A$2:$A$640)),FALSE))</f>
        <v>#N/A</v>
      </c>
      <c r="L638" s="34"/>
      <c r="M638" s="34"/>
      <c r="N638" s="34"/>
      <c r="O638" s="34"/>
      <c r="P638" s="34"/>
      <c r="Q638" s="34"/>
      <c r="R638" s="34"/>
      <c r="S638" s="34"/>
      <c r="T638" s="41" t="str">
        <f t="shared" si="47"/>
        <v/>
      </c>
      <c r="U638" s="41" t="str">
        <f t="shared" si="48"/>
        <v/>
      </c>
    </row>
    <row r="639" spans="1:21">
      <c r="A639" s="34"/>
      <c r="B639" s="34"/>
      <c r="C639" s="34"/>
      <c r="D639" s="42" t="str">
        <f t="shared" si="50"/>
        <v/>
      </c>
      <c r="E639" s="34"/>
      <c r="G639" s="42" t="str">
        <f t="shared" si="49"/>
        <v/>
      </c>
      <c r="H639" s="5" t="e">
        <f>IF(ROW($A$2:$A$640)=1,"Impossible",VLOOKUP($A$2:$A$640,items!$A$2:$P$4140,{16}*SIGN(ROW($A$2:$A$640)),FALSE))</f>
        <v>#N/A</v>
      </c>
      <c r="I639" s="5" t="e">
        <f>IF(ROW($A$2:$A$640)=1,"Impossible",VLOOKUP($A$2:$A$640,items!$A$2:$Q$4140,{17}*SIGN(ROW($A$2:$A$640)),FALSE))</f>
        <v>#N/A</v>
      </c>
      <c r="L639" s="34"/>
      <c r="M639" s="34"/>
      <c r="N639" s="34"/>
      <c r="O639" s="34"/>
      <c r="P639" s="34"/>
      <c r="Q639" s="34"/>
      <c r="R639" s="34"/>
      <c r="S639" s="34"/>
      <c r="T639" s="41" t="str">
        <f>IF(OR(ISNA(H639),ISBLANK(H639)),"",CONCATENATE($B639,$C639,"."," ",H639))</f>
        <v/>
      </c>
      <c r="U639" s="41" t="str">
        <f>IF(OR(ISBLANK(I639),ISNA(I639)),"",CONCATENATE($B639,$C639,"."," ",I639))</f>
        <v/>
      </c>
    </row>
    <row r="640" spans="1:21">
      <c r="A640" s="34"/>
      <c r="B640" s="34"/>
      <c r="C640" s="34"/>
      <c r="D640" s="42" t="str">
        <f t="shared" si="50"/>
        <v/>
      </c>
      <c r="E640" s="34"/>
      <c r="G640" s="42" t="str">
        <f t="shared" si="49"/>
        <v/>
      </c>
      <c r="H640" s="5" t="e">
        <f>IF(ROW($A$2:$A$640)=1,"Impossible",VLOOKUP($A$2:$A$640,items!$A$2:$P$4140,{16}*SIGN(ROW($A$2:$A$640)),FALSE))</f>
        <v>#N/A</v>
      </c>
      <c r="I640" s="5" t="e">
        <f>IF(ROW($A$2:$A$640)=1,"Impossible",VLOOKUP($A$2:$A$640,items!$A$2:$Q$4140,{17}*SIGN(ROW($A$2:$A$640)),FALSE))</f>
        <v>#N/A</v>
      </c>
      <c r="L640" s="34"/>
      <c r="M640" s="34"/>
      <c r="N640" s="34"/>
      <c r="O640" s="34"/>
      <c r="P640" s="34"/>
      <c r="Q640" s="34"/>
      <c r="R640" s="34"/>
      <c r="S640" s="34"/>
      <c r="T640" s="41" t="str">
        <f>IF(OR(ISNA(H640),ISBLANK(H640)),"",CONCATENATE($B640,$C640,"."," ",H640))</f>
        <v/>
      </c>
      <c r="U640" s="41" t="str">
        <f>IF(OR(ISBLANK(I640),ISNA(I640)),"",CONCATENATE($B640,$C640,"."," ",I640))</f>
        <v/>
      </c>
    </row>
  </sheetData>
  <autoFilter ref="A1:AE640"/>
  <conditionalFormatting sqref="R194:S195 R198:S199 R202:S203 R206:S207 R210:S211 R214:S215 R218:S219 R222:S223 R226:S227 R230:S231 R234:S235 R238:S239 L241:S241 J241 J238:P239 J234:P235 J230:P231 J226:P227 J222:P223 J218:P219 J214:P215 J210:P211 J206:P207 J202:P203 J198:P199 J194:P195 J236:S237 J232:S233 J228:S229 J224:S225 J220:S221 J216:S217 J212:S213 J208:S209 J204:S205 J200:S201 J196:S197 J240:S240 J188:S193 J171:J172 A443 C443:F443 A241:F328 J242:S328 L533:S575 L582:S596 L603:S617 A240:B240 B2:D2 F2:G2 J2:XFD2 J3:S6 A7:A10 D7:F10 D3:D6 F103:F114 F116 E115:F115 E113:F113 E100:F102 E93:F93 E83:F89 A11:F15 A147:A180 J147:K170 J173:K187 M147:S187 B147:C189 C193:F240 J43:S43 J42:L42 N42:S42 J45:S45 J44 L44:S44 J48:S64 J46:J47 L46:S47 J66:S68 J65 L65:S65 J70:S85 J69:L69 N69:S69 J90:S95 J86:J89 L86:S89 J103:S103 J96:J102 L96:S99 L102:S102 L100:L101 N100:S101 J104:J113 L104:S113 H7:S16 F3:F6 J603:J617 J618:S631 J582:J596 J597:S602 J533:J575 J576:S581 J443:S532 L632:S640 A444:F640 J632:J640 H17:I22 A193:A239 A183:A190 F191:F192 J17:S41 E124 E117:F123 E16:F40 B3:C10 H25:I39 A16:C146 D16:D192 B190:B239 C190:C192 H41:I640 T3:U640 G3:G640 E125:F190 J114:S146">
    <cfRule type="expression" dxfId="198" priority="234">
      <formula>$E2="begin group"</formula>
    </cfRule>
  </conditionalFormatting>
  <conditionalFormatting sqref="A181:A187 A192">
    <cfRule type="expression" dxfId="197" priority="353">
      <formula>$E180="begin group"</formula>
    </cfRule>
  </conditionalFormatting>
  <conditionalFormatting sqref="A185">
    <cfRule type="expression" dxfId="196" priority="232">
      <formula>$E184="begin group"</formula>
    </cfRule>
  </conditionalFormatting>
  <conditionalFormatting sqref="A189:A190">
    <cfRule type="expression" dxfId="195" priority="231">
      <formula>$E186="begin group"</formula>
    </cfRule>
  </conditionalFormatting>
  <conditionalFormatting sqref="A185">
    <cfRule type="expression" dxfId="194" priority="229">
      <formula>$E184="begin group"</formula>
    </cfRule>
  </conditionalFormatting>
  <conditionalFormatting sqref="A184">
    <cfRule type="expression" dxfId="193" priority="228">
      <formula>$E183="begin group"</formula>
    </cfRule>
  </conditionalFormatting>
  <conditionalFormatting sqref="A185">
    <cfRule type="expression" dxfId="192" priority="226">
      <formula>$E184="begin group"</formula>
    </cfRule>
  </conditionalFormatting>
  <conditionalFormatting sqref="A188">
    <cfRule type="expression" dxfId="191" priority="365">
      <formula>$E186="begin group"</formula>
    </cfRule>
  </conditionalFormatting>
  <conditionalFormatting sqref="A441:A442 D441:D442 M441:S441 O442:R442 J441:J442">
    <cfRule type="expression" dxfId="190" priority="214">
      <formula>$E441="begin group"</formula>
    </cfRule>
  </conditionalFormatting>
  <conditionalFormatting sqref="A437:A440 D437:D440 M437:S437 M439:S439 O438:R438 O440:R440 J437:J440">
    <cfRule type="expression" dxfId="189" priority="213">
      <formula>$E437="begin group"</formula>
    </cfRule>
  </conditionalFormatting>
  <conditionalFormatting sqref="A433:A436 D433:D436 M433:S433 M435:S435 O434:R434 O436:R436 J433:J436">
    <cfRule type="expression" dxfId="188" priority="212">
      <formula>$E433="begin group"</formula>
    </cfRule>
  </conditionalFormatting>
  <conditionalFormatting sqref="A429:A432 D429:D432 M429:S429 M431:S431 O430:R430 O432:R432 J429:J432">
    <cfRule type="expression" dxfId="187" priority="211">
      <formula>$E429="begin group"</formula>
    </cfRule>
  </conditionalFormatting>
  <conditionalFormatting sqref="A425:A428 D425:D428 M425:S425 M427:S427 O426:R426 O428:R428 J425:J428">
    <cfRule type="expression" dxfId="186" priority="210">
      <formula>$E425="begin group"</formula>
    </cfRule>
  </conditionalFormatting>
  <conditionalFormatting sqref="A421:A424 D421:D424 M421:S421 M423:S423 O422:R422 O424:R424 J421:J424">
    <cfRule type="expression" dxfId="185" priority="209">
      <formula>$E421="begin group"</formula>
    </cfRule>
  </conditionalFormatting>
  <conditionalFormatting sqref="A417:A420 D417:D420 M417:S417 M419:S419 O418:R418 O420:R420 J417:J420">
    <cfRule type="expression" dxfId="184" priority="208">
      <formula>$E417="begin group"</formula>
    </cfRule>
  </conditionalFormatting>
  <conditionalFormatting sqref="A413:A416 D413:D416 M413:S413 M415:S415 O414:R414 O416:R416 J413:J416">
    <cfRule type="expression" dxfId="183" priority="207">
      <formula>$E413="begin group"</formula>
    </cfRule>
  </conditionalFormatting>
  <conditionalFormatting sqref="A409:A412 D409:D412 M409:S409 M411:S411 O410:R410 O412:R412 J409:J412">
    <cfRule type="expression" dxfId="182" priority="206">
      <formula>$E409="begin group"</formula>
    </cfRule>
  </conditionalFormatting>
  <conditionalFormatting sqref="C407:C442 A405:A408 D407:D408 F407:F408 M408:S408 C405:F406 L407:S407 J405:S406 J407:J408">
    <cfRule type="expression" dxfId="181" priority="205">
      <formula>$E405="begin group"</formula>
    </cfRule>
  </conditionalFormatting>
  <conditionalFormatting sqref="A404:F404 D401:D402 M401:S402 J401:J402 A401:A403 C403:F403 B405:B443 J403:S404">
    <cfRule type="expression" dxfId="180" priority="204">
      <formula>$E401="begin group"</formula>
    </cfRule>
  </conditionalFormatting>
  <conditionalFormatting sqref="A397:A400 D397:D400 M397:S400 J397:J400">
    <cfRule type="expression" dxfId="179" priority="203">
      <formula>$E397="begin group"</formula>
    </cfRule>
  </conditionalFormatting>
  <conditionalFormatting sqref="A393:A396 D393:D396 M393:S396 J393:J396">
    <cfRule type="expression" dxfId="178" priority="202">
      <formula>$E393="begin group"</formula>
    </cfRule>
  </conditionalFormatting>
  <conditionalFormatting sqref="A389:A392 D389:D392 M389:S392 J389:J392">
    <cfRule type="expression" dxfId="177" priority="201">
      <formula>$E389="begin group"</formula>
    </cfRule>
  </conditionalFormatting>
  <conditionalFormatting sqref="A385:A388 D385:D388 M385:S388 J385:J388">
    <cfRule type="expression" dxfId="176" priority="200">
      <formula>$E385="begin group"</formula>
    </cfRule>
  </conditionalFormatting>
  <conditionalFormatting sqref="A381:A384 D381:D384 M381:S384 J381:J384">
    <cfRule type="expression" dxfId="175" priority="199">
      <formula>$E381="begin group"</formula>
    </cfRule>
  </conditionalFormatting>
  <conditionalFormatting sqref="A377:A380 D377:D380 M377:S380 J377:J380">
    <cfRule type="expression" dxfId="174" priority="198">
      <formula>$E377="begin group"</formula>
    </cfRule>
  </conditionalFormatting>
  <conditionalFormatting sqref="A373:A376 D373:D376 M373:S376 J373:J376">
    <cfRule type="expression" dxfId="173" priority="197">
      <formula>$E373="begin group"</formula>
    </cfRule>
  </conditionalFormatting>
  <conditionalFormatting sqref="A369:A372 D369:D372 M369:S372 J369:J372">
    <cfRule type="expression" dxfId="172" priority="196">
      <formula>$E369="begin group"</formula>
    </cfRule>
  </conditionalFormatting>
  <conditionalFormatting sqref="A365:A368 D365:D368 M365:S368 J367:K367 J365:J366 J368">
    <cfRule type="expression" dxfId="171" priority="195">
      <formula>$E365="begin group"</formula>
    </cfRule>
  </conditionalFormatting>
  <conditionalFormatting sqref="A361:A364 D361:D364 M361:S364 J361:J364">
    <cfRule type="expression" dxfId="170" priority="194">
      <formula>$E361="begin group"</formula>
    </cfRule>
  </conditionalFormatting>
  <conditionalFormatting sqref="A357:A360 D357:D360 M357:S360 J357:J360">
    <cfRule type="expression" dxfId="169" priority="193">
      <formula>$E357="begin group"</formula>
    </cfRule>
  </conditionalFormatting>
  <conditionalFormatting sqref="A353:A356 D353:D356 M353:S356 J353:J356">
    <cfRule type="expression" dxfId="168" priority="192">
      <formula>$E353="begin group"</formula>
    </cfRule>
  </conditionalFormatting>
  <conditionalFormatting sqref="A349:A352 D349:D352 J349:K349 M349:S352 J350:J352">
    <cfRule type="expression" dxfId="167" priority="191">
      <formula>$E349="begin group"</formula>
    </cfRule>
  </conditionalFormatting>
  <conditionalFormatting sqref="A345:A348 D345:D348 J345:K347 M345:S348 J348">
    <cfRule type="expression" dxfId="166" priority="190">
      <formula>$E345="begin group"</formula>
    </cfRule>
  </conditionalFormatting>
  <conditionalFormatting sqref="A341:A344 D341:D344 J341:K341 M341:S344 J343:K344 J342">
    <cfRule type="expression" dxfId="165" priority="189">
      <formula>$E341="begin group"</formula>
    </cfRule>
  </conditionalFormatting>
  <conditionalFormatting sqref="A337:A340 D337:D340 J337:K337 M337:S340 J339:K339 J338 J340">
    <cfRule type="expression" dxfId="164" priority="188">
      <formula>$E337="begin group"</formula>
    </cfRule>
  </conditionalFormatting>
  <conditionalFormatting sqref="A333:A336 D333:D336 J333:K333 M333:S336 J335:K335 J334 J336">
    <cfRule type="expression" dxfId="163" priority="187">
      <formula>$E333="begin group"</formula>
    </cfRule>
  </conditionalFormatting>
  <conditionalFormatting sqref="A329:F330 A331:A332 D331:D332 C331:C402 F331:F332 M332:S332 B331:B403 J332:K332 J329:S331">
    <cfRule type="expression" dxfId="162" priority="186">
      <formula>$E329="begin group"</formula>
    </cfRule>
  </conditionalFormatting>
  <conditionalFormatting sqref="E331:E402">
    <cfRule type="expression" dxfId="161" priority="185">
      <formula>$E331="begin group"</formula>
    </cfRule>
  </conditionalFormatting>
  <conditionalFormatting sqref="F333:F334">
    <cfRule type="expression" dxfId="160" priority="184">
      <formula>$E333="begin group"</formula>
    </cfRule>
  </conditionalFormatting>
  <conditionalFormatting sqref="F335:F336">
    <cfRule type="expression" dxfId="159" priority="183">
      <formula>$E335="begin group"</formula>
    </cfRule>
  </conditionalFormatting>
  <conditionalFormatting sqref="F337:F338">
    <cfRule type="expression" dxfId="158" priority="182">
      <formula>$E337="begin group"</formula>
    </cfRule>
  </conditionalFormatting>
  <conditionalFormatting sqref="F339:F340">
    <cfRule type="expression" dxfId="157" priority="181">
      <formula>$E339="begin group"</formula>
    </cfRule>
  </conditionalFormatting>
  <conditionalFormatting sqref="F341:F342">
    <cfRule type="expression" dxfId="156" priority="180">
      <formula>$E341="begin group"</formula>
    </cfRule>
  </conditionalFormatting>
  <conditionalFormatting sqref="F343:F344">
    <cfRule type="expression" dxfId="155" priority="179">
      <formula>$E343="begin group"</formula>
    </cfRule>
  </conditionalFormatting>
  <conditionalFormatting sqref="F345:F346">
    <cfRule type="expression" dxfId="154" priority="178">
      <formula>$E345="begin group"</formula>
    </cfRule>
  </conditionalFormatting>
  <conditionalFormatting sqref="F347:F348">
    <cfRule type="expression" dxfId="153" priority="177">
      <formula>$E347="begin group"</formula>
    </cfRule>
  </conditionalFormatting>
  <conditionalFormatting sqref="F349:F350">
    <cfRule type="expression" dxfId="152" priority="176">
      <formula>$E349="begin group"</formula>
    </cfRule>
  </conditionalFormatting>
  <conditionalFormatting sqref="F351:F352">
    <cfRule type="expression" dxfId="151" priority="175">
      <formula>$E351="begin group"</formula>
    </cfRule>
  </conditionalFormatting>
  <conditionalFormatting sqref="F353:F354">
    <cfRule type="expression" dxfId="150" priority="174">
      <formula>$E353="begin group"</formula>
    </cfRule>
  </conditionalFormatting>
  <conditionalFormatting sqref="F355:F356">
    <cfRule type="expression" dxfId="149" priority="173">
      <formula>$E355="begin group"</formula>
    </cfRule>
  </conditionalFormatting>
  <conditionalFormatting sqref="F357:F358">
    <cfRule type="expression" dxfId="148" priority="172">
      <formula>$E357="begin group"</formula>
    </cfRule>
  </conditionalFormatting>
  <conditionalFormatting sqref="F359:F360">
    <cfRule type="expression" dxfId="147" priority="171">
      <formula>$E359="begin group"</formula>
    </cfRule>
  </conditionalFormatting>
  <conditionalFormatting sqref="F361:F362">
    <cfRule type="expression" dxfId="146" priority="170">
      <formula>$E361="begin group"</formula>
    </cfRule>
  </conditionalFormatting>
  <conditionalFormatting sqref="F363:F364">
    <cfRule type="expression" dxfId="145" priority="169">
      <formula>$E363="begin group"</formula>
    </cfRule>
  </conditionalFormatting>
  <conditionalFormatting sqref="F365:F366">
    <cfRule type="expression" dxfId="144" priority="168">
      <formula>$E365="begin group"</formula>
    </cfRule>
  </conditionalFormatting>
  <conditionalFormatting sqref="F367:F368">
    <cfRule type="expression" dxfId="143" priority="167">
      <formula>$E367="begin group"</formula>
    </cfRule>
  </conditionalFormatting>
  <conditionalFormatting sqref="F369:F370">
    <cfRule type="expression" dxfId="142" priority="166">
      <formula>$E369="begin group"</formula>
    </cfRule>
  </conditionalFormatting>
  <conditionalFormatting sqref="F371:F372">
    <cfRule type="expression" dxfId="141" priority="165">
      <formula>$E371="begin group"</formula>
    </cfRule>
  </conditionalFormatting>
  <conditionalFormatting sqref="F373:F374">
    <cfRule type="expression" dxfId="140" priority="164">
      <formula>$E373="begin group"</formula>
    </cfRule>
  </conditionalFormatting>
  <conditionalFormatting sqref="F375:F376">
    <cfRule type="expression" dxfId="139" priority="163">
      <formula>$E375="begin group"</formula>
    </cfRule>
  </conditionalFormatting>
  <conditionalFormatting sqref="F377:F378">
    <cfRule type="expression" dxfId="138" priority="162">
      <formula>$E377="begin group"</formula>
    </cfRule>
  </conditionalFormatting>
  <conditionalFormatting sqref="F379:F380">
    <cfRule type="expression" dxfId="137" priority="161">
      <formula>$E379="begin group"</formula>
    </cfRule>
  </conditionalFormatting>
  <conditionalFormatting sqref="F381:F382">
    <cfRule type="expression" dxfId="136" priority="160">
      <formula>$E381="begin group"</formula>
    </cfRule>
  </conditionalFormatting>
  <conditionalFormatting sqref="F383:F384">
    <cfRule type="expression" dxfId="135" priority="159">
      <formula>$E383="begin group"</formula>
    </cfRule>
  </conditionalFormatting>
  <conditionalFormatting sqref="F385:F386">
    <cfRule type="expression" dxfId="134" priority="158">
      <formula>$E385="begin group"</formula>
    </cfRule>
  </conditionalFormatting>
  <conditionalFormatting sqref="F387:F388">
    <cfRule type="expression" dxfId="133" priority="157">
      <formula>$E387="begin group"</formula>
    </cfRule>
  </conditionalFormatting>
  <conditionalFormatting sqref="F389:F390">
    <cfRule type="expression" dxfId="132" priority="156">
      <formula>$E389="begin group"</formula>
    </cfRule>
  </conditionalFormatting>
  <conditionalFormatting sqref="F391:F392">
    <cfRule type="expression" dxfId="131" priority="155">
      <formula>$E391="begin group"</formula>
    </cfRule>
  </conditionalFormatting>
  <conditionalFormatting sqref="F393:F394">
    <cfRule type="expression" dxfId="130" priority="154">
      <formula>$E393="begin group"</formula>
    </cfRule>
  </conditionalFormatting>
  <conditionalFormatting sqref="F395:F396">
    <cfRule type="expression" dxfId="129" priority="153">
      <formula>$E395="begin group"</formula>
    </cfRule>
  </conditionalFormatting>
  <conditionalFormatting sqref="F397:F398">
    <cfRule type="expression" dxfId="128" priority="152">
      <formula>$E397="begin group"</formula>
    </cfRule>
  </conditionalFormatting>
  <conditionalFormatting sqref="F399:F400">
    <cfRule type="expression" dxfId="127" priority="151">
      <formula>$E399="begin group"</formula>
    </cfRule>
  </conditionalFormatting>
  <conditionalFormatting sqref="F401:F402">
    <cfRule type="expression" dxfId="126" priority="150">
      <formula>$E401="begin group"</formula>
    </cfRule>
  </conditionalFormatting>
  <conditionalFormatting sqref="L332:L402">
    <cfRule type="expression" dxfId="125" priority="149">
      <formula>$E332="begin group"</formula>
    </cfRule>
  </conditionalFormatting>
  <conditionalFormatting sqref="E407">
    <cfRule type="expression" dxfId="124" priority="148">
      <formula>$E407="begin group"</formula>
    </cfRule>
  </conditionalFormatting>
  <conditionalFormatting sqref="E408">
    <cfRule type="expression" dxfId="123" priority="147">
      <formula>$E408="begin group"</formula>
    </cfRule>
  </conditionalFormatting>
  <conditionalFormatting sqref="F409:F410">
    <cfRule type="expression" dxfId="122" priority="146">
      <formula>$E409="begin group"</formula>
    </cfRule>
  </conditionalFormatting>
  <conditionalFormatting sqref="E409">
    <cfRule type="expression" dxfId="121" priority="145">
      <formula>$E409="begin group"</formula>
    </cfRule>
  </conditionalFormatting>
  <conditionalFormatting sqref="E410">
    <cfRule type="expression" dxfId="120" priority="144">
      <formula>$E410="begin group"</formula>
    </cfRule>
  </conditionalFormatting>
  <conditionalFormatting sqref="F411:F412">
    <cfRule type="expression" dxfId="119" priority="143">
      <formula>$E411="begin group"</formula>
    </cfRule>
  </conditionalFormatting>
  <conditionalFormatting sqref="E411">
    <cfRule type="expression" dxfId="118" priority="142">
      <formula>$E411="begin group"</formula>
    </cfRule>
  </conditionalFormatting>
  <conditionalFormatting sqref="E412">
    <cfRule type="expression" dxfId="117" priority="141">
      <formula>$E412="begin group"</formula>
    </cfRule>
  </conditionalFormatting>
  <conditionalFormatting sqref="F413:F414">
    <cfRule type="expression" dxfId="116" priority="140">
      <formula>$E413="begin group"</formula>
    </cfRule>
  </conditionalFormatting>
  <conditionalFormatting sqref="E413">
    <cfRule type="expression" dxfId="115" priority="139">
      <formula>$E413="begin group"</formula>
    </cfRule>
  </conditionalFormatting>
  <conditionalFormatting sqref="E414">
    <cfRule type="expression" dxfId="114" priority="138">
      <formula>$E414="begin group"</formula>
    </cfRule>
  </conditionalFormatting>
  <conditionalFormatting sqref="F415:F416">
    <cfRule type="expression" dxfId="113" priority="137">
      <formula>$E415="begin group"</formula>
    </cfRule>
  </conditionalFormatting>
  <conditionalFormatting sqref="E415">
    <cfRule type="expression" dxfId="112" priority="136">
      <formula>$E415="begin group"</formula>
    </cfRule>
  </conditionalFormatting>
  <conditionalFormatting sqref="E416">
    <cfRule type="expression" dxfId="111" priority="135">
      <formula>$E416="begin group"</formula>
    </cfRule>
  </conditionalFormatting>
  <conditionalFormatting sqref="F417:F418">
    <cfRule type="expression" dxfId="110" priority="134">
      <formula>$E417="begin group"</formula>
    </cfRule>
  </conditionalFormatting>
  <conditionalFormatting sqref="E417">
    <cfRule type="expression" dxfId="109" priority="133">
      <formula>$E417="begin group"</formula>
    </cfRule>
  </conditionalFormatting>
  <conditionalFormatting sqref="E418">
    <cfRule type="expression" dxfId="108" priority="132">
      <formula>$E418="begin group"</formula>
    </cfRule>
  </conditionalFormatting>
  <conditionalFormatting sqref="F419:F420">
    <cfRule type="expression" dxfId="107" priority="131">
      <formula>$E419="begin group"</formula>
    </cfRule>
  </conditionalFormatting>
  <conditionalFormatting sqref="E419">
    <cfRule type="expression" dxfId="106" priority="130">
      <formula>$E419="begin group"</formula>
    </cfRule>
  </conditionalFormatting>
  <conditionalFormatting sqref="E420">
    <cfRule type="expression" dxfId="105" priority="129">
      <formula>$E420="begin group"</formula>
    </cfRule>
  </conditionalFormatting>
  <conditionalFormatting sqref="F421:F422">
    <cfRule type="expression" dxfId="104" priority="128">
      <formula>$E421="begin group"</formula>
    </cfRule>
  </conditionalFormatting>
  <conditionalFormatting sqref="E421">
    <cfRule type="expression" dxfId="103" priority="127">
      <formula>$E421="begin group"</formula>
    </cfRule>
  </conditionalFormatting>
  <conditionalFormatting sqref="E422">
    <cfRule type="expression" dxfId="102" priority="126">
      <formula>$E422="begin group"</formula>
    </cfRule>
  </conditionalFormatting>
  <conditionalFormatting sqref="F423:F424">
    <cfRule type="expression" dxfId="101" priority="125">
      <formula>$E423="begin group"</formula>
    </cfRule>
  </conditionalFormatting>
  <conditionalFormatting sqref="E423">
    <cfRule type="expression" dxfId="100" priority="124">
      <formula>$E423="begin group"</formula>
    </cfRule>
  </conditionalFormatting>
  <conditionalFormatting sqref="E424">
    <cfRule type="expression" dxfId="99" priority="123">
      <formula>$E424="begin group"</formula>
    </cfRule>
  </conditionalFormatting>
  <conditionalFormatting sqref="F425:F426">
    <cfRule type="expression" dxfId="98" priority="122">
      <formula>$E425="begin group"</formula>
    </cfRule>
  </conditionalFormatting>
  <conditionalFormatting sqref="E425">
    <cfRule type="expression" dxfId="97" priority="121">
      <formula>$E425="begin group"</formula>
    </cfRule>
  </conditionalFormatting>
  <conditionalFormatting sqref="E426">
    <cfRule type="expression" dxfId="96" priority="120">
      <formula>$E426="begin group"</formula>
    </cfRule>
  </conditionalFormatting>
  <conditionalFormatting sqref="F427:F428">
    <cfRule type="expression" dxfId="95" priority="119">
      <formula>$E427="begin group"</formula>
    </cfRule>
  </conditionalFormatting>
  <conditionalFormatting sqref="E427">
    <cfRule type="expression" dxfId="94" priority="118">
      <formula>$E427="begin group"</formula>
    </cfRule>
  </conditionalFormatting>
  <conditionalFormatting sqref="E428">
    <cfRule type="expression" dxfId="93" priority="117">
      <formula>$E428="begin group"</formula>
    </cfRule>
  </conditionalFormatting>
  <conditionalFormatting sqref="F429:F430">
    <cfRule type="expression" dxfId="92" priority="116">
      <formula>$E429="begin group"</formula>
    </cfRule>
  </conditionalFormatting>
  <conditionalFormatting sqref="E429">
    <cfRule type="expression" dxfId="91" priority="115">
      <formula>$E429="begin group"</formula>
    </cfRule>
  </conditionalFormatting>
  <conditionalFormatting sqref="E430">
    <cfRule type="expression" dxfId="90" priority="114">
      <formula>$E430="begin group"</formula>
    </cfRule>
  </conditionalFormatting>
  <conditionalFormatting sqref="F431:F432">
    <cfRule type="expression" dxfId="89" priority="113">
      <formula>$E431="begin group"</formula>
    </cfRule>
  </conditionalFormatting>
  <conditionalFormatting sqref="E431">
    <cfRule type="expression" dxfId="88" priority="112">
      <formula>$E431="begin group"</formula>
    </cfRule>
  </conditionalFormatting>
  <conditionalFormatting sqref="E432">
    <cfRule type="expression" dxfId="87" priority="111">
      <formula>$E432="begin group"</formula>
    </cfRule>
  </conditionalFormatting>
  <conditionalFormatting sqref="F433:F434">
    <cfRule type="expression" dxfId="86" priority="110">
      <formula>$E433="begin group"</formula>
    </cfRule>
  </conditionalFormatting>
  <conditionalFormatting sqref="E433">
    <cfRule type="expression" dxfId="85" priority="109">
      <formula>$E433="begin group"</formula>
    </cfRule>
  </conditionalFormatting>
  <conditionalFormatting sqref="E434">
    <cfRule type="expression" dxfId="84" priority="108">
      <formula>$E434="begin group"</formula>
    </cfRule>
  </conditionalFormatting>
  <conditionalFormatting sqref="F435:F436">
    <cfRule type="expression" dxfId="83" priority="107">
      <formula>$E435="begin group"</formula>
    </cfRule>
  </conditionalFormatting>
  <conditionalFormatting sqref="E435">
    <cfRule type="expression" dxfId="82" priority="106">
      <formula>$E435="begin group"</formula>
    </cfRule>
  </conditionalFormatting>
  <conditionalFormatting sqref="E436">
    <cfRule type="expression" dxfId="81" priority="105">
      <formula>$E436="begin group"</formula>
    </cfRule>
  </conditionalFormatting>
  <conditionalFormatting sqref="F437:F438">
    <cfRule type="expression" dxfId="80" priority="104">
      <formula>$E437="begin group"</formula>
    </cfRule>
  </conditionalFormatting>
  <conditionalFormatting sqref="E437">
    <cfRule type="expression" dxfId="79" priority="103">
      <formula>$E437="begin group"</formula>
    </cfRule>
  </conditionalFormatting>
  <conditionalFormatting sqref="E438">
    <cfRule type="expression" dxfId="78" priority="102">
      <formula>$E438="begin group"</formula>
    </cfRule>
  </conditionalFormatting>
  <conditionalFormatting sqref="F439:F440">
    <cfRule type="expression" dxfId="77" priority="101">
      <formula>$E439="begin group"</formula>
    </cfRule>
  </conditionalFormatting>
  <conditionalFormatting sqref="E439">
    <cfRule type="expression" dxfId="76" priority="100">
      <formula>$E439="begin group"</formula>
    </cfRule>
  </conditionalFormatting>
  <conditionalFormatting sqref="E440">
    <cfRule type="expression" dxfId="75" priority="99">
      <formula>$E440="begin group"</formula>
    </cfRule>
  </conditionalFormatting>
  <conditionalFormatting sqref="F441:F442">
    <cfRule type="expression" dxfId="74" priority="98">
      <formula>$E441="begin group"</formula>
    </cfRule>
  </conditionalFormatting>
  <conditionalFormatting sqref="E441">
    <cfRule type="expression" dxfId="73" priority="97">
      <formula>$E441="begin group"</formula>
    </cfRule>
  </conditionalFormatting>
  <conditionalFormatting sqref="E442">
    <cfRule type="expression" dxfId="72" priority="96">
      <formula>$E442="begin group"</formula>
    </cfRule>
  </conditionalFormatting>
  <conditionalFormatting sqref="L408:L442">
    <cfRule type="expression" dxfId="71" priority="95">
      <formula>$E408="begin group"</formula>
    </cfRule>
  </conditionalFormatting>
  <conditionalFormatting sqref="M410:N410">
    <cfRule type="expression" dxfId="70" priority="94">
      <formula>$E410="begin group"</formula>
    </cfRule>
  </conditionalFormatting>
  <conditionalFormatting sqref="M412:N412">
    <cfRule type="expression" dxfId="69" priority="93">
      <formula>$E412="begin group"</formula>
    </cfRule>
  </conditionalFormatting>
  <conditionalFormatting sqref="M414:N414">
    <cfRule type="expression" dxfId="68" priority="92">
      <formula>$E414="begin group"</formula>
    </cfRule>
  </conditionalFormatting>
  <conditionalFormatting sqref="M416:N416">
    <cfRule type="expression" dxfId="67" priority="91">
      <formula>$E416="begin group"</formula>
    </cfRule>
  </conditionalFormatting>
  <conditionalFormatting sqref="M418:N418">
    <cfRule type="expression" dxfId="66" priority="90">
      <formula>$E418="begin group"</formula>
    </cfRule>
  </conditionalFormatting>
  <conditionalFormatting sqref="M420:N420">
    <cfRule type="expression" dxfId="65" priority="89">
      <formula>$E420="begin group"</formula>
    </cfRule>
  </conditionalFormatting>
  <conditionalFormatting sqref="M422:N422">
    <cfRule type="expression" dxfId="64" priority="88">
      <formula>$E422="begin group"</formula>
    </cfRule>
  </conditionalFormatting>
  <conditionalFormatting sqref="M424:N424">
    <cfRule type="expression" dxfId="63" priority="87">
      <formula>$E424="begin group"</formula>
    </cfRule>
  </conditionalFormatting>
  <conditionalFormatting sqref="M426:N426">
    <cfRule type="expression" dxfId="62" priority="86">
      <formula>$E426="begin group"</formula>
    </cfRule>
  </conditionalFormatting>
  <conditionalFormatting sqref="M428:N428">
    <cfRule type="expression" dxfId="61" priority="85">
      <formula>$E428="begin group"</formula>
    </cfRule>
  </conditionalFormatting>
  <conditionalFormatting sqref="M430:N430">
    <cfRule type="expression" dxfId="60" priority="84">
      <formula>$E430="begin group"</formula>
    </cfRule>
  </conditionalFormatting>
  <conditionalFormatting sqref="M432:N432">
    <cfRule type="expression" dxfId="59" priority="83">
      <formula>$E432="begin group"</formula>
    </cfRule>
  </conditionalFormatting>
  <conditionalFormatting sqref="M434:N434">
    <cfRule type="expression" dxfId="58" priority="82">
      <formula>$E434="begin group"</formula>
    </cfRule>
  </conditionalFormatting>
  <conditionalFormatting sqref="M436:N436">
    <cfRule type="expression" dxfId="57" priority="81">
      <formula>$E436="begin group"</formula>
    </cfRule>
  </conditionalFormatting>
  <conditionalFormatting sqref="M438:N438">
    <cfRule type="expression" dxfId="56" priority="80">
      <formula>$E438="begin group"</formula>
    </cfRule>
  </conditionalFormatting>
  <conditionalFormatting sqref="M440:N440">
    <cfRule type="expression" dxfId="55" priority="79">
      <formula>$E440="begin group"</formula>
    </cfRule>
  </conditionalFormatting>
  <conditionalFormatting sqref="M442:N442">
    <cfRule type="expression" dxfId="54" priority="78">
      <formula>$E442="begin group"</formula>
    </cfRule>
  </conditionalFormatting>
  <conditionalFormatting sqref="S410">
    <cfRule type="expression" dxfId="53" priority="60">
      <formula>$E410="begin group"</formula>
    </cfRule>
  </conditionalFormatting>
  <conditionalFormatting sqref="S412">
    <cfRule type="expression" dxfId="52" priority="59">
      <formula>$E412="begin group"</formula>
    </cfRule>
  </conditionalFormatting>
  <conditionalFormatting sqref="S414">
    <cfRule type="expression" dxfId="51" priority="58">
      <formula>$E414="begin group"</formula>
    </cfRule>
  </conditionalFormatting>
  <conditionalFormatting sqref="S416">
    <cfRule type="expression" dxfId="50" priority="57">
      <formula>$E416="begin group"</formula>
    </cfRule>
  </conditionalFormatting>
  <conditionalFormatting sqref="S418">
    <cfRule type="expression" dxfId="49" priority="56">
      <formula>$E418="begin group"</formula>
    </cfRule>
  </conditionalFormatting>
  <conditionalFormatting sqref="S420">
    <cfRule type="expression" dxfId="48" priority="55">
      <formula>$E420="begin group"</formula>
    </cfRule>
  </conditionalFormatting>
  <conditionalFormatting sqref="S422">
    <cfRule type="expression" dxfId="47" priority="54">
      <formula>$E422="begin group"</formula>
    </cfRule>
  </conditionalFormatting>
  <conditionalFormatting sqref="S424">
    <cfRule type="expression" dxfId="46" priority="53">
      <formula>$E424="begin group"</formula>
    </cfRule>
  </conditionalFormatting>
  <conditionalFormatting sqref="S426">
    <cfRule type="expression" dxfId="45" priority="52">
      <formula>$E426="begin group"</formula>
    </cfRule>
  </conditionalFormatting>
  <conditionalFormatting sqref="S428">
    <cfRule type="expression" dxfId="44" priority="51">
      <formula>$E428="begin group"</formula>
    </cfRule>
  </conditionalFormatting>
  <conditionalFormatting sqref="S430">
    <cfRule type="expression" dxfId="43" priority="50">
      <formula>$E430="begin group"</formula>
    </cfRule>
  </conditionalFormatting>
  <conditionalFormatting sqref="S432">
    <cfRule type="expression" dxfId="42" priority="49">
      <formula>$E432="begin group"</formula>
    </cfRule>
  </conditionalFormatting>
  <conditionalFormatting sqref="S434">
    <cfRule type="expression" dxfId="41" priority="48">
      <formula>$E434="begin group"</formula>
    </cfRule>
  </conditionalFormatting>
  <conditionalFormatting sqref="S436">
    <cfRule type="expression" dxfId="40" priority="47">
      <formula>$E436="begin group"</formula>
    </cfRule>
  </conditionalFormatting>
  <conditionalFormatting sqref="S438">
    <cfRule type="expression" dxfId="39" priority="46">
      <formula>$E438="begin group"</formula>
    </cfRule>
  </conditionalFormatting>
  <conditionalFormatting sqref="S440">
    <cfRule type="expression" dxfId="38" priority="45">
      <formula>$E440="begin group"</formula>
    </cfRule>
  </conditionalFormatting>
  <conditionalFormatting sqref="S442">
    <cfRule type="expression" dxfId="37" priority="44">
      <formula>$E442="begin group"</formula>
    </cfRule>
  </conditionalFormatting>
  <conditionalFormatting sqref="K334">
    <cfRule type="expression" dxfId="36" priority="43">
      <formula>$E334="begin group"</formula>
    </cfRule>
  </conditionalFormatting>
  <conditionalFormatting sqref="A2:A6">
    <cfRule type="expression" dxfId="35" priority="40">
      <formula>$E2="begin group"</formula>
    </cfRule>
  </conditionalFormatting>
  <conditionalFormatting sqref="E2:E6">
    <cfRule type="expression" dxfId="34" priority="39">
      <formula>$E2="begin group"</formula>
    </cfRule>
  </conditionalFormatting>
  <conditionalFormatting sqref="H2:I6">
    <cfRule type="expression" dxfId="33" priority="38">
      <formula>$E2="begin group"</formula>
    </cfRule>
  </conditionalFormatting>
  <conditionalFormatting sqref="E41:F47">
    <cfRule type="expression" dxfId="32" priority="35">
      <formula>$E41="begin group"</formula>
    </cfRule>
  </conditionalFormatting>
  <conditionalFormatting sqref="E48:F60">
    <cfRule type="expression" dxfId="31" priority="34">
      <formula>$E48="begin group"</formula>
    </cfRule>
  </conditionalFormatting>
  <conditionalFormatting sqref="E61:F61">
    <cfRule type="expression" dxfId="30" priority="33">
      <formula>$E61="begin group"</formula>
    </cfRule>
  </conditionalFormatting>
  <conditionalFormatting sqref="E62:F62">
    <cfRule type="expression" dxfId="29" priority="32">
      <formula>$E62="begin group"</formula>
    </cfRule>
  </conditionalFormatting>
  <conditionalFormatting sqref="E63:F69">
    <cfRule type="expression" dxfId="28" priority="31">
      <formula>$E63="begin group"</formula>
    </cfRule>
  </conditionalFormatting>
  <conditionalFormatting sqref="E70:F82">
    <cfRule type="expression" dxfId="27" priority="30">
      <formula>$E70="begin group"</formula>
    </cfRule>
  </conditionalFormatting>
  <conditionalFormatting sqref="E90:F90">
    <cfRule type="expression" dxfId="26" priority="27">
      <formula>$E90="begin group"</formula>
    </cfRule>
  </conditionalFormatting>
  <conditionalFormatting sqref="E91:F92">
    <cfRule type="expression" dxfId="25" priority="26">
      <formula>$E91="begin group"</formula>
    </cfRule>
  </conditionalFormatting>
  <conditionalFormatting sqref="F94:F99">
    <cfRule type="expression" dxfId="24" priority="25">
      <formula>$E94="begin group"</formula>
    </cfRule>
  </conditionalFormatting>
  <conditionalFormatting sqref="E94:E99">
    <cfRule type="expression" dxfId="23" priority="23">
      <formula>$E94="begin group"</formula>
    </cfRule>
  </conditionalFormatting>
  <conditionalFormatting sqref="E103:E104">
    <cfRule type="expression" dxfId="22" priority="22">
      <formula>$E103="begin group"</formula>
    </cfRule>
  </conditionalFormatting>
  <conditionalFormatting sqref="E106:E112">
    <cfRule type="expression" dxfId="21" priority="21">
      <formula>$E106="begin group"</formula>
    </cfRule>
  </conditionalFormatting>
  <conditionalFormatting sqref="E114">
    <cfRule type="expression" dxfId="20" priority="20">
      <formula>$E114="begin group"</formula>
    </cfRule>
  </conditionalFormatting>
  <conditionalFormatting sqref="E116">
    <cfRule type="expression" dxfId="19" priority="19">
      <formula>$E116="begin group"</formula>
    </cfRule>
  </conditionalFormatting>
  <conditionalFormatting sqref="L147:L187">
    <cfRule type="expression" dxfId="18" priority="17">
      <formula>$E147="begin group"</formula>
    </cfRule>
  </conditionalFormatting>
  <conditionalFormatting sqref="E105">
    <cfRule type="expression" dxfId="17" priority="16">
      <formula>$E105="begin group"</formula>
    </cfRule>
  </conditionalFormatting>
  <conditionalFormatting sqref="M42">
    <cfRule type="expression" dxfId="16" priority="15">
      <formula>$E42="begin group"</formula>
    </cfRule>
  </conditionalFormatting>
  <conditionalFormatting sqref="K44">
    <cfRule type="expression" dxfId="15" priority="14">
      <formula>$E44="begin group"</formula>
    </cfRule>
  </conditionalFormatting>
  <conditionalFormatting sqref="K46:K47">
    <cfRule type="expression" dxfId="14" priority="13">
      <formula>$E46="begin group"</formula>
    </cfRule>
  </conditionalFormatting>
  <conditionalFormatting sqref="K65">
    <cfRule type="expression" dxfId="13" priority="12">
      <formula>$E64="begin group"</formula>
    </cfRule>
  </conditionalFormatting>
  <conditionalFormatting sqref="M69">
    <cfRule type="expression" dxfId="12" priority="11">
      <formula>$E69="begin group"</formula>
    </cfRule>
  </conditionalFormatting>
  <conditionalFormatting sqref="K86:K89">
    <cfRule type="expression" dxfId="11" priority="10">
      <formula>$E86="begin group"</formula>
    </cfRule>
  </conditionalFormatting>
  <conditionalFormatting sqref="K96:K98">
    <cfRule type="expression" dxfId="10" priority="9">
      <formula>$E96="begin group"</formula>
    </cfRule>
  </conditionalFormatting>
  <conditionalFormatting sqref="K99">
    <cfRule type="expression" dxfId="9" priority="8">
      <formula>$E99="begin group"</formula>
    </cfRule>
  </conditionalFormatting>
  <conditionalFormatting sqref="K100">
    <cfRule type="expression" dxfId="8" priority="7">
      <formula>$E100="begin group"</formula>
    </cfRule>
  </conditionalFormatting>
  <conditionalFormatting sqref="K101">
    <cfRule type="expression" dxfId="7" priority="6">
      <formula>$E101="begin group"</formula>
    </cfRule>
  </conditionalFormatting>
  <conditionalFormatting sqref="K102">
    <cfRule type="expression" dxfId="6" priority="5">
      <formula>$E102="begin group"</formula>
    </cfRule>
  </conditionalFormatting>
  <conditionalFormatting sqref="M100">
    <cfRule type="expression" dxfId="5" priority="4">
      <formula>$E100="begin group"</formula>
    </cfRule>
  </conditionalFormatting>
  <conditionalFormatting sqref="K104:K113">
    <cfRule type="expression" dxfId="4" priority="3">
      <formula>$E104="begin group"</formula>
    </cfRule>
  </conditionalFormatting>
  <conditionalFormatting sqref="A192">
    <cfRule type="expression" dxfId="3" priority="369">
      <formula>$E187="begin group"</formula>
    </cfRule>
  </conditionalFormatting>
  <conditionalFormatting sqref="H40:I40">
    <cfRule type="expression" dxfId="2" priority="2">
      <formula>$E40="begin group"</formula>
    </cfRule>
  </conditionalFormatting>
  <conditionalFormatting sqref="H23:I24">
    <cfRule type="expression" dxfId="1" priority="1">
      <formula>$E23="begin group"</formula>
    </cfRule>
  </conditionalFormatting>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5">
        <x14:dataValidation type="list" allowBlank="1" showInputMessage="1" showErrorMessage="1">
          <x14:formula1>
            <xm:f>choiceslist!$A:$A</xm:f>
          </x14:formula1>
          <xm:sqref>F83:F84 F100:F102 F2:F40 F125 F114:F123 F129:F640</xm:sqref>
        </x14:dataValidation>
        <x14:dataValidation type="list" allowBlank="1" showInputMessage="1" showErrorMessage="1">
          <x14:formula1>
            <xm:f>[2]choiceslist!#REF!</xm:f>
          </x14:formula1>
          <xm:sqref>F41:F43 F45:F82 F103:F113 F85:F99</xm:sqref>
        </x14:dataValidation>
        <x14:dataValidation type="list" allowBlank="1" showInputMessage="1" showErrorMessage="1">
          <x14:formula1>
            <xm:f>menus!$M$2</xm:f>
          </x14:formula1>
          <xm:sqref>L2:L640</xm:sqref>
        </x14:dataValidation>
        <x14:dataValidation type="list" allowBlank="1" showInputMessage="1" showErrorMessage="1">
          <x14:formula1>
            <xm:f>menus!$A:$A</xm:f>
          </x14:formula1>
          <xm:sqref>E193:E1048576 E1:E190</xm:sqref>
        </x14:dataValidation>
        <x14:dataValidation type="list" allowBlank="1" showInputMessage="1" showErrorMessage="1">
          <x14:formula1>
            <xm:f>choiceslist!A$2:A$115</xm:f>
          </x14:formula1>
          <xm:sqref>F126:F128</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3"/>
  <sheetViews>
    <sheetView workbookViewId="0">
      <pane xSplit="2" ySplit="1" topLeftCell="F12" activePane="bottomRight" state="frozen"/>
      <selection pane="topRight" activeCell="C1" sqref="C1"/>
      <selection pane="bottomLeft" activeCell="A2" sqref="A2"/>
      <selection pane="bottomRight" activeCell="A16" sqref="A16:XFD55"/>
    </sheetView>
  </sheetViews>
  <sheetFormatPr baseColWidth="10" defaultColWidth="17.1640625" defaultRowHeight="12" x14ac:dyDescent="0"/>
  <cols>
    <col min="1" max="1" width="17.83203125" style="5" bestFit="1" customWidth="1"/>
    <col min="2" max="2" width="41.5" style="5" bestFit="1" customWidth="1"/>
    <col min="3" max="4" width="41.83203125" style="5" bestFit="1" customWidth="1"/>
    <col min="5" max="5" width="17.1640625" style="5"/>
    <col min="6" max="6" width="60.1640625" style="5" bestFit="1" customWidth="1"/>
    <col min="7" max="16384" width="17.1640625" style="5"/>
  </cols>
  <sheetData>
    <row r="1" spans="1:8">
      <c r="A1" s="4" t="s">
        <v>102</v>
      </c>
      <c r="B1" s="6" t="s">
        <v>13</v>
      </c>
      <c r="C1" s="4" t="s">
        <v>3562</v>
      </c>
      <c r="D1" s="4" t="s">
        <v>3563</v>
      </c>
      <c r="E1" s="4" t="s">
        <v>2471</v>
      </c>
      <c r="F1" s="4" t="s">
        <v>3564</v>
      </c>
      <c r="G1" s="5" t="s">
        <v>3565</v>
      </c>
      <c r="H1" s="5" t="s">
        <v>3566</v>
      </c>
    </row>
    <row r="2" spans="1:8">
      <c r="A2" s="5" t="s">
        <v>41</v>
      </c>
      <c r="B2" s="5" t="s">
        <v>1902</v>
      </c>
      <c r="C2" s="5" t="s">
        <v>17</v>
      </c>
      <c r="D2" s="5" t="s">
        <v>17</v>
      </c>
      <c r="F2" s="5">
        <v>4</v>
      </c>
      <c r="H2" s="5" t="s">
        <v>3567</v>
      </c>
    </row>
    <row r="3" spans="1:8">
      <c r="A3" s="5" t="s">
        <v>41</v>
      </c>
      <c r="B3" s="5" t="s">
        <v>18</v>
      </c>
      <c r="C3" s="5" t="s">
        <v>19</v>
      </c>
      <c r="D3" s="5" t="s">
        <v>19</v>
      </c>
      <c r="F3" s="5">
        <v>3</v>
      </c>
      <c r="H3" s="5" t="s">
        <v>3567</v>
      </c>
    </row>
    <row r="4" spans="1:8">
      <c r="A4" s="5" t="s">
        <v>41</v>
      </c>
      <c r="B4" s="5" t="s">
        <v>42</v>
      </c>
      <c r="C4" s="5" t="s">
        <v>43</v>
      </c>
      <c r="D4" s="5" t="s">
        <v>43</v>
      </c>
      <c r="F4" s="5">
        <v>2</v>
      </c>
      <c r="H4" s="5" t="s">
        <v>3567</v>
      </c>
    </row>
    <row r="5" spans="1:8">
      <c r="A5" s="5" t="s">
        <v>41</v>
      </c>
      <c r="B5" s="5" t="s">
        <v>20</v>
      </c>
      <c r="C5" s="5" t="s">
        <v>21</v>
      </c>
      <c r="D5" s="5" t="s">
        <v>21</v>
      </c>
      <c r="F5" s="5">
        <v>1</v>
      </c>
      <c r="H5" s="5" t="s">
        <v>3567</v>
      </c>
    </row>
    <row r="6" spans="1:8">
      <c r="A6" s="5" t="s">
        <v>41</v>
      </c>
      <c r="B6" s="5" t="s">
        <v>1903</v>
      </c>
      <c r="C6" s="5" t="s">
        <v>22</v>
      </c>
      <c r="D6" s="5" t="s">
        <v>22</v>
      </c>
      <c r="F6" s="5">
        <v>0</v>
      </c>
      <c r="H6" s="5" t="s">
        <v>3567</v>
      </c>
    </row>
    <row r="7" spans="1:8">
      <c r="A7" s="5" t="s">
        <v>41</v>
      </c>
      <c r="B7" s="5" t="s">
        <v>205</v>
      </c>
      <c r="C7" s="5" t="s">
        <v>205</v>
      </c>
      <c r="D7" s="5" t="s">
        <v>205</v>
      </c>
      <c r="F7" s="5" t="s">
        <v>205</v>
      </c>
      <c r="H7" s="5" t="s">
        <v>3567</v>
      </c>
    </row>
    <row r="8" spans="1:8">
      <c r="A8" s="5" t="s">
        <v>353</v>
      </c>
      <c r="B8" s="5" t="s">
        <v>1898</v>
      </c>
      <c r="C8" s="5" t="s">
        <v>354</v>
      </c>
      <c r="D8" s="5" t="s">
        <v>3400</v>
      </c>
      <c r="F8" s="5">
        <v>0</v>
      </c>
      <c r="H8" s="5" t="s">
        <v>3567</v>
      </c>
    </row>
    <row r="9" spans="1:8">
      <c r="A9" s="5" t="s">
        <v>353</v>
      </c>
      <c r="B9" s="5" t="s">
        <v>1904</v>
      </c>
      <c r="C9" s="5" t="s">
        <v>355</v>
      </c>
      <c r="D9" s="5" t="s">
        <v>3401</v>
      </c>
      <c r="F9" s="5">
        <v>1</v>
      </c>
      <c r="H9" s="5" t="s">
        <v>3567</v>
      </c>
    </row>
    <row r="10" spans="1:8">
      <c r="A10" s="5" t="s">
        <v>353</v>
      </c>
      <c r="B10" s="5" t="s">
        <v>2128</v>
      </c>
      <c r="C10" s="5" t="s">
        <v>356</v>
      </c>
      <c r="D10" s="5" t="s">
        <v>3439</v>
      </c>
      <c r="F10" s="5">
        <v>2</v>
      </c>
      <c r="H10" s="5" t="s">
        <v>3567</v>
      </c>
    </row>
    <row r="11" spans="1:8">
      <c r="A11" s="5" t="s">
        <v>353</v>
      </c>
      <c r="B11" s="5" t="s">
        <v>1905</v>
      </c>
      <c r="C11" s="5" t="s">
        <v>357</v>
      </c>
      <c r="D11" s="5" t="s">
        <v>3403</v>
      </c>
      <c r="F11" s="5">
        <v>3</v>
      </c>
      <c r="H11" s="5" t="s">
        <v>3567</v>
      </c>
    </row>
    <row r="12" spans="1:8">
      <c r="A12" s="5" t="s">
        <v>3436</v>
      </c>
      <c r="B12" s="5" t="s">
        <v>1898</v>
      </c>
      <c r="C12" s="5" t="s">
        <v>354</v>
      </c>
      <c r="D12" s="5" t="s">
        <v>3561</v>
      </c>
      <c r="F12" s="5">
        <v>0</v>
      </c>
      <c r="G12" s="5">
        <v>1</v>
      </c>
      <c r="H12" s="5" t="s">
        <v>3567</v>
      </c>
    </row>
    <row r="13" spans="1:8">
      <c r="A13" s="5" t="s">
        <v>3436</v>
      </c>
      <c r="B13" s="5" t="s">
        <v>1904</v>
      </c>
      <c r="C13" s="5" t="s">
        <v>355</v>
      </c>
      <c r="D13" s="5" t="s">
        <v>3401</v>
      </c>
      <c r="F13" s="5">
        <v>1</v>
      </c>
      <c r="G13" s="5">
        <v>2</v>
      </c>
      <c r="H13" s="5" t="s">
        <v>3567</v>
      </c>
    </row>
    <row r="14" spans="1:8">
      <c r="A14" s="5" t="s">
        <v>3436</v>
      </c>
      <c r="B14" s="5" t="s">
        <v>3437</v>
      </c>
      <c r="C14" s="5" t="s">
        <v>3438</v>
      </c>
      <c r="D14" s="5" t="s">
        <v>3402</v>
      </c>
      <c r="F14" s="5">
        <v>2</v>
      </c>
      <c r="G14" s="5">
        <v>3</v>
      </c>
      <c r="H14" s="5" t="s">
        <v>3567</v>
      </c>
    </row>
    <row r="15" spans="1:8">
      <c r="A15" s="5" t="s">
        <v>3436</v>
      </c>
      <c r="B15" s="5" t="s">
        <v>1905</v>
      </c>
      <c r="C15" s="5" t="s">
        <v>357</v>
      </c>
      <c r="D15" s="5" t="s">
        <v>3403</v>
      </c>
      <c r="F15" s="5">
        <v>3</v>
      </c>
      <c r="G15" s="5">
        <v>4</v>
      </c>
      <c r="H15" s="5" t="s">
        <v>3567</v>
      </c>
    </row>
    <row r="16" spans="1:8">
      <c r="A16" s="5" t="s">
        <v>369</v>
      </c>
      <c r="B16" s="5" t="s">
        <v>2129</v>
      </c>
      <c r="C16" s="5" t="s">
        <v>368</v>
      </c>
      <c r="D16" s="39" t="s">
        <v>3404</v>
      </c>
      <c r="F16" s="5">
        <v>0</v>
      </c>
      <c r="G16" s="5">
        <v>1</v>
      </c>
      <c r="H16" s="5" t="s">
        <v>3567</v>
      </c>
    </row>
    <row r="17" spans="1:8">
      <c r="A17" s="5" t="s">
        <v>369</v>
      </c>
      <c r="B17" s="5" t="s">
        <v>2130</v>
      </c>
      <c r="C17" s="5" t="s">
        <v>358</v>
      </c>
      <c r="D17" s="5" t="s">
        <v>3405</v>
      </c>
      <c r="F17" s="5">
        <v>1</v>
      </c>
      <c r="G17" s="5">
        <v>2</v>
      </c>
      <c r="H17" s="5" t="s">
        <v>3567</v>
      </c>
    </row>
    <row r="18" spans="1:8">
      <c r="A18" s="5" t="s">
        <v>369</v>
      </c>
      <c r="B18" s="5" t="s">
        <v>1906</v>
      </c>
      <c r="C18" s="5" t="s">
        <v>359</v>
      </c>
      <c r="D18" s="5" t="s">
        <v>3406</v>
      </c>
      <c r="F18" s="5">
        <v>2</v>
      </c>
      <c r="G18" s="5">
        <v>3</v>
      </c>
      <c r="H18" s="5" t="s">
        <v>3567</v>
      </c>
    </row>
    <row r="19" spans="1:8">
      <c r="A19" s="5" t="s">
        <v>369</v>
      </c>
      <c r="B19" s="5" t="s">
        <v>1907</v>
      </c>
      <c r="C19" s="5" t="s">
        <v>360</v>
      </c>
      <c r="D19" s="5" t="s">
        <v>3561</v>
      </c>
      <c r="F19" s="5">
        <v>3</v>
      </c>
      <c r="G19" s="5">
        <v>4</v>
      </c>
      <c r="H19" s="5" t="s">
        <v>3567</v>
      </c>
    </row>
    <row r="20" spans="1:8">
      <c r="A20" s="5" t="s">
        <v>526</v>
      </c>
      <c r="B20" s="5" t="s">
        <v>1908</v>
      </c>
      <c r="C20" s="5" t="s">
        <v>376</v>
      </c>
      <c r="D20" s="5" t="s">
        <v>3404</v>
      </c>
      <c r="F20" s="5">
        <v>0</v>
      </c>
      <c r="G20" s="5">
        <v>1</v>
      </c>
      <c r="H20" s="5" t="s">
        <v>3567</v>
      </c>
    </row>
    <row r="21" spans="1:8">
      <c r="A21" s="5" t="s">
        <v>526</v>
      </c>
      <c r="B21" s="5" t="s">
        <v>1909</v>
      </c>
      <c r="C21" s="5" t="s">
        <v>377</v>
      </c>
      <c r="D21" s="5" t="s">
        <v>3407</v>
      </c>
      <c r="F21" s="5">
        <v>1</v>
      </c>
      <c r="G21" s="5">
        <v>2</v>
      </c>
      <c r="H21" s="5" t="s">
        <v>3567</v>
      </c>
    </row>
    <row r="22" spans="1:8">
      <c r="A22" s="5" t="s">
        <v>526</v>
      </c>
      <c r="B22" s="5" t="s">
        <v>1910</v>
      </c>
      <c r="C22" s="5" t="s">
        <v>378</v>
      </c>
      <c r="D22" s="5" t="s">
        <v>3408</v>
      </c>
      <c r="F22" s="5">
        <v>2</v>
      </c>
      <c r="G22" s="5">
        <v>3</v>
      </c>
      <c r="H22" s="5" t="s">
        <v>3567</v>
      </c>
    </row>
    <row r="23" spans="1:8">
      <c r="A23" s="5" t="s">
        <v>526</v>
      </c>
      <c r="B23" s="5" t="s">
        <v>1911</v>
      </c>
      <c r="C23" s="5" t="s">
        <v>379</v>
      </c>
      <c r="D23" s="39" t="s">
        <v>3409</v>
      </c>
      <c r="F23" s="5">
        <v>3</v>
      </c>
      <c r="G23" s="5">
        <v>4</v>
      </c>
      <c r="H23" s="5" t="s">
        <v>3567</v>
      </c>
    </row>
    <row r="24" spans="1:8">
      <c r="A24" s="5" t="s">
        <v>370</v>
      </c>
      <c r="B24" s="5" t="s">
        <v>1912</v>
      </c>
      <c r="C24" s="5" t="s">
        <v>380</v>
      </c>
      <c r="D24" s="5" t="s">
        <v>3410</v>
      </c>
      <c r="F24" s="5">
        <v>3</v>
      </c>
      <c r="G24" s="70">
        <v>1</v>
      </c>
      <c r="H24" s="5" t="s">
        <v>3567</v>
      </c>
    </row>
    <row r="25" spans="1:8">
      <c r="A25" s="5" t="s">
        <v>370</v>
      </c>
      <c r="B25" s="5" t="s">
        <v>1913</v>
      </c>
      <c r="C25" s="5" t="s">
        <v>381</v>
      </c>
      <c r="D25" s="5" t="s">
        <v>3411</v>
      </c>
      <c r="F25" s="5">
        <v>2</v>
      </c>
      <c r="G25" s="70">
        <v>2</v>
      </c>
      <c r="H25" s="5" t="s">
        <v>3567</v>
      </c>
    </row>
    <row r="26" spans="1:8">
      <c r="A26" s="5" t="s">
        <v>370</v>
      </c>
      <c r="B26" s="5" t="s">
        <v>1914</v>
      </c>
      <c r="C26" s="5" t="s">
        <v>382</v>
      </c>
      <c r="D26" s="5" t="s">
        <v>3412</v>
      </c>
      <c r="F26" s="5">
        <v>1</v>
      </c>
      <c r="G26" s="70">
        <v>3</v>
      </c>
      <c r="H26" s="5" t="s">
        <v>3567</v>
      </c>
    </row>
    <row r="27" spans="1:8">
      <c r="A27" s="5" t="s">
        <v>370</v>
      </c>
      <c r="B27" s="5" t="s">
        <v>1915</v>
      </c>
      <c r="C27" s="5" t="s">
        <v>383</v>
      </c>
      <c r="D27" s="5" t="s">
        <v>3413</v>
      </c>
      <c r="F27" s="5">
        <v>0</v>
      </c>
      <c r="G27" s="70">
        <v>4</v>
      </c>
      <c r="H27" s="5" t="s">
        <v>3567</v>
      </c>
    </row>
    <row r="28" spans="1:8">
      <c r="A28" s="5" t="s">
        <v>527</v>
      </c>
      <c r="B28" s="5" t="s">
        <v>1916</v>
      </c>
      <c r="C28" s="5" t="s">
        <v>384</v>
      </c>
      <c r="D28" s="5" t="s">
        <v>3414</v>
      </c>
      <c r="F28" s="5">
        <v>0</v>
      </c>
      <c r="G28" s="5">
        <v>1</v>
      </c>
      <c r="H28" s="5" t="s">
        <v>3567</v>
      </c>
    </row>
    <row r="29" spans="1:8">
      <c r="A29" s="5" t="s">
        <v>527</v>
      </c>
      <c r="B29" s="5" t="s">
        <v>1917</v>
      </c>
      <c r="C29" s="5" t="s">
        <v>385</v>
      </c>
      <c r="D29" s="5" t="s">
        <v>3415</v>
      </c>
      <c r="F29" s="5">
        <v>1</v>
      </c>
      <c r="G29" s="5">
        <v>2</v>
      </c>
      <c r="H29" s="5" t="s">
        <v>3567</v>
      </c>
    </row>
    <row r="30" spans="1:8">
      <c r="A30" s="5" t="s">
        <v>527</v>
      </c>
      <c r="B30" s="5" t="s">
        <v>1918</v>
      </c>
      <c r="C30" s="5" t="s">
        <v>386</v>
      </c>
      <c r="D30" s="5" t="s">
        <v>3411</v>
      </c>
      <c r="F30" s="5">
        <v>2</v>
      </c>
      <c r="G30" s="5">
        <v>3</v>
      </c>
      <c r="H30" s="5" t="s">
        <v>3567</v>
      </c>
    </row>
    <row r="31" spans="1:8">
      <c r="A31" s="5" t="s">
        <v>527</v>
      </c>
      <c r="B31" s="5" t="s">
        <v>1919</v>
      </c>
      <c r="C31" s="5" t="s">
        <v>387</v>
      </c>
      <c r="D31" s="5" t="s">
        <v>3416</v>
      </c>
      <c r="F31" s="5">
        <v>3</v>
      </c>
      <c r="G31" s="5">
        <v>4</v>
      </c>
      <c r="H31" s="5" t="s">
        <v>3567</v>
      </c>
    </row>
    <row r="32" spans="1:8">
      <c r="A32" s="5" t="s">
        <v>371</v>
      </c>
      <c r="B32" s="5" t="s">
        <v>1920</v>
      </c>
      <c r="C32" s="5" t="s">
        <v>388</v>
      </c>
      <c r="D32" s="5" t="s">
        <v>3417</v>
      </c>
      <c r="F32" s="5">
        <v>3</v>
      </c>
      <c r="G32" s="70">
        <v>1</v>
      </c>
      <c r="H32" s="5" t="s">
        <v>3567</v>
      </c>
    </row>
    <row r="33" spans="1:8">
      <c r="A33" s="5" t="s">
        <v>371</v>
      </c>
      <c r="B33" s="5" t="s">
        <v>1918</v>
      </c>
      <c r="C33" s="5" t="s">
        <v>386</v>
      </c>
      <c r="D33" s="5" t="s">
        <v>3411</v>
      </c>
      <c r="F33" s="5">
        <v>2</v>
      </c>
      <c r="G33" s="70">
        <v>2</v>
      </c>
      <c r="H33" s="5" t="s">
        <v>3567</v>
      </c>
    </row>
    <row r="34" spans="1:8">
      <c r="A34" s="5" t="s">
        <v>371</v>
      </c>
      <c r="B34" s="5" t="s">
        <v>1921</v>
      </c>
      <c r="C34" s="5" t="s">
        <v>389</v>
      </c>
      <c r="D34" s="5" t="s">
        <v>3418</v>
      </c>
      <c r="F34" s="5">
        <v>1</v>
      </c>
      <c r="G34" s="70">
        <v>3</v>
      </c>
      <c r="H34" s="5" t="s">
        <v>3567</v>
      </c>
    </row>
    <row r="35" spans="1:8">
      <c r="A35" s="5" t="s">
        <v>371</v>
      </c>
      <c r="B35" s="5" t="s">
        <v>1922</v>
      </c>
      <c r="C35" s="5" t="s">
        <v>384</v>
      </c>
      <c r="D35" s="5" t="s">
        <v>3414</v>
      </c>
      <c r="F35" s="5">
        <v>0</v>
      </c>
      <c r="G35" s="70">
        <v>4</v>
      </c>
      <c r="H35" s="5" t="s">
        <v>3567</v>
      </c>
    </row>
    <row r="36" spans="1:8" ht="24">
      <c r="A36" s="5" t="s">
        <v>528</v>
      </c>
      <c r="B36" s="5" t="s">
        <v>3432</v>
      </c>
      <c r="C36" s="5" t="s">
        <v>399</v>
      </c>
      <c r="D36" s="5" t="s">
        <v>3419</v>
      </c>
      <c r="F36" s="5">
        <v>3</v>
      </c>
      <c r="G36" s="70">
        <v>1</v>
      </c>
      <c r="H36" s="5" t="s">
        <v>3567</v>
      </c>
    </row>
    <row r="37" spans="1:8" ht="24">
      <c r="A37" s="5" t="s">
        <v>528</v>
      </c>
      <c r="B37" s="5" t="s">
        <v>3431</v>
      </c>
      <c r="C37" s="5" t="s">
        <v>400</v>
      </c>
      <c r="D37" s="5" t="s">
        <v>3420</v>
      </c>
      <c r="F37" s="5">
        <v>2</v>
      </c>
      <c r="G37" s="70">
        <v>2</v>
      </c>
      <c r="H37" s="5" t="s">
        <v>3567</v>
      </c>
    </row>
    <row r="38" spans="1:8">
      <c r="A38" s="5" t="s">
        <v>528</v>
      </c>
      <c r="B38" s="5" t="s">
        <v>3429</v>
      </c>
      <c r="C38" s="5" t="s">
        <v>390</v>
      </c>
      <c r="D38" s="5" t="s">
        <v>3421</v>
      </c>
      <c r="F38" s="5">
        <v>1</v>
      </c>
      <c r="G38" s="70">
        <v>3</v>
      </c>
      <c r="H38" s="5" t="s">
        <v>3567</v>
      </c>
    </row>
    <row r="39" spans="1:8">
      <c r="A39" s="5" t="s">
        <v>528</v>
      </c>
      <c r="B39" s="5" t="s">
        <v>3430</v>
      </c>
      <c r="C39" s="5" t="s">
        <v>391</v>
      </c>
      <c r="D39" s="5" t="s">
        <v>3422</v>
      </c>
      <c r="F39" s="5">
        <v>0</v>
      </c>
      <c r="G39" s="70">
        <v>4</v>
      </c>
      <c r="H39" s="5" t="s">
        <v>3567</v>
      </c>
    </row>
    <row r="40" spans="1:8">
      <c r="A40" s="5" t="s">
        <v>372</v>
      </c>
      <c r="B40" s="5" t="s">
        <v>1912</v>
      </c>
      <c r="C40" s="5" t="s">
        <v>392</v>
      </c>
      <c r="D40" s="5" t="s">
        <v>3417</v>
      </c>
      <c r="F40" s="5">
        <v>3</v>
      </c>
      <c r="G40" s="70">
        <v>1</v>
      </c>
      <c r="H40" s="5" t="s">
        <v>3567</v>
      </c>
    </row>
    <row r="41" spans="1:8">
      <c r="A41" s="5" t="s">
        <v>372</v>
      </c>
      <c r="B41" s="5" t="s">
        <v>1918</v>
      </c>
      <c r="C41" s="5" t="s">
        <v>386</v>
      </c>
      <c r="D41" s="5" t="s">
        <v>3411</v>
      </c>
      <c r="F41" s="5">
        <v>2</v>
      </c>
      <c r="G41" s="70">
        <v>2</v>
      </c>
      <c r="H41" s="5" t="s">
        <v>3567</v>
      </c>
    </row>
    <row r="42" spans="1:8">
      <c r="A42" s="5" t="s">
        <v>372</v>
      </c>
      <c r="B42" s="5" t="s">
        <v>1914</v>
      </c>
      <c r="C42" s="5" t="s">
        <v>393</v>
      </c>
      <c r="D42" s="5" t="s">
        <v>3423</v>
      </c>
      <c r="F42" s="5">
        <v>1</v>
      </c>
      <c r="G42" s="70">
        <v>3</v>
      </c>
      <c r="H42" s="5" t="s">
        <v>3567</v>
      </c>
    </row>
    <row r="43" spans="1:8">
      <c r="A43" s="5" t="s">
        <v>372</v>
      </c>
      <c r="B43" s="5" t="s">
        <v>1916</v>
      </c>
      <c r="C43" s="5" t="s">
        <v>384</v>
      </c>
      <c r="D43" s="5" t="s">
        <v>3414</v>
      </c>
      <c r="F43" s="5">
        <v>0</v>
      </c>
      <c r="G43" s="70">
        <v>4</v>
      </c>
      <c r="H43" s="5" t="s">
        <v>3567</v>
      </c>
    </row>
    <row r="44" spans="1:8">
      <c r="A44" s="5" t="s">
        <v>529</v>
      </c>
      <c r="B44" s="5" t="s">
        <v>1912</v>
      </c>
      <c r="C44" s="5" t="s">
        <v>380</v>
      </c>
      <c r="D44" s="5" t="s">
        <v>3417</v>
      </c>
      <c r="F44" s="5">
        <v>3</v>
      </c>
      <c r="G44" s="70">
        <v>1</v>
      </c>
      <c r="H44" s="5" t="s">
        <v>3567</v>
      </c>
    </row>
    <row r="45" spans="1:8">
      <c r="A45" s="5" t="s">
        <v>529</v>
      </c>
      <c r="B45" s="5" t="s">
        <v>1923</v>
      </c>
      <c r="C45" s="5" t="s">
        <v>394</v>
      </c>
      <c r="D45" s="5" t="s">
        <v>3424</v>
      </c>
      <c r="F45" s="5">
        <v>2</v>
      </c>
      <c r="G45" s="70">
        <v>2</v>
      </c>
      <c r="H45" s="5" t="s">
        <v>3567</v>
      </c>
    </row>
    <row r="46" spans="1:8">
      <c r="A46" s="5" t="s">
        <v>529</v>
      </c>
      <c r="B46" s="5" t="s">
        <v>1914</v>
      </c>
      <c r="C46" s="5" t="s">
        <v>382</v>
      </c>
      <c r="D46" s="5" t="s">
        <v>3425</v>
      </c>
      <c r="F46" s="5">
        <v>1</v>
      </c>
      <c r="G46" s="70">
        <v>3</v>
      </c>
      <c r="H46" s="5" t="s">
        <v>3567</v>
      </c>
    </row>
    <row r="47" spans="1:8">
      <c r="A47" s="5" t="s">
        <v>529</v>
      </c>
      <c r="B47" s="5" t="s">
        <v>1916</v>
      </c>
      <c r="C47" s="5" t="s">
        <v>384</v>
      </c>
      <c r="D47" s="5" t="s">
        <v>3414</v>
      </c>
      <c r="F47" s="5">
        <v>0</v>
      </c>
      <c r="G47" s="70">
        <v>4</v>
      </c>
      <c r="H47" s="5" t="s">
        <v>3567</v>
      </c>
    </row>
    <row r="48" spans="1:8">
      <c r="A48" s="5" t="s">
        <v>373</v>
      </c>
      <c r="B48" s="5" t="s">
        <v>1924</v>
      </c>
      <c r="C48" s="5" t="s">
        <v>392</v>
      </c>
      <c r="D48" s="5" t="s">
        <v>3426</v>
      </c>
      <c r="F48" s="5">
        <v>3</v>
      </c>
      <c r="G48" s="70">
        <v>1</v>
      </c>
      <c r="H48" s="5" t="s">
        <v>3567</v>
      </c>
    </row>
    <row r="49" spans="1:8">
      <c r="A49" s="5" t="s">
        <v>373</v>
      </c>
      <c r="B49" s="5" t="s">
        <v>1923</v>
      </c>
      <c r="C49" s="5" t="s">
        <v>394</v>
      </c>
      <c r="D49" s="5" t="s">
        <v>3424</v>
      </c>
      <c r="F49" s="5">
        <v>2</v>
      </c>
      <c r="G49" s="70">
        <v>2</v>
      </c>
      <c r="H49" s="5" t="s">
        <v>3567</v>
      </c>
    </row>
    <row r="50" spans="1:8">
      <c r="A50" s="5" t="s">
        <v>373</v>
      </c>
      <c r="B50" s="5" t="s">
        <v>1925</v>
      </c>
      <c r="C50" s="5" t="s">
        <v>395</v>
      </c>
      <c r="D50" s="5" t="s">
        <v>3427</v>
      </c>
      <c r="F50" s="5">
        <v>1</v>
      </c>
      <c r="G50" s="70">
        <v>3</v>
      </c>
      <c r="H50" s="5" t="s">
        <v>3567</v>
      </c>
    </row>
    <row r="51" spans="1:8">
      <c r="A51" s="5" t="s">
        <v>373</v>
      </c>
      <c r="B51" s="5" t="s">
        <v>1915</v>
      </c>
      <c r="C51" s="5" t="s">
        <v>383</v>
      </c>
      <c r="D51" s="5" t="s">
        <v>3413</v>
      </c>
      <c r="F51" s="5">
        <v>0</v>
      </c>
      <c r="G51" s="70">
        <v>4</v>
      </c>
      <c r="H51" s="5" t="s">
        <v>3567</v>
      </c>
    </row>
    <row r="52" spans="1:8">
      <c r="A52" s="5" t="s">
        <v>530</v>
      </c>
      <c r="B52" s="5" t="s">
        <v>1923</v>
      </c>
      <c r="C52" s="5" t="s">
        <v>394</v>
      </c>
      <c r="D52" s="5" t="s">
        <v>3424</v>
      </c>
      <c r="F52" s="5">
        <v>3</v>
      </c>
      <c r="G52" s="70">
        <v>1</v>
      </c>
      <c r="H52" s="5" t="s">
        <v>3567</v>
      </c>
    </row>
    <row r="53" spans="1:8">
      <c r="A53" s="5" t="s">
        <v>530</v>
      </c>
      <c r="B53" s="5" t="s">
        <v>374</v>
      </c>
      <c r="C53" s="5" t="s">
        <v>396</v>
      </c>
      <c r="D53" s="5" t="s">
        <v>3428</v>
      </c>
      <c r="F53" s="5">
        <v>2</v>
      </c>
      <c r="G53" s="70">
        <v>2</v>
      </c>
      <c r="H53" s="5" t="s">
        <v>3567</v>
      </c>
    </row>
    <row r="54" spans="1:8">
      <c r="A54" s="5" t="s">
        <v>530</v>
      </c>
      <c r="B54" s="5" t="s">
        <v>1917</v>
      </c>
      <c r="C54" s="5" t="s">
        <v>397</v>
      </c>
      <c r="D54" s="5" t="s">
        <v>3415</v>
      </c>
      <c r="F54" s="5">
        <v>1</v>
      </c>
      <c r="G54" s="70">
        <v>3</v>
      </c>
      <c r="H54" s="5" t="s">
        <v>3567</v>
      </c>
    </row>
    <row r="55" spans="1:8">
      <c r="A55" s="5" t="s">
        <v>530</v>
      </c>
      <c r="B55" s="5" t="s">
        <v>375</v>
      </c>
      <c r="C55" s="5" t="s">
        <v>398</v>
      </c>
      <c r="D55" s="5" t="s">
        <v>3400</v>
      </c>
      <c r="F55" s="5">
        <v>0</v>
      </c>
      <c r="G55" s="70">
        <v>4</v>
      </c>
      <c r="H55" s="5" t="s">
        <v>3567</v>
      </c>
    </row>
    <row r="56" spans="1:8">
      <c r="A56" s="5" t="s">
        <v>362</v>
      </c>
      <c r="B56" s="5" t="s">
        <v>1926</v>
      </c>
      <c r="C56" s="5" t="s">
        <v>363</v>
      </c>
      <c r="D56" s="5" t="s">
        <v>363</v>
      </c>
      <c r="F56" s="5" t="s">
        <v>363</v>
      </c>
      <c r="H56" s="5" t="s">
        <v>3567</v>
      </c>
    </row>
    <row r="57" spans="1:8">
      <c r="A57" s="5" t="s">
        <v>362</v>
      </c>
      <c r="B57" s="5" t="s">
        <v>1927</v>
      </c>
      <c r="C57" s="5" t="s">
        <v>364</v>
      </c>
      <c r="D57" s="5" t="s">
        <v>364</v>
      </c>
      <c r="F57" s="5" t="s">
        <v>364</v>
      </c>
      <c r="H57" s="5" t="s">
        <v>3567</v>
      </c>
    </row>
    <row r="58" spans="1:8">
      <c r="A58" s="5" t="s">
        <v>362</v>
      </c>
      <c r="B58" s="5" t="s">
        <v>1928</v>
      </c>
      <c r="C58" s="5" t="s">
        <v>365</v>
      </c>
      <c r="D58" s="5" t="s">
        <v>365</v>
      </c>
      <c r="F58" s="5" t="s">
        <v>365</v>
      </c>
      <c r="H58" s="5" t="s">
        <v>3567</v>
      </c>
    </row>
    <row r="59" spans="1:8">
      <c r="A59" s="5" t="s">
        <v>362</v>
      </c>
      <c r="B59" s="5" t="s">
        <v>1929</v>
      </c>
      <c r="C59" s="5" t="s">
        <v>366</v>
      </c>
      <c r="D59" s="5" t="s">
        <v>366</v>
      </c>
      <c r="F59" s="5" t="s">
        <v>366</v>
      </c>
      <c r="H59" s="5" t="s">
        <v>3567</v>
      </c>
    </row>
    <row r="60" spans="1:8">
      <c r="A60" s="5" t="s">
        <v>362</v>
      </c>
      <c r="B60" s="5" t="s">
        <v>1930</v>
      </c>
      <c r="C60" s="5" t="s">
        <v>367</v>
      </c>
      <c r="D60" s="5" t="s">
        <v>367</v>
      </c>
      <c r="F60" s="5" t="s">
        <v>367</v>
      </c>
      <c r="H60" s="5" t="s">
        <v>3567</v>
      </c>
    </row>
    <row r="61" spans="1:8">
      <c r="A61" s="5" t="s">
        <v>402</v>
      </c>
      <c r="B61" s="5" t="s">
        <v>44</v>
      </c>
      <c r="C61" s="5" t="s">
        <v>403</v>
      </c>
      <c r="D61" s="5" t="s">
        <v>403</v>
      </c>
      <c r="F61" s="5" t="s">
        <v>403</v>
      </c>
      <c r="H61" s="5" t="s">
        <v>2874</v>
      </c>
    </row>
    <row r="62" spans="1:8">
      <c r="A62" s="5" t="s">
        <v>402</v>
      </c>
      <c r="B62" s="5" t="s">
        <v>45</v>
      </c>
      <c r="C62" s="5" t="s">
        <v>404</v>
      </c>
      <c r="D62" s="5" t="s">
        <v>404</v>
      </c>
      <c r="F62" s="5" t="s">
        <v>404</v>
      </c>
      <c r="H62" s="5" t="s">
        <v>2874</v>
      </c>
    </row>
    <row r="63" spans="1:8">
      <c r="A63" s="5" t="s">
        <v>532</v>
      </c>
      <c r="B63" s="5" t="s">
        <v>1931</v>
      </c>
      <c r="C63" s="5" t="s">
        <v>533</v>
      </c>
      <c r="D63" s="5" t="s">
        <v>533</v>
      </c>
      <c r="F63" s="5" t="s">
        <v>533</v>
      </c>
      <c r="H63" s="5" t="s">
        <v>3567</v>
      </c>
    </row>
    <row r="64" spans="1:8">
      <c r="A64" s="5" t="s">
        <v>532</v>
      </c>
      <c r="B64" s="5" t="s">
        <v>1932</v>
      </c>
      <c r="C64" s="5" t="s">
        <v>534</v>
      </c>
      <c r="D64" s="5" t="s">
        <v>534</v>
      </c>
      <c r="F64" s="5" t="s">
        <v>534</v>
      </c>
      <c r="H64" s="5" t="s">
        <v>3567</v>
      </c>
    </row>
    <row r="65" spans="1:8">
      <c r="A65" s="5" t="s">
        <v>532</v>
      </c>
      <c r="B65" s="5" t="s">
        <v>1933</v>
      </c>
      <c r="C65" s="5" t="s">
        <v>535</v>
      </c>
      <c r="D65" s="5" t="s">
        <v>535</v>
      </c>
      <c r="F65" s="5" t="s">
        <v>535</v>
      </c>
      <c r="H65" s="5" t="s">
        <v>3567</v>
      </c>
    </row>
    <row r="66" spans="1:8">
      <c r="A66" s="5" t="s">
        <v>532</v>
      </c>
      <c r="B66" s="5" t="s">
        <v>1934</v>
      </c>
      <c r="C66" s="5" t="s">
        <v>536</v>
      </c>
      <c r="D66" s="5" t="s">
        <v>536</v>
      </c>
      <c r="F66" s="5" t="s">
        <v>536</v>
      </c>
      <c r="H66" s="5" t="s">
        <v>3567</v>
      </c>
    </row>
    <row r="67" spans="1:8">
      <c r="A67" s="5" t="s">
        <v>531</v>
      </c>
      <c r="B67" s="5" t="s">
        <v>1907</v>
      </c>
      <c r="C67" s="5" t="s">
        <v>360</v>
      </c>
      <c r="D67" s="5" t="s">
        <v>360</v>
      </c>
      <c r="F67" s="5" t="s">
        <v>360</v>
      </c>
      <c r="H67" s="5" t="s">
        <v>3567</v>
      </c>
    </row>
    <row r="68" spans="1:8">
      <c r="A68" s="5" t="s">
        <v>531</v>
      </c>
      <c r="B68" s="5" t="s">
        <v>1935</v>
      </c>
      <c r="C68" s="5" t="s">
        <v>464</v>
      </c>
      <c r="D68" s="5" t="s">
        <v>464</v>
      </c>
      <c r="F68" s="5" t="s">
        <v>464</v>
      </c>
      <c r="H68" s="5" t="s">
        <v>3567</v>
      </c>
    </row>
    <row r="69" spans="1:8">
      <c r="A69" s="5" t="s">
        <v>531</v>
      </c>
      <c r="B69" s="5" t="s">
        <v>1936</v>
      </c>
      <c r="C69" s="5" t="s">
        <v>465</v>
      </c>
      <c r="D69" s="5" t="s">
        <v>465</v>
      </c>
      <c r="F69" s="5" t="s">
        <v>465</v>
      </c>
      <c r="H69" s="5" t="s">
        <v>3567</v>
      </c>
    </row>
    <row r="70" spans="1:8">
      <c r="A70" s="5" t="s">
        <v>531</v>
      </c>
      <c r="B70" s="5" t="s">
        <v>1937</v>
      </c>
      <c r="C70" s="5" t="s">
        <v>466</v>
      </c>
      <c r="D70" s="5" t="s">
        <v>466</v>
      </c>
      <c r="F70" s="5" t="s">
        <v>466</v>
      </c>
      <c r="H70" s="5" t="s">
        <v>3567</v>
      </c>
    </row>
    <row r="71" spans="1:8">
      <c r="A71" s="5" t="s">
        <v>537</v>
      </c>
      <c r="B71" s="5" t="s">
        <v>1931</v>
      </c>
      <c r="C71" s="5" t="s">
        <v>533</v>
      </c>
      <c r="D71" s="5" t="s">
        <v>533</v>
      </c>
      <c r="F71" s="5" t="s">
        <v>533</v>
      </c>
      <c r="H71" s="5" t="s">
        <v>3567</v>
      </c>
    </row>
    <row r="72" spans="1:8">
      <c r="A72" s="5" t="s">
        <v>537</v>
      </c>
      <c r="B72" s="5" t="s">
        <v>1932</v>
      </c>
      <c r="C72" s="5" t="s">
        <v>534</v>
      </c>
      <c r="D72" s="5" t="s">
        <v>534</v>
      </c>
      <c r="F72" s="5" t="s">
        <v>534</v>
      </c>
      <c r="H72" s="5" t="s">
        <v>3567</v>
      </c>
    </row>
    <row r="73" spans="1:8">
      <c r="A73" s="5" t="s">
        <v>537</v>
      </c>
      <c r="B73" s="5" t="s">
        <v>1938</v>
      </c>
      <c r="C73" s="5" t="s">
        <v>559</v>
      </c>
      <c r="D73" s="5" t="s">
        <v>559</v>
      </c>
      <c r="F73" s="5" t="s">
        <v>559</v>
      </c>
      <c r="H73" s="5" t="s">
        <v>3567</v>
      </c>
    </row>
    <row r="74" spans="1:8">
      <c r="A74" s="5" t="s">
        <v>537</v>
      </c>
      <c r="B74" s="5" t="s">
        <v>1939</v>
      </c>
      <c r="C74" s="5" t="s">
        <v>560</v>
      </c>
      <c r="D74" s="5" t="s">
        <v>560</v>
      </c>
      <c r="F74" s="5" t="s">
        <v>560</v>
      </c>
      <c r="H74" s="5" t="s">
        <v>3567</v>
      </c>
    </row>
    <row r="75" spans="1:8">
      <c r="A75" s="5" t="s">
        <v>538</v>
      </c>
      <c r="B75" s="5" t="s">
        <v>1931</v>
      </c>
      <c r="C75" s="5" t="s">
        <v>533</v>
      </c>
      <c r="D75" s="5" t="s">
        <v>533</v>
      </c>
      <c r="F75" s="5" t="s">
        <v>533</v>
      </c>
      <c r="H75" s="5" t="s">
        <v>3567</v>
      </c>
    </row>
    <row r="76" spans="1:8">
      <c r="A76" s="5" t="s">
        <v>538</v>
      </c>
      <c r="B76" s="5" t="s">
        <v>1932</v>
      </c>
      <c r="C76" s="5" t="s">
        <v>534</v>
      </c>
      <c r="D76" s="5" t="s">
        <v>534</v>
      </c>
      <c r="F76" s="5" t="s">
        <v>534</v>
      </c>
      <c r="H76" s="5" t="s">
        <v>3567</v>
      </c>
    </row>
    <row r="77" spans="1:8">
      <c r="A77" s="5" t="s">
        <v>538</v>
      </c>
      <c r="B77" s="5" t="s">
        <v>1940</v>
      </c>
      <c r="C77" s="5" t="s">
        <v>561</v>
      </c>
      <c r="D77" s="5" t="s">
        <v>561</v>
      </c>
      <c r="F77" s="5" t="s">
        <v>561</v>
      </c>
      <c r="H77" s="5" t="s">
        <v>3567</v>
      </c>
    </row>
    <row r="78" spans="1:8">
      <c r="A78" s="5" t="s">
        <v>538</v>
      </c>
      <c r="B78" s="5" t="s">
        <v>1941</v>
      </c>
      <c r="C78" s="5" t="s">
        <v>562</v>
      </c>
      <c r="D78" s="5" t="s">
        <v>562</v>
      </c>
      <c r="F78" s="5" t="s">
        <v>562</v>
      </c>
      <c r="H78" s="5" t="s">
        <v>3567</v>
      </c>
    </row>
    <row r="79" spans="1:8">
      <c r="A79" s="5" t="s">
        <v>539</v>
      </c>
      <c r="B79" s="5" t="s">
        <v>1931</v>
      </c>
      <c r="C79" s="5" t="s">
        <v>533</v>
      </c>
      <c r="D79" s="5" t="s">
        <v>533</v>
      </c>
      <c r="F79" s="5" t="s">
        <v>533</v>
      </c>
      <c r="H79" s="5" t="s">
        <v>3567</v>
      </c>
    </row>
    <row r="80" spans="1:8">
      <c r="A80" s="5" t="s">
        <v>539</v>
      </c>
      <c r="B80" s="5" t="s">
        <v>1932</v>
      </c>
      <c r="C80" s="5" t="s">
        <v>534</v>
      </c>
      <c r="D80" s="5" t="s">
        <v>534</v>
      </c>
      <c r="F80" s="5" t="s">
        <v>534</v>
      </c>
      <c r="H80" s="5" t="s">
        <v>3567</v>
      </c>
    </row>
    <row r="81" spans="1:8">
      <c r="A81" s="5" t="s">
        <v>539</v>
      </c>
      <c r="B81" s="5" t="s">
        <v>1942</v>
      </c>
      <c r="C81" s="5" t="s">
        <v>563</v>
      </c>
      <c r="D81" s="5" t="s">
        <v>563</v>
      </c>
      <c r="F81" s="5" t="s">
        <v>563</v>
      </c>
      <c r="H81" s="5" t="s">
        <v>3567</v>
      </c>
    </row>
    <row r="82" spans="1:8">
      <c r="A82" s="5" t="s">
        <v>539</v>
      </c>
      <c r="B82" s="5" t="s">
        <v>1943</v>
      </c>
      <c r="C82" s="5" t="s">
        <v>564</v>
      </c>
      <c r="D82" s="5" t="s">
        <v>564</v>
      </c>
      <c r="F82" s="5" t="s">
        <v>564</v>
      </c>
      <c r="H82" s="5" t="s">
        <v>3567</v>
      </c>
    </row>
    <row r="83" spans="1:8">
      <c r="A83" s="5" t="s">
        <v>540</v>
      </c>
      <c r="B83" s="5" t="s">
        <v>1944</v>
      </c>
      <c r="C83" s="5" t="s">
        <v>565</v>
      </c>
      <c r="D83" s="5" t="s">
        <v>565</v>
      </c>
      <c r="F83" s="5" t="s">
        <v>565</v>
      </c>
      <c r="H83" s="5" t="s">
        <v>3567</v>
      </c>
    </row>
    <row r="84" spans="1:8">
      <c r="A84" s="5" t="s">
        <v>540</v>
      </c>
      <c r="B84" s="5" t="s">
        <v>1932</v>
      </c>
      <c r="C84" s="5" t="s">
        <v>534</v>
      </c>
      <c r="D84" s="5" t="s">
        <v>534</v>
      </c>
      <c r="F84" s="5" t="s">
        <v>534</v>
      </c>
      <c r="H84" s="5" t="s">
        <v>3567</v>
      </c>
    </row>
    <row r="85" spans="1:8">
      <c r="A85" s="5" t="s">
        <v>540</v>
      </c>
      <c r="B85" s="5" t="s">
        <v>1945</v>
      </c>
      <c r="C85" s="5" t="s">
        <v>566</v>
      </c>
      <c r="D85" s="5" t="s">
        <v>566</v>
      </c>
      <c r="F85" s="5" t="s">
        <v>566</v>
      </c>
      <c r="H85" s="5" t="s">
        <v>3567</v>
      </c>
    </row>
    <row r="86" spans="1:8">
      <c r="A86" s="5" t="s">
        <v>540</v>
      </c>
      <c r="B86" s="5" t="s">
        <v>1939</v>
      </c>
      <c r="C86" s="5" t="s">
        <v>567</v>
      </c>
      <c r="D86" s="5" t="s">
        <v>567</v>
      </c>
      <c r="F86" s="5" t="s">
        <v>567</v>
      </c>
      <c r="H86" s="5" t="s">
        <v>3567</v>
      </c>
    </row>
    <row r="87" spans="1:8">
      <c r="A87" s="5" t="s">
        <v>541</v>
      </c>
      <c r="B87" s="5" t="s">
        <v>1946</v>
      </c>
      <c r="C87" s="5" t="s">
        <v>568</v>
      </c>
      <c r="D87" s="5" t="s">
        <v>568</v>
      </c>
      <c r="F87" s="5" t="s">
        <v>568</v>
      </c>
      <c r="H87" s="5" t="s">
        <v>3567</v>
      </c>
    </row>
    <row r="88" spans="1:8">
      <c r="A88" s="5" t="s">
        <v>541</v>
      </c>
      <c r="B88" s="5" t="s">
        <v>1932</v>
      </c>
      <c r="C88" s="5" t="s">
        <v>534</v>
      </c>
      <c r="D88" s="5" t="s">
        <v>534</v>
      </c>
      <c r="F88" s="5" t="s">
        <v>534</v>
      </c>
      <c r="H88" s="5" t="s">
        <v>3567</v>
      </c>
    </row>
    <row r="89" spans="1:8">
      <c r="A89" s="5" t="s">
        <v>541</v>
      </c>
      <c r="B89" s="5" t="s">
        <v>1947</v>
      </c>
      <c r="C89" s="5" t="s">
        <v>569</v>
      </c>
      <c r="D89" s="5" t="s">
        <v>569</v>
      </c>
      <c r="F89" s="5" t="s">
        <v>569</v>
      </c>
      <c r="H89" s="5" t="s">
        <v>3567</v>
      </c>
    </row>
    <row r="90" spans="1:8">
      <c r="A90" s="5" t="s">
        <v>541</v>
      </c>
      <c r="B90" s="5" t="s">
        <v>1948</v>
      </c>
      <c r="C90" s="5" t="s">
        <v>570</v>
      </c>
      <c r="D90" s="5" t="s">
        <v>570</v>
      </c>
      <c r="F90" s="5" t="s">
        <v>570</v>
      </c>
      <c r="H90" s="5" t="s">
        <v>3567</v>
      </c>
    </row>
    <row r="91" spans="1:8">
      <c r="A91" s="5" t="s">
        <v>542</v>
      </c>
      <c r="B91" s="5" t="s">
        <v>1949</v>
      </c>
      <c r="C91" s="5" t="s">
        <v>571</v>
      </c>
      <c r="D91" s="5" t="s">
        <v>571</v>
      </c>
      <c r="F91" s="5" t="s">
        <v>571</v>
      </c>
      <c r="H91" s="5" t="s">
        <v>3567</v>
      </c>
    </row>
    <row r="92" spans="1:8">
      <c r="A92" s="5" t="s">
        <v>542</v>
      </c>
      <c r="B92" s="5" t="s">
        <v>1950</v>
      </c>
      <c r="C92" s="5" t="s">
        <v>572</v>
      </c>
      <c r="D92" s="5" t="s">
        <v>572</v>
      </c>
      <c r="F92" s="5" t="s">
        <v>572</v>
      </c>
      <c r="H92" s="5" t="s">
        <v>3567</v>
      </c>
    </row>
    <row r="93" spans="1:8">
      <c r="A93" s="5" t="s">
        <v>542</v>
      </c>
      <c r="B93" s="5" t="s">
        <v>1951</v>
      </c>
      <c r="C93" s="5" t="s">
        <v>573</v>
      </c>
      <c r="D93" s="5" t="s">
        <v>573</v>
      </c>
      <c r="F93" s="5" t="s">
        <v>573</v>
      </c>
      <c r="H93" s="5" t="s">
        <v>3567</v>
      </c>
    </row>
    <row r="94" spans="1:8">
      <c r="A94" s="5" t="s">
        <v>542</v>
      </c>
      <c r="B94" s="5" t="s">
        <v>1952</v>
      </c>
      <c r="C94" s="5" t="s">
        <v>574</v>
      </c>
      <c r="D94" s="5" t="s">
        <v>574</v>
      </c>
      <c r="F94" s="5" t="s">
        <v>574</v>
      </c>
      <c r="H94" s="5" t="s">
        <v>3567</v>
      </c>
    </row>
    <row r="95" spans="1:8">
      <c r="A95" s="5" t="s">
        <v>543</v>
      </c>
      <c r="B95" s="5" t="s">
        <v>1953</v>
      </c>
      <c r="C95" s="5" t="s">
        <v>575</v>
      </c>
      <c r="D95" s="5" t="s">
        <v>575</v>
      </c>
      <c r="F95" s="5" t="s">
        <v>575</v>
      </c>
      <c r="H95" s="5" t="s">
        <v>3567</v>
      </c>
    </row>
    <row r="96" spans="1:8">
      <c r="A96" s="5" t="s">
        <v>543</v>
      </c>
      <c r="B96" s="5" t="s">
        <v>1932</v>
      </c>
      <c r="C96" s="5" t="s">
        <v>534</v>
      </c>
      <c r="D96" s="5" t="s">
        <v>534</v>
      </c>
      <c r="F96" s="5" t="s">
        <v>534</v>
      </c>
      <c r="H96" s="5" t="s">
        <v>3567</v>
      </c>
    </row>
    <row r="97" spans="1:8">
      <c r="A97" s="5" t="s">
        <v>543</v>
      </c>
      <c r="B97" s="5" t="s">
        <v>1938</v>
      </c>
      <c r="C97" s="5" t="s">
        <v>559</v>
      </c>
      <c r="D97" s="5" t="s">
        <v>559</v>
      </c>
      <c r="F97" s="5" t="s">
        <v>559</v>
      </c>
      <c r="H97" s="5" t="s">
        <v>3567</v>
      </c>
    </row>
    <row r="98" spans="1:8">
      <c r="A98" s="5" t="s">
        <v>543</v>
      </c>
      <c r="B98" s="5" t="s">
        <v>1939</v>
      </c>
      <c r="C98" s="5" t="s">
        <v>560</v>
      </c>
      <c r="D98" s="5" t="s">
        <v>560</v>
      </c>
      <c r="F98" s="5" t="s">
        <v>560</v>
      </c>
      <c r="H98" s="5" t="s">
        <v>3567</v>
      </c>
    </row>
    <row r="99" spans="1:8">
      <c r="A99" s="5" t="s">
        <v>544</v>
      </c>
      <c r="B99" s="5" t="s">
        <v>1954</v>
      </c>
      <c r="C99" s="5" t="s">
        <v>576</v>
      </c>
      <c r="D99" s="5" t="s">
        <v>576</v>
      </c>
      <c r="F99" s="5" t="s">
        <v>576</v>
      </c>
      <c r="H99" s="5" t="s">
        <v>3567</v>
      </c>
    </row>
    <row r="100" spans="1:8">
      <c r="A100" s="5" t="s">
        <v>544</v>
      </c>
      <c r="B100" s="5" t="s">
        <v>1955</v>
      </c>
      <c r="C100" s="5" t="s">
        <v>577</v>
      </c>
      <c r="D100" s="5" t="s">
        <v>577</v>
      </c>
      <c r="F100" s="5" t="s">
        <v>577</v>
      </c>
      <c r="H100" s="5" t="s">
        <v>3567</v>
      </c>
    </row>
    <row r="101" spans="1:8">
      <c r="A101" s="5" t="s">
        <v>544</v>
      </c>
      <c r="B101" s="5" t="s">
        <v>1956</v>
      </c>
      <c r="C101" s="5" t="s">
        <v>578</v>
      </c>
      <c r="D101" s="5" t="s">
        <v>578</v>
      </c>
      <c r="F101" s="5" t="s">
        <v>578</v>
      </c>
      <c r="H101" s="5" t="s">
        <v>3567</v>
      </c>
    </row>
    <row r="102" spans="1:8">
      <c r="A102" s="5" t="s">
        <v>544</v>
      </c>
      <c r="B102" s="5" t="s">
        <v>1957</v>
      </c>
      <c r="C102" s="5" t="s">
        <v>579</v>
      </c>
      <c r="D102" s="5" t="s">
        <v>579</v>
      </c>
      <c r="F102" s="5" t="s">
        <v>579</v>
      </c>
      <c r="H102" s="5" t="s">
        <v>3567</v>
      </c>
    </row>
    <row r="103" spans="1:8">
      <c r="A103" s="5" t="s">
        <v>545</v>
      </c>
      <c r="B103" s="5" t="s">
        <v>1931</v>
      </c>
      <c r="C103" s="5" t="s">
        <v>533</v>
      </c>
      <c r="D103" s="5" t="s">
        <v>533</v>
      </c>
      <c r="F103" s="5" t="s">
        <v>533</v>
      </c>
      <c r="H103" s="5" t="s">
        <v>3567</v>
      </c>
    </row>
    <row r="104" spans="1:8">
      <c r="A104" s="5" t="s">
        <v>545</v>
      </c>
      <c r="B104" s="5" t="s">
        <v>1955</v>
      </c>
      <c r="C104" s="5" t="s">
        <v>577</v>
      </c>
      <c r="D104" s="5" t="s">
        <v>577</v>
      </c>
      <c r="F104" s="5" t="s">
        <v>577</v>
      </c>
      <c r="H104" s="5" t="s">
        <v>3567</v>
      </c>
    </row>
    <row r="105" spans="1:8">
      <c r="A105" s="5" t="s">
        <v>545</v>
      </c>
      <c r="B105" s="5" t="s">
        <v>1958</v>
      </c>
      <c r="C105" s="5" t="s">
        <v>580</v>
      </c>
      <c r="D105" s="5" t="s">
        <v>580</v>
      </c>
      <c r="F105" s="5" t="s">
        <v>580</v>
      </c>
      <c r="H105" s="5" t="s">
        <v>3567</v>
      </c>
    </row>
    <row r="106" spans="1:8">
      <c r="A106" s="5" t="s">
        <v>545</v>
      </c>
      <c r="B106" s="5" t="s">
        <v>1959</v>
      </c>
      <c r="C106" s="5" t="s">
        <v>579</v>
      </c>
      <c r="D106" s="5" t="s">
        <v>579</v>
      </c>
      <c r="F106" s="5" t="s">
        <v>579</v>
      </c>
      <c r="H106" s="5" t="s">
        <v>3567</v>
      </c>
    </row>
    <row r="107" spans="1:8">
      <c r="A107" s="5" t="s">
        <v>546</v>
      </c>
      <c r="B107" s="5" t="s">
        <v>1907</v>
      </c>
      <c r="C107" s="5" t="s">
        <v>360</v>
      </c>
      <c r="D107" s="5" t="s">
        <v>360</v>
      </c>
      <c r="F107" s="5" t="s">
        <v>360</v>
      </c>
      <c r="H107" s="5" t="s">
        <v>3567</v>
      </c>
    </row>
    <row r="108" spans="1:8">
      <c r="A108" s="5" t="s">
        <v>546</v>
      </c>
      <c r="B108" s="5" t="s">
        <v>1960</v>
      </c>
      <c r="C108" s="5" t="s">
        <v>581</v>
      </c>
      <c r="D108" s="5" t="s">
        <v>581</v>
      </c>
      <c r="F108" s="5" t="s">
        <v>581</v>
      </c>
      <c r="H108" s="5" t="s">
        <v>3567</v>
      </c>
    </row>
    <row r="109" spans="1:8">
      <c r="A109" s="5" t="s">
        <v>546</v>
      </c>
      <c r="B109" s="5" t="s">
        <v>1961</v>
      </c>
      <c r="C109" s="5" t="s">
        <v>582</v>
      </c>
      <c r="D109" s="5" t="s">
        <v>582</v>
      </c>
      <c r="F109" s="5" t="s">
        <v>582</v>
      </c>
      <c r="H109" s="5" t="s">
        <v>3567</v>
      </c>
    </row>
    <row r="110" spans="1:8">
      <c r="A110" s="5" t="s">
        <v>546</v>
      </c>
      <c r="B110" s="5" t="s">
        <v>1962</v>
      </c>
      <c r="C110" s="5" t="s">
        <v>583</v>
      </c>
      <c r="D110" s="5" t="s">
        <v>583</v>
      </c>
      <c r="F110" s="5" t="s">
        <v>583</v>
      </c>
      <c r="H110" s="5" t="s">
        <v>3567</v>
      </c>
    </row>
    <row r="111" spans="1:8">
      <c r="A111" s="5" t="s">
        <v>547</v>
      </c>
      <c r="B111" s="5" t="s">
        <v>1963</v>
      </c>
      <c r="C111" s="5" t="s">
        <v>584</v>
      </c>
      <c r="D111" s="5" t="s">
        <v>584</v>
      </c>
      <c r="F111" s="5" t="s">
        <v>584</v>
      </c>
      <c r="H111" s="5" t="s">
        <v>3567</v>
      </c>
    </row>
    <row r="112" spans="1:8">
      <c r="A112" s="5" t="s">
        <v>547</v>
      </c>
      <c r="B112" s="5" t="s">
        <v>1964</v>
      </c>
      <c r="C112" s="5" t="s">
        <v>572</v>
      </c>
      <c r="D112" s="5" t="s">
        <v>572</v>
      </c>
      <c r="F112" s="5" t="s">
        <v>572</v>
      </c>
      <c r="H112" s="5" t="s">
        <v>3567</v>
      </c>
    </row>
    <row r="113" spans="1:8">
      <c r="A113" s="5" t="s">
        <v>547</v>
      </c>
      <c r="B113" s="5" t="s">
        <v>1965</v>
      </c>
      <c r="C113" s="5" t="s">
        <v>585</v>
      </c>
      <c r="D113" s="5" t="s">
        <v>585</v>
      </c>
      <c r="F113" s="5" t="s">
        <v>585</v>
      </c>
      <c r="H113" s="5" t="s">
        <v>3567</v>
      </c>
    </row>
    <row r="114" spans="1:8">
      <c r="A114" s="5" t="s">
        <v>547</v>
      </c>
      <c r="B114" s="5" t="s">
        <v>1966</v>
      </c>
      <c r="C114" s="5" t="s">
        <v>586</v>
      </c>
      <c r="D114" s="5" t="s">
        <v>586</v>
      </c>
      <c r="F114" s="5" t="s">
        <v>586</v>
      </c>
      <c r="H114" s="5" t="s">
        <v>3567</v>
      </c>
    </row>
    <row r="115" spans="1:8">
      <c r="A115" s="5" t="s">
        <v>548</v>
      </c>
      <c r="B115" s="5" t="s">
        <v>1931</v>
      </c>
      <c r="C115" s="5" t="s">
        <v>533</v>
      </c>
      <c r="D115" s="5" t="s">
        <v>533</v>
      </c>
      <c r="F115" s="5" t="s">
        <v>533</v>
      </c>
      <c r="H115" s="5" t="s">
        <v>3567</v>
      </c>
    </row>
    <row r="116" spans="1:8">
      <c r="A116" s="5" t="s">
        <v>548</v>
      </c>
      <c r="B116" s="5" t="s">
        <v>1967</v>
      </c>
      <c r="C116" s="5" t="s">
        <v>587</v>
      </c>
      <c r="D116" s="5" t="s">
        <v>587</v>
      </c>
      <c r="F116" s="5" t="s">
        <v>587</v>
      </c>
      <c r="H116" s="5" t="s">
        <v>3567</v>
      </c>
    </row>
    <row r="117" spans="1:8">
      <c r="A117" s="5" t="s">
        <v>548</v>
      </c>
      <c r="B117" s="5" t="s">
        <v>1958</v>
      </c>
      <c r="C117" s="5" t="s">
        <v>580</v>
      </c>
      <c r="D117" s="5" t="s">
        <v>580</v>
      </c>
      <c r="F117" s="5" t="s">
        <v>580</v>
      </c>
      <c r="H117" s="5" t="s">
        <v>3567</v>
      </c>
    </row>
    <row r="118" spans="1:8">
      <c r="A118" s="5" t="s">
        <v>548</v>
      </c>
      <c r="B118" s="5" t="s">
        <v>1957</v>
      </c>
      <c r="C118" s="5" t="s">
        <v>588</v>
      </c>
      <c r="D118" s="5" t="s">
        <v>588</v>
      </c>
      <c r="F118" s="5" t="s">
        <v>588</v>
      </c>
      <c r="H118" s="5" t="s">
        <v>3567</v>
      </c>
    </row>
    <row r="119" spans="1:8">
      <c r="A119" s="5" t="s">
        <v>549</v>
      </c>
      <c r="B119" s="5" t="s">
        <v>3240</v>
      </c>
      <c r="C119" s="5" t="s">
        <v>589</v>
      </c>
      <c r="D119" s="5" t="s">
        <v>589</v>
      </c>
      <c r="F119" s="5" t="s">
        <v>589</v>
      </c>
      <c r="H119" s="5" t="s">
        <v>3567</v>
      </c>
    </row>
    <row r="120" spans="1:8">
      <c r="A120" s="5" t="s">
        <v>549</v>
      </c>
      <c r="B120" s="5" t="s">
        <v>1967</v>
      </c>
      <c r="C120" s="5" t="s">
        <v>587</v>
      </c>
      <c r="D120" s="5" t="s">
        <v>587</v>
      </c>
      <c r="F120" s="5" t="s">
        <v>587</v>
      </c>
      <c r="H120" s="5" t="s">
        <v>3567</v>
      </c>
    </row>
    <row r="121" spans="1:8">
      <c r="A121" s="5" t="s">
        <v>549</v>
      </c>
      <c r="B121" s="5" t="s">
        <v>1958</v>
      </c>
      <c r="C121" s="5" t="s">
        <v>590</v>
      </c>
      <c r="D121" s="5" t="s">
        <v>590</v>
      </c>
      <c r="F121" s="5" t="s">
        <v>590</v>
      </c>
      <c r="H121" s="5" t="s">
        <v>3567</v>
      </c>
    </row>
    <row r="122" spans="1:8">
      <c r="A122" s="5" t="s">
        <v>549</v>
      </c>
      <c r="B122" s="5" t="s">
        <v>1959</v>
      </c>
      <c r="C122" s="5" t="s">
        <v>588</v>
      </c>
      <c r="D122" s="5" t="s">
        <v>588</v>
      </c>
      <c r="F122" s="5" t="s">
        <v>588</v>
      </c>
      <c r="H122" s="5" t="s">
        <v>3567</v>
      </c>
    </row>
    <row r="123" spans="1:8">
      <c r="A123" s="5" t="s">
        <v>550</v>
      </c>
      <c r="B123" s="5" t="s">
        <v>1968</v>
      </c>
      <c r="C123" s="5" t="s">
        <v>591</v>
      </c>
      <c r="D123" s="5" t="s">
        <v>591</v>
      </c>
      <c r="F123" s="5" t="s">
        <v>591</v>
      </c>
      <c r="H123" s="5" t="s">
        <v>3567</v>
      </c>
    </row>
    <row r="124" spans="1:8">
      <c r="A124" s="5" t="s">
        <v>550</v>
      </c>
      <c r="B124" s="5" t="s">
        <v>1964</v>
      </c>
      <c r="C124" s="5" t="s">
        <v>572</v>
      </c>
      <c r="D124" s="5" t="s">
        <v>572</v>
      </c>
      <c r="F124" s="5" t="s">
        <v>572</v>
      </c>
      <c r="H124" s="5" t="s">
        <v>3567</v>
      </c>
    </row>
    <row r="125" spans="1:8">
      <c r="A125" s="5" t="s">
        <v>550</v>
      </c>
      <c r="B125" s="5" t="s">
        <v>1938</v>
      </c>
      <c r="C125" s="5" t="s">
        <v>559</v>
      </c>
      <c r="D125" s="5" t="s">
        <v>559</v>
      </c>
      <c r="F125" s="5" t="s">
        <v>559</v>
      </c>
      <c r="H125" s="5" t="s">
        <v>3567</v>
      </c>
    </row>
    <row r="126" spans="1:8">
      <c r="A126" s="5" t="s">
        <v>550</v>
      </c>
      <c r="B126" s="5" t="s">
        <v>1939</v>
      </c>
      <c r="C126" s="5" t="s">
        <v>567</v>
      </c>
      <c r="D126" s="5" t="s">
        <v>567</v>
      </c>
      <c r="F126" s="5" t="s">
        <v>567</v>
      </c>
      <c r="H126" s="5" t="s">
        <v>3567</v>
      </c>
    </row>
    <row r="127" spans="1:8">
      <c r="A127" s="5" t="s">
        <v>551</v>
      </c>
      <c r="B127" s="5" t="s">
        <v>1944</v>
      </c>
      <c r="C127" s="5" t="s">
        <v>565</v>
      </c>
      <c r="D127" s="5" t="s">
        <v>565</v>
      </c>
      <c r="F127" s="5" t="s">
        <v>565</v>
      </c>
      <c r="H127" s="5" t="s">
        <v>3567</v>
      </c>
    </row>
    <row r="128" spans="1:8">
      <c r="A128" s="5" t="s">
        <v>551</v>
      </c>
      <c r="B128" s="5" t="s">
        <v>1932</v>
      </c>
      <c r="C128" s="5" t="s">
        <v>534</v>
      </c>
      <c r="D128" s="5" t="s">
        <v>534</v>
      </c>
      <c r="F128" s="5" t="s">
        <v>534</v>
      </c>
      <c r="H128" s="5" t="s">
        <v>3567</v>
      </c>
    </row>
    <row r="129" spans="1:8">
      <c r="A129" s="5" t="s">
        <v>551</v>
      </c>
      <c r="B129" s="5" t="s">
        <v>1969</v>
      </c>
      <c r="C129" s="5" t="s">
        <v>592</v>
      </c>
      <c r="D129" s="5" t="s">
        <v>592</v>
      </c>
      <c r="F129" s="5" t="s">
        <v>592</v>
      </c>
      <c r="H129" s="5" t="s">
        <v>3567</v>
      </c>
    </row>
    <row r="130" spans="1:8">
      <c r="A130" s="5" t="s">
        <v>551</v>
      </c>
      <c r="B130" s="5" t="s">
        <v>1970</v>
      </c>
      <c r="C130" s="5" t="s">
        <v>593</v>
      </c>
      <c r="D130" s="5" t="s">
        <v>593</v>
      </c>
      <c r="F130" s="5" t="s">
        <v>593</v>
      </c>
      <c r="H130" s="5" t="s">
        <v>3567</v>
      </c>
    </row>
    <row r="131" spans="1:8">
      <c r="A131" s="5" t="s">
        <v>552</v>
      </c>
      <c r="B131" s="5" t="s">
        <v>1944</v>
      </c>
      <c r="C131" s="5" t="s">
        <v>565</v>
      </c>
      <c r="D131" s="5" t="s">
        <v>565</v>
      </c>
      <c r="F131" s="5" t="s">
        <v>565</v>
      </c>
      <c r="H131" s="5" t="s">
        <v>3567</v>
      </c>
    </row>
    <row r="132" spans="1:8">
      <c r="A132" s="5" t="s">
        <v>552</v>
      </c>
      <c r="B132" s="5" t="s">
        <v>1932</v>
      </c>
      <c r="C132" s="5" t="s">
        <v>534</v>
      </c>
      <c r="D132" s="5" t="s">
        <v>534</v>
      </c>
      <c r="F132" s="5" t="s">
        <v>534</v>
      </c>
      <c r="H132" s="5" t="s">
        <v>3567</v>
      </c>
    </row>
    <row r="133" spans="1:8">
      <c r="A133" s="5" t="s">
        <v>552</v>
      </c>
      <c r="B133" s="5" t="s">
        <v>1971</v>
      </c>
      <c r="C133" s="5" t="s">
        <v>594</v>
      </c>
      <c r="D133" s="5" t="s">
        <v>594</v>
      </c>
      <c r="F133" s="5" t="s">
        <v>594</v>
      </c>
      <c r="H133" s="5" t="s">
        <v>3567</v>
      </c>
    </row>
    <row r="134" spans="1:8">
      <c r="A134" s="5" t="s">
        <v>552</v>
      </c>
      <c r="B134" s="5" t="s">
        <v>1972</v>
      </c>
      <c r="C134" s="5" t="s">
        <v>595</v>
      </c>
      <c r="D134" s="5" t="s">
        <v>595</v>
      </c>
      <c r="F134" s="5" t="s">
        <v>595</v>
      </c>
      <c r="H134" s="5" t="s">
        <v>3567</v>
      </c>
    </row>
    <row r="135" spans="1:8">
      <c r="A135" s="5" t="s">
        <v>553</v>
      </c>
      <c r="B135" s="5" t="s">
        <v>1944</v>
      </c>
      <c r="C135" s="5" t="s">
        <v>565</v>
      </c>
      <c r="D135" s="5" t="s">
        <v>565</v>
      </c>
      <c r="F135" s="5" t="s">
        <v>565</v>
      </c>
      <c r="H135" s="5" t="s">
        <v>3567</v>
      </c>
    </row>
    <row r="136" spans="1:8">
      <c r="A136" s="5" t="s">
        <v>553</v>
      </c>
      <c r="B136" s="5" t="s">
        <v>1973</v>
      </c>
      <c r="C136" s="5" t="s">
        <v>534</v>
      </c>
      <c r="D136" s="5" t="s">
        <v>534</v>
      </c>
      <c r="F136" s="5" t="s">
        <v>534</v>
      </c>
      <c r="H136" s="5" t="s">
        <v>3567</v>
      </c>
    </row>
    <row r="137" spans="1:8">
      <c r="A137" s="5" t="s">
        <v>553</v>
      </c>
      <c r="B137" s="5" t="s">
        <v>1971</v>
      </c>
      <c r="C137" s="5" t="s">
        <v>594</v>
      </c>
      <c r="D137" s="5" t="s">
        <v>594</v>
      </c>
      <c r="F137" s="5" t="s">
        <v>594</v>
      </c>
      <c r="H137" s="5" t="s">
        <v>3567</v>
      </c>
    </row>
    <row r="138" spans="1:8">
      <c r="A138" s="5" t="s">
        <v>553</v>
      </c>
      <c r="B138" s="5" t="s">
        <v>1939</v>
      </c>
      <c r="C138" s="5" t="s">
        <v>560</v>
      </c>
      <c r="D138" s="5" t="s">
        <v>560</v>
      </c>
      <c r="F138" s="5" t="s">
        <v>560</v>
      </c>
      <c r="H138" s="5" t="s">
        <v>3567</v>
      </c>
    </row>
    <row r="139" spans="1:8">
      <c r="A139" s="5" t="s">
        <v>554</v>
      </c>
      <c r="B139" s="5" t="s">
        <v>1944</v>
      </c>
      <c r="C139" s="5" t="s">
        <v>565</v>
      </c>
      <c r="D139" s="5" t="s">
        <v>565</v>
      </c>
      <c r="F139" s="5" t="s">
        <v>565</v>
      </c>
      <c r="H139" s="5" t="s">
        <v>3567</v>
      </c>
    </row>
    <row r="140" spans="1:8">
      <c r="A140" s="5" t="s">
        <v>554</v>
      </c>
      <c r="B140" s="5" t="s">
        <v>1932</v>
      </c>
      <c r="C140" s="5" t="s">
        <v>534</v>
      </c>
      <c r="D140" s="5" t="s">
        <v>534</v>
      </c>
      <c r="F140" s="5" t="s">
        <v>534</v>
      </c>
      <c r="H140" s="5" t="s">
        <v>3567</v>
      </c>
    </row>
    <row r="141" spans="1:8">
      <c r="A141" s="5" t="s">
        <v>554</v>
      </c>
      <c r="B141" s="5" t="s">
        <v>1974</v>
      </c>
      <c r="C141" s="5" t="s">
        <v>596</v>
      </c>
      <c r="D141" s="5" t="s">
        <v>596</v>
      </c>
      <c r="F141" s="5" t="s">
        <v>596</v>
      </c>
      <c r="H141" s="5" t="s">
        <v>3567</v>
      </c>
    </row>
    <row r="142" spans="1:8">
      <c r="A142" s="5" t="s">
        <v>554</v>
      </c>
      <c r="B142" s="5" t="s">
        <v>1975</v>
      </c>
      <c r="C142" s="5" t="s">
        <v>597</v>
      </c>
      <c r="D142" s="5" t="s">
        <v>597</v>
      </c>
      <c r="F142" s="5" t="s">
        <v>597</v>
      </c>
      <c r="H142" s="5" t="s">
        <v>3567</v>
      </c>
    </row>
    <row r="143" spans="1:8">
      <c r="A143" s="5" t="s">
        <v>555</v>
      </c>
      <c r="B143" s="5" t="s">
        <v>1944</v>
      </c>
      <c r="C143" s="5" t="s">
        <v>565</v>
      </c>
      <c r="D143" s="5" t="s">
        <v>565</v>
      </c>
      <c r="F143" s="5" t="s">
        <v>565</v>
      </c>
      <c r="H143" s="5" t="s">
        <v>3567</v>
      </c>
    </row>
    <row r="144" spans="1:8">
      <c r="A144" s="5" t="s">
        <v>555</v>
      </c>
      <c r="B144" s="5" t="s">
        <v>1950</v>
      </c>
      <c r="C144" s="5" t="s">
        <v>572</v>
      </c>
      <c r="D144" s="5" t="s">
        <v>572</v>
      </c>
      <c r="F144" s="5" t="s">
        <v>572</v>
      </c>
      <c r="H144" s="5" t="s">
        <v>3567</v>
      </c>
    </row>
    <row r="145" spans="1:8">
      <c r="A145" s="5" t="s">
        <v>555</v>
      </c>
      <c r="B145" s="5" t="s">
        <v>1971</v>
      </c>
      <c r="C145" s="5" t="s">
        <v>594</v>
      </c>
      <c r="D145" s="5" t="s">
        <v>594</v>
      </c>
      <c r="F145" s="5" t="s">
        <v>594</v>
      </c>
      <c r="H145" s="5" t="s">
        <v>3567</v>
      </c>
    </row>
    <row r="146" spans="1:8">
      <c r="A146" s="5" t="s">
        <v>555</v>
      </c>
      <c r="B146" s="5" t="s">
        <v>1976</v>
      </c>
      <c r="C146" s="5" t="s">
        <v>598</v>
      </c>
      <c r="D146" s="5" t="s">
        <v>598</v>
      </c>
      <c r="F146" s="5" t="s">
        <v>598</v>
      </c>
      <c r="H146" s="5" t="s">
        <v>3567</v>
      </c>
    </row>
    <row r="147" spans="1:8">
      <c r="A147" s="5" t="s">
        <v>556</v>
      </c>
      <c r="B147" s="5" t="s">
        <v>1944</v>
      </c>
      <c r="C147" s="5" t="s">
        <v>565</v>
      </c>
      <c r="D147" s="5" t="s">
        <v>565</v>
      </c>
      <c r="F147" s="5" t="s">
        <v>565</v>
      </c>
      <c r="H147" s="5" t="s">
        <v>3567</v>
      </c>
    </row>
    <row r="148" spans="1:8">
      <c r="A148" s="5" t="s">
        <v>556</v>
      </c>
      <c r="B148" s="5" t="s">
        <v>1950</v>
      </c>
      <c r="C148" s="5" t="s">
        <v>572</v>
      </c>
      <c r="D148" s="5" t="s">
        <v>572</v>
      </c>
      <c r="F148" s="5" t="s">
        <v>572</v>
      </c>
      <c r="H148" s="5" t="s">
        <v>3567</v>
      </c>
    </row>
    <row r="149" spans="1:8">
      <c r="A149" s="5" t="s">
        <v>556</v>
      </c>
      <c r="B149" s="5" t="s">
        <v>1971</v>
      </c>
      <c r="C149" s="5" t="s">
        <v>594</v>
      </c>
      <c r="D149" s="5" t="s">
        <v>594</v>
      </c>
      <c r="F149" s="5" t="s">
        <v>594</v>
      </c>
      <c r="H149" s="5" t="s">
        <v>3567</v>
      </c>
    </row>
    <row r="150" spans="1:8">
      <c r="A150" s="5" t="s">
        <v>556</v>
      </c>
      <c r="B150" s="5" t="s">
        <v>1939</v>
      </c>
      <c r="C150" s="5" t="s">
        <v>560</v>
      </c>
      <c r="D150" s="5" t="s">
        <v>560</v>
      </c>
      <c r="F150" s="5" t="s">
        <v>560</v>
      </c>
      <c r="H150" s="5" t="s">
        <v>3567</v>
      </c>
    </row>
    <row r="151" spans="1:8">
      <c r="A151" s="5" t="s">
        <v>557</v>
      </c>
      <c r="B151" s="5" t="s">
        <v>1977</v>
      </c>
      <c r="C151" s="5" t="s">
        <v>599</v>
      </c>
      <c r="D151" s="5" t="s">
        <v>599</v>
      </c>
      <c r="F151" s="5" t="s">
        <v>599</v>
      </c>
      <c r="H151" s="5" t="s">
        <v>3567</v>
      </c>
    </row>
    <row r="152" spans="1:8">
      <c r="A152" s="5" t="s">
        <v>557</v>
      </c>
      <c r="B152" s="5" t="s">
        <v>2113</v>
      </c>
      <c r="C152" s="5" t="s">
        <v>558</v>
      </c>
      <c r="D152" s="5" t="s">
        <v>558</v>
      </c>
      <c r="F152" s="5" t="s">
        <v>558</v>
      </c>
      <c r="H152" s="5" t="s">
        <v>3567</v>
      </c>
    </row>
    <row r="153" spans="1:8">
      <c r="A153" s="5" t="s">
        <v>557</v>
      </c>
      <c r="B153" s="5" t="s">
        <v>1978</v>
      </c>
      <c r="C153" s="5" t="s">
        <v>600</v>
      </c>
      <c r="D153" s="5" t="s">
        <v>600</v>
      </c>
      <c r="F153" s="5" t="s">
        <v>600</v>
      </c>
      <c r="H153" s="5" t="s">
        <v>3567</v>
      </c>
    </row>
    <row r="154" spans="1:8">
      <c r="A154" s="5" t="s">
        <v>557</v>
      </c>
      <c r="B154" s="5" t="s">
        <v>1979</v>
      </c>
      <c r="C154" s="5" t="s">
        <v>601</v>
      </c>
      <c r="D154" s="5" t="s">
        <v>601</v>
      </c>
      <c r="F154" s="5" t="s">
        <v>601</v>
      </c>
      <c r="H154" s="5" t="s">
        <v>3567</v>
      </c>
    </row>
    <row r="155" spans="1:8">
      <c r="A155" s="5" t="s">
        <v>463</v>
      </c>
      <c r="B155" s="5" t="s">
        <v>1977</v>
      </c>
      <c r="C155" s="5" t="s">
        <v>599</v>
      </c>
      <c r="D155" s="5" t="s">
        <v>599</v>
      </c>
      <c r="F155" s="5" t="s">
        <v>599</v>
      </c>
      <c r="H155" s="5" t="s">
        <v>3567</v>
      </c>
    </row>
    <row r="156" spans="1:8">
      <c r="A156" s="5" t="s">
        <v>463</v>
      </c>
      <c r="B156" s="5" t="s">
        <v>2113</v>
      </c>
      <c r="C156" s="5" t="s">
        <v>558</v>
      </c>
      <c r="D156" s="5" t="s">
        <v>558</v>
      </c>
      <c r="F156" s="5" t="s">
        <v>558</v>
      </c>
      <c r="H156" s="5" t="s">
        <v>3567</v>
      </c>
    </row>
    <row r="157" spans="1:8">
      <c r="A157" s="5" t="s">
        <v>463</v>
      </c>
      <c r="B157" s="5" t="s">
        <v>1978</v>
      </c>
      <c r="C157" s="5" t="s">
        <v>600</v>
      </c>
      <c r="D157" s="5" t="s">
        <v>600</v>
      </c>
      <c r="F157" s="5" t="s">
        <v>600</v>
      </c>
      <c r="H157" s="5" t="s">
        <v>3567</v>
      </c>
    </row>
    <row r="158" spans="1:8">
      <c r="A158" s="5" t="s">
        <v>463</v>
      </c>
      <c r="B158" s="5" t="s">
        <v>1980</v>
      </c>
      <c r="C158" s="5" t="s">
        <v>602</v>
      </c>
      <c r="D158" s="5" t="s">
        <v>602</v>
      </c>
      <c r="F158" s="5" t="s">
        <v>602</v>
      </c>
      <c r="H158" s="5" t="s">
        <v>3567</v>
      </c>
    </row>
    <row r="159" spans="1:8">
      <c r="A159" s="5" t="s">
        <v>492</v>
      </c>
      <c r="B159" s="93" t="s">
        <v>1907</v>
      </c>
      <c r="C159" s="5" t="s">
        <v>360</v>
      </c>
      <c r="D159" s="5" t="s">
        <v>360</v>
      </c>
      <c r="F159" s="5" t="s">
        <v>360</v>
      </c>
      <c r="H159" s="5" t="s">
        <v>3567</v>
      </c>
    </row>
    <row r="160" spans="1:8">
      <c r="A160" s="5" t="s">
        <v>492</v>
      </c>
      <c r="B160" s="5" t="s">
        <v>1981</v>
      </c>
      <c r="C160" s="5" t="s">
        <v>494</v>
      </c>
      <c r="D160" s="5" t="s">
        <v>494</v>
      </c>
      <c r="F160" s="5" t="s">
        <v>494</v>
      </c>
      <c r="H160" s="5" t="s">
        <v>3567</v>
      </c>
    </row>
    <row r="161" spans="1:8">
      <c r="A161" s="5" t="s">
        <v>492</v>
      </c>
      <c r="B161" s="5" t="s">
        <v>1982</v>
      </c>
      <c r="C161" s="5" t="s">
        <v>495</v>
      </c>
      <c r="D161" s="5" t="s">
        <v>495</v>
      </c>
      <c r="F161" s="5" t="s">
        <v>495</v>
      </c>
      <c r="H161" s="5" t="s">
        <v>3567</v>
      </c>
    </row>
    <row r="162" spans="1:8">
      <c r="A162" s="5" t="s">
        <v>492</v>
      </c>
      <c r="B162" s="5" t="s">
        <v>493</v>
      </c>
      <c r="C162" s="5" t="s">
        <v>496</v>
      </c>
      <c r="D162" s="5" t="s">
        <v>496</v>
      </c>
      <c r="F162" s="5" t="s">
        <v>496</v>
      </c>
      <c r="H162" s="5" t="s">
        <v>3567</v>
      </c>
    </row>
    <row r="163" spans="1:8">
      <c r="A163" s="5" t="s">
        <v>743</v>
      </c>
      <c r="B163" s="5" t="s">
        <v>1983</v>
      </c>
      <c r="C163" s="5" t="s">
        <v>1045</v>
      </c>
      <c r="D163" s="5" t="s">
        <v>1045</v>
      </c>
      <c r="F163" s="5" t="s">
        <v>1045</v>
      </c>
      <c r="H163" s="5" t="s">
        <v>3567</v>
      </c>
    </row>
    <row r="164" spans="1:8">
      <c r="A164" s="5" t="s">
        <v>743</v>
      </c>
      <c r="B164" s="5" t="s">
        <v>1046</v>
      </c>
      <c r="C164" s="5" t="s">
        <v>1047</v>
      </c>
      <c r="D164" s="5" t="s">
        <v>1047</v>
      </c>
      <c r="F164" s="5" t="s">
        <v>1047</v>
      </c>
      <c r="H164" s="5" t="s">
        <v>3567</v>
      </c>
    </row>
    <row r="165" spans="1:8" ht="24">
      <c r="A165" s="5" t="s">
        <v>743</v>
      </c>
      <c r="B165" s="5" t="s">
        <v>1048</v>
      </c>
      <c r="C165" s="5" t="s">
        <v>1049</v>
      </c>
      <c r="D165" s="5" t="s">
        <v>1049</v>
      </c>
      <c r="F165" s="5" t="s">
        <v>1049</v>
      </c>
      <c r="H165" s="5" t="s">
        <v>3567</v>
      </c>
    </row>
    <row r="166" spans="1:8">
      <c r="A166" s="5" t="s">
        <v>743</v>
      </c>
      <c r="B166" s="5" t="s">
        <v>1984</v>
      </c>
      <c r="C166" s="5" t="s">
        <v>1050</v>
      </c>
      <c r="D166" s="5" t="s">
        <v>1050</v>
      </c>
      <c r="F166" s="5" t="s">
        <v>1050</v>
      </c>
      <c r="H166" s="5" t="s">
        <v>3567</v>
      </c>
    </row>
    <row r="167" spans="1:8">
      <c r="A167" s="5" t="s">
        <v>764</v>
      </c>
      <c r="B167" s="5" t="s">
        <v>1985</v>
      </c>
      <c r="C167" s="5" t="s">
        <v>1051</v>
      </c>
      <c r="D167" s="5" t="s">
        <v>1051</v>
      </c>
      <c r="F167" s="5" t="s">
        <v>1051</v>
      </c>
      <c r="H167" s="5" t="s">
        <v>3567</v>
      </c>
    </row>
    <row r="168" spans="1:8">
      <c r="A168" s="5" t="s">
        <v>764</v>
      </c>
      <c r="B168" s="5" t="s">
        <v>20</v>
      </c>
      <c r="C168" s="5" t="s">
        <v>1052</v>
      </c>
      <c r="D168" s="5" t="s">
        <v>1052</v>
      </c>
      <c r="F168" s="5" t="s">
        <v>1052</v>
      </c>
      <c r="H168" s="5" t="s">
        <v>3567</v>
      </c>
    </row>
    <row r="169" spans="1:8">
      <c r="A169" s="5" t="s">
        <v>764</v>
      </c>
      <c r="B169" s="5" t="s">
        <v>18</v>
      </c>
      <c r="C169" s="5" t="s">
        <v>1053</v>
      </c>
      <c r="D169" s="5" t="s">
        <v>1053</v>
      </c>
      <c r="F169" s="5" t="s">
        <v>1053</v>
      </c>
      <c r="H169" s="5" t="s">
        <v>3567</v>
      </c>
    </row>
    <row r="170" spans="1:8">
      <c r="A170" s="5" t="s">
        <v>764</v>
      </c>
      <c r="B170" s="5" t="s">
        <v>1902</v>
      </c>
      <c r="C170" s="5" t="s">
        <v>1054</v>
      </c>
      <c r="D170" s="5" t="s">
        <v>1054</v>
      </c>
      <c r="F170" s="5" t="s">
        <v>1054</v>
      </c>
      <c r="H170" s="5" t="s">
        <v>3567</v>
      </c>
    </row>
    <row r="171" spans="1:8">
      <c r="A171" s="5" t="s">
        <v>674</v>
      </c>
      <c r="B171" s="5" t="s">
        <v>1245</v>
      </c>
      <c r="C171" s="5" t="s">
        <v>366</v>
      </c>
      <c r="D171" s="5" t="s">
        <v>366</v>
      </c>
      <c r="F171" s="5" t="s">
        <v>366</v>
      </c>
      <c r="H171" s="5" t="s">
        <v>3567</v>
      </c>
    </row>
    <row r="172" spans="1:8">
      <c r="A172" s="5" t="s">
        <v>674</v>
      </c>
      <c r="B172" s="5" t="s">
        <v>1986</v>
      </c>
      <c r="C172" s="5" t="s">
        <v>1055</v>
      </c>
      <c r="D172" s="5" t="s">
        <v>1055</v>
      </c>
      <c r="F172" s="5" t="s">
        <v>1055</v>
      </c>
      <c r="H172" s="5" t="s">
        <v>3567</v>
      </c>
    </row>
    <row r="173" spans="1:8">
      <c r="A173" s="5" t="s">
        <v>674</v>
      </c>
      <c r="B173" s="93" t="s">
        <v>1987</v>
      </c>
      <c r="C173" s="93" t="s">
        <v>1056</v>
      </c>
      <c r="D173" s="93" t="s">
        <v>1056</v>
      </c>
      <c r="F173" s="93" t="s">
        <v>1056</v>
      </c>
      <c r="H173" s="5" t="s">
        <v>3567</v>
      </c>
    </row>
    <row r="174" spans="1:8">
      <c r="A174" s="5" t="s">
        <v>674</v>
      </c>
      <c r="B174" s="5" t="s">
        <v>1898</v>
      </c>
      <c r="C174" s="5" t="s">
        <v>354</v>
      </c>
      <c r="D174" s="5" t="s">
        <v>354</v>
      </c>
      <c r="F174" s="5" t="s">
        <v>354</v>
      </c>
      <c r="H174" s="5" t="s">
        <v>3567</v>
      </c>
    </row>
    <row r="175" spans="1:8">
      <c r="A175" s="5" t="s">
        <v>676</v>
      </c>
      <c r="B175" s="5" t="s">
        <v>1988</v>
      </c>
      <c r="C175" s="5" t="s">
        <v>1057</v>
      </c>
      <c r="D175" s="5" t="s">
        <v>1057</v>
      </c>
      <c r="F175" s="5" t="s">
        <v>1057</v>
      </c>
      <c r="H175" s="5" t="s">
        <v>3567</v>
      </c>
    </row>
    <row r="176" spans="1:8">
      <c r="A176" s="5" t="s">
        <v>676</v>
      </c>
      <c r="B176" s="5" t="s">
        <v>1989</v>
      </c>
      <c r="C176" s="5" t="s">
        <v>1058</v>
      </c>
      <c r="D176" s="5" t="s">
        <v>1058</v>
      </c>
      <c r="F176" s="5" t="s">
        <v>1058</v>
      </c>
      <c r="H176" s="5" t="s">
        <v>3567</v>
      </c>
    </row>
    <row r="177" spans="1:8">
      <c r="A177" s="5" t="s">
        <v>676</v>
      </c>
      <c r="B177" s="5" t="s">
        <v>1990</v>
      </c>
      <c r="C177" s="5" t="s">
        <v>1059</v>
      </c>
      <c r="D177" s="5" t="s">
        <v>1059</v>
      </c>
      <c r="F177" s="5" t="s">
        <v>1059</v>
      </c>
      <c r="H177" s="5" t="s">
        <v>3567</v>
      </c>
    </row>
    <row r="178" spans="1:8">
      <c r="A178" s="5" t="s">
        <v>676</v>
      </c>
      <c r="B178" s="5" t="s">
        <v>1911</v>
      </c>
      <c r="C178" s="5" t="s">
        <v>1060</v>
      </c>
      <c r="D178" s="5" t="s">
        <v>1060</v>
      </c>
      <c r="F178" s="5" t="s">
        <v>1060</v>
      </c>
      <c r="H178" s="5" t="s">
        <v>3567</v>
      </c>
    </row>
    <row r="179" spans="1:8">
      <c r="A179" s="5" t="s">
        <v>678</v>
      </c>
      <c r="B179" s="5" t="s">
        <v>1991</v>
      </c>
      <c r="C179" s="5" t="s">
        <v>1061</v>
      </c>
      <c r="D179" s="5" t="s">
        <v>1061</v>
      </c>
      <c r="F179" s="5" t="s">
        <v>1061</v>
      </c>
      <c r="H179" s="5" t="s">
        <v>3567</v>
      </c>
    </row>
    <row r="180" spans="1:8">
      <c r="A180" s="5" t="s">
        <v>678</v>
      </c>
      <c r="B180" s="5" t="s">
        <v>1992</v>
      </c>
      <c r="C180" s="5" t="s">
        <v>1062</v>
      </c>
      <c r="D180" s="5" t="s">
        <v>1062</v>
      </c>
      <c r="F180" s="5" t="s">
        <v>1062</v>
      </c>
      <c r="H180" s="5" t="s">
        <v>3567</v>
      </c>
    </row>
    <row r="181" spans="1:8">
      <c r="A181" s="5" t="s">
        <v>678</v>
      </c>
      <c r="B181" s="5" t="s">
        <v>2114</v>
      </c>
      <c r="C181" s="5" t="s">
        <v>1063</v>
      </c>
      <c r="D181" s="5" t="s">
        <v>1063</v>
      </c>
      <c r="F181" s="5" t="s">
        <v>1063</v>
      </c>
      <c r="H181" s="5" t="s">
        <v>3567</v>
      </c>
    </row>
    <row r="182" spans="1:8">
      <c r="A182" s="5" t="s">
        <v>678</v>
      </c>
      <c r="B182" s="5" t="s">
        <v>1898</v>
      </c>
      <c r="C182" s="5" t="s">
        <v>354</v>
      </c>
      <c r="D182" s="5" t="s">
        <v>354</v>
      </c>
      <c r="F182" s="5" t="s">
        <v>354</v>
      </c>
      <c r="H182" s="5" t="s">
        <v>3567</v>
      </c>
    </row>
    <row r="183" spans="1:8">
      <c r="A183" s="5" t="s">
        <v>680</v>
      </c>
      <c r="B183" s="5" t="s">
        <v>1993</v>
      </c>
      <c r="C183" s="5" t="s">
        <v>1064</v>
      </c>
      <c r="D183" s="5" t="s">
        <v>1064</v>
      </c>
      <c r="F183" s="5" t="s">
        <v>1064</v>
      </c>
      <c r="H183" s="5" t="s">
        <v>3567</v>
      </c>
    </row>
    <row r="184" spans="1:8">
      <c r="A184" s="5" t="s">
        <v>680</v>
      </c>
      <c r="B184" s="5" t="s">
        <v>1994</v>
      </c>
      <c r="C184" s="5" t="s">
        <v>358</v>
      </c>
      <c r="D184" s="5" t="s">
        <v>358</v>
      </c>
      <c r="F184" s="5" t="s">
        <v>358</v>
      </c>
      <c r="H184" s="5" t="s">
        <v>3567</v>
      </c>
    </row>
    <row r="185" spans="1:8">
      <c r="A185" s="5" t="s">
        <v>680</v>
      </c>
      <c r="B185" s="5" t="s">
        <v>1995</v>
      </c>
      <c r="C185" s="5" t="s">
        <v>359</v>
      </c>
      <c r="D185" s="5" t="s">
        <v>359</v>
      </c>
      <c r="F185" s="5" t="s">
        <v>359</v>
      </c>
      <c r="H185" s="5" t="s">
        <v>3567</v>
      </c>
    </row>
    <row r="186" spans="1:8">
      <c r="A186" s="5" t="s">
        <v>680</v>
      </c>
      <c r="B186" s="5" t="s">
        <v>1898</v>
      </c>
      <c r="C186" s="5" t="s">
        <v>354</v>
      </c>
      <c r="D186" s="5" t="s">
        <v>354</v>
      </c>
      <c r="F186" s="5" t="s">
        <v>354</v>
      </c>
      <c r="H186" s="5" t="s">
        <v>3567</v>
      </c>
    </row>
    <row r="187" spans="1:8">
      <c r="A187" s="5" t="s">
        <v>682</v>
      </c>
      <c r="B187" s="5" t="s">
        <v>1996</v>
      </c>
      <c r="C187" s="5" t="s">
        <v>1065</v>
      </c>
      <c r="D187" s="5" t="s">
        <v>1065</v>
      </c>
      <c r="F187" s="5" t="s">
        <v>1065</v>
      </c>
      <c r="H187" s="5" t="s">
        <v>3567</v>
      </c>
    </row>
    <row r="188" spans="1:8">
      <c r="A188" s="5" t="s">
        <v>682</v>
      </c>
      <c r="B188" s="5" t="s">
        <v>1997</v>
      </c>
      <c r="C188" s="5" t="s">
        <v>1055</v>
      </c>
      <c r="D188" s="5" t="s">
        <v>1055</v>
      </c>
      <c r="F188" s="5" t="s">
        <v>1055</v>
      </c>
      <c r="H188" s="5" t="s">
        <v>3567</v>
      </c>
    </row>
    <row r="189" spans="1:8">
      <c r="A189" s="5" t="s">
        <v>682</v>
      </c>
      <c r="B189" s="5" t="s">
        <v>1987</v>
      </c>
      <c r="C189" s="5" t="s">
        <v>1066</v>
      </c>
      <c r="D189" s="5" t="s">
        <v>1066</v>
      </c>
      <c r="F189" s="5" t="s">
        <v>1066</v>
      </c>
      <c r="H189" s="5" t="s">
        <v>3567</v>
      </c>
    </row>
    <row r="190" spans="1:8">
      <c r="A190" s="5" t="s">
        <v>682</v>
      </c>
      <c r="B190" s="5" t="s">
        <v>1998</v>
      </c>
      <c r="C190" s="5" t="s">
        <v>395</v>
      </c>
      <c r="D190" s="5" t="s">
        <v>395</v>
      </c>
      <c r="F190" s="5" t="s">
        <v>395</v>
      </c>
      <c r="H190" s="5" t="s">
        <v>3567</v>
      </c>
    </row>
    <row r="191" spans="1:8">
      <c r="A191" s="5" t="s">
        <v>684</v>
      </c>
      <c r="B191" s="5" t="s">
        <v>1898</v>
      </c>
      <c r="C191" s="5" t="s">
        <v>354</v>
      </c>
      <c r="D191" s="5" t="s">
        <v>354</v>
      </c>
      <c r="F191" s="5" t="s">
        <v>354</v>
      </c>
      <c r="H191" s="5" t="s">
        <v>3567</v>
      </c>
    </row>
    <row r="192" spans="1:8">
      <c r="A192" s="5" t="s">
        <v>684</v>
      </c>
      <c r="B192" s="5" t="s">
        <v>1999</v>
      </c>
      <c r="C192" s="5" t="s">
        <v>1067</v>
      </c>
      <c r="D192" s="5" t="s">
        <v>1067</v>
      </c>
      <c r="F192" s="5" t="s">
        <v>1067</v>
      </c>
      <c r="H192" s="5" t="s">
        <v>3567</v>
      </c>
    </row>
    <row r="193" spans="1:8">
      <c r="A193" s="5" t="s">
        <v>684</v>
      </c>
      <c r="B193" s="5" t="s">
        <v>374</v>
      </c>
      <c r="C193" s="5" t="s">
        <v>396</v>
      </c>
      <c r="D193" s="5" t="s">
        <v>396</v>
      </c>
      <c r="F193" s="5" t="s">
        <v>396</v>
      </c>
      <c r="H193" s="5" t="s">
        <v>3567</v>
      </c>
    </row>
    <row r="194" spans="1:8">
      <c r="A194" s="5" t="s">
        <v>684</v>
      </c>
      <c r="B194" s="5" t="s">
        <v>2000</v>
      </c>
      <c r="C194" s="5" t="s">
        <v>1068</v>
      </c>
      <c r="D194" s="5" t="s">
        <v>1068</v>
      </c>
      <c r="F194" s="5" t="s">
        <v>1068</v>
      </c>
      <c r="H194" s="5" t="s">
        <v>3567</v>
      </c>
    </row>
    <row r="195" spans="1:8">
      <c r="A195" s="5" t="s">
        <v>686</v>
      </c>
      <c r="B195" s="5" t="s">
        <v>1069</v>
      </c>
      <c r="C195" s="5" t="s">
        <v>1070</v>
      </c>
      <c r="D195" s="5" t="s">
        <v>1070</v>
      </c>
      <c r="F195" s="5" t="s">
        <v>1070</v>
      </c>
      <c r="H195" s="5" t="s">
        <v>3567</v>
      </c>
    </row>
    <row r="196" spans="1:8">
      <c r="A196" s="5" t="s">
        <v>686</v>
      </c>
      <c r="B196" s="5" t="s">
        <v>2001</v>
      </c>
      <c r="C196" s="5" t="s">
        <v>1071</v>
      </c>
      <c r="D196" s="5" t="s">
        <v>1071</v>
      </c>
      <c r="F196" s="5" t="s">
        <v>1071</v>
      </c>
      <c r="H196" s="5" t="s">
        <v>3567</v>
      </c>
    </row>
    <row r="197" spans="1:8">
      <c r="A197" s="5" t="s">
        <v>686</v>
      </c>
      <c r="B197" s="5" t="s">
        <v>1999</v>
      </c>
      <c r="C197" s="5" t="s">
        <v>1067</v>
      </c>
      <c r="D197" s="5" t="s">
        <v>1067</v>
      </c>
      <c r="F197" s="5" t="s">
        <v>1067</v>
      </c>
      <c r="H197" s="5" t="s">
        <v>3567</v>
      </c>
    </row>
    <row r="198" spans="1:8">
      <c r="A198" s="5" t="s">
        <v>686</v>
      </c>
      <c r="B198" s="5" t="s">
        <v>2002</v>
      </c>
      <c r="C198" s="5" t="s">
        <v>354</v>
      </c>
      <c r="D198" s="5" t="s">
        <v>354</v>
      </c>
      <c r="F198" s="5" t="s">
        <v>354</v>
      </c>
      <c r="H198" s="5" t="s">
        <v>3567</v>
      </c>
    </row>
    <row r="199" spans="1:8">
      <c r="A199" s="5" t="s">
        <v>688</v>
      </c>
      <c r="B199" s="5" t="s">
        <v>2003</v>
      </c>
      <c r="C199" s="5" t="s">
        <v>1072</v>
      </c>
      <c r="D199" s="5" t="s">
        <v>1072</v>
      </c>
      <c r="F199" s="5" t="s">
        <v>1072</v>
      </c>
      <c r="H199" s="5" t="s">
        <v>3567</v>
      </c>
    </row>
    <row r="200" spans="1:8">
      <c r="A200" s="5" t="s">
        <v>688</v>
      </c>
      <c r="B200" s="5" t="s">
        <v>2004</v>
      </c>
      <c r="C200" s="5" t="s">
        <v>1073</v>
      </c>
      <c r="D200" s="5" t="s">
        <v>1073</v>
      </c>
      <c r="F200" s="5" t="s">
        <v>1073</v>
      </c>
      <c r="H200" s="5" t="s">
        <v>3567</v>
      </c>
    </row>
    <row r="201" spans="1:8">
      <c r="A201" s="5" t="s">
        <v>688</v>
      </c>
      <c r="B201" s="5" t="s">
        <v>374</v>
      </c>
      <c r="C201" s="5" t="s">
        <v>396</v>
      </c>
      <c r="D201" s="5" t="s">
        <v>396</v>
      </c>
      <c r="F201" s="5" t="s">
        <v>396</v>
      </c>
      <c r="H201" s="5" t="s">
        <v>3567</v>
      </c>
    </row>
    <row r="202" spans="1:8">
      <c r="A202" s="5" t="s">
        <v>688</v>
      </c>
      <c r="B202" s="5" t="s">
        <v>1898</v>
      </c>
      <c r="C202" s="5" t="s">
        <v>354</v>
      </c>
      <c r="D202" s="5" t="s">
        <v>354</v>
      </c>
      <c r="F202" s="5" t="s">
        <v>354</v>
      </c>
      <c r="H202" s="5" t="s">
        <v>3567</v>
      </c>
    </row>
    <row r="203" spans="1:8">
      <c r="A203" s="5" t="s">
        <v>690</v>
      </c>
      <c r="B203" s="5" t="s">
        <v>1907</v>
      </c>
      <c r="C203" s="5" t="s">
        <v>360</v>
      </c>
      <c r="D203" s="5" t="s">
        <v>360</v>
      </c>
      <c r="F203" s="5" t="s">
        <v>360</v>
      </c>
      <c r="H203" s="5" t="s">
        <v>3567</v>
      </c>
    </row>
    <row r="204" spans="1:8">
      <c r="A204" s="5" t="s">
        <v>690</v>
      </c>
      <c r="B204" s="5" t="s">
        <v>1074</v>
      </c>
      <c r="C204" s="5" t="s">
        <v>1075</v>
      </c>
      <c r="D204" s="5" t="s">
        <v>1075</v>
      </c>
      <c r="F204" s="5" t="s">
        <v>1075</v>
      </c>
      <c r="H204" s="5" t="s">
        <v>3567</v>
      </c>
    </row>
    <row r="205" spans="1:8">
      <c r="A205" s="5" t="s">
        <v>690</v>
      </c>
      <c r="B205" s="5" t="s">
        <v>2005</v>
      </c>
      <c r="C205" s="5" t="s">
        <v>1076</v>
      </c>
      <c r="D205" s="5" t="s">
        <v>1076</v>
      </c>
      <c r="F205" s="5" t="s">
        <v>1076</v>
      </c>
      <c r="H205" s="5" t="s">
        <v>3567</v>
      </c>
    </row>
    <row r="206" spans="1:8">
      <c r="A206" s="5" t="s">
        <v>690</v>
      </c>
      <c r="B206" s="5" t="s">
        <v>2004</v>
      </c>
      <c r="C206" s="5" t="s">
        <v>1073</v>
      </c>
      <c r="D206" s="5" t="s">
        <v>1073</v>
      </c>
      <c r="F206" s="5" t="s">
        <v>1073</v>
      </c>
      <c r="H206" s="5" t="s">
        <v>3567</v>
      </c>
    </row>
    <row r="207" spans="1:8">
      <c r="A207" s="5" t="s">
        <v>692</v>
      </c>
      <c r="B207" s="5" t="s">
        <v>1069</v>
      </c>
      <c r="C207" s="5" t="s">
        <v>1070</v>
      </c>
      <c r="D207" s="5" t="s">
        <v>1070</v>
      </c>
      <c r="F207" s="5" t="s">
        <v>1070</v>
      </c>
      <c r="H207" s="5" t="s">
        <v>3567</v>
      </c>
    </row>
    <row r="208" spans="1:8">
      <c r="A208" s="5" t="s">
        <v>692</v>
      </c>
      <c r="B208" s="5" t="s">
        <v>2006</v>
      </c>
      <c r="C208" s="5" t="s">
        <v>1077</v>
      </c>
      <c r="D208" s="5" t="s">
        <v>1077</v>
      </c>
      <c r="F208" s="5" t="s">
        <v>1077</v>
      </c>
      <c r="H208" s="5" t="s">
        <v>3567</v>
      </c>
    </row>
    <row r="209" spans="1:8">
      <c r="A209" s="5" t="s">
        <v>692</v>
      </c>
      <c r="B209" s="5" t="s">
        <v>2007</v>
      </c>
      <c r="C209" s="5" t="s">
        <v>1078</v>
      </c>
      <c r="D209" s="5" t="s">
        <v>1078</v>
      </c>
      <c r="F209" s="5" t="s">
        <v>1078</v>
      </c>
      <c r="H209" s="5" t="s">
        <v>3567</v>
      </c>
    </row>
    <row r="210" spans="1:8">
      <c r="A210" s="5" t="s">
        <v>692</v>
      </c>
      <c r="B210" s="5" t="s">
        <v>2008</v>
      </c>
      <c r="C210" s="5" t="s">
        <v>1079</v>
      </c>
      <c r="D210" s="5" t="s">
        <v>1079</v>
      </c>
      <c r="F210" s="5" t="s">
        <v>1079</v>
      </c>
      <c r="H210" s="5" t="s">
        <v>3567</v>
      </c>
    </row>
    <row r="211" spans="1:8">
      <c r="A211" s="5" t="s">
        <v>694</v>
      </c>
      <c r="B211" s="5" t="s">
        <v>2009</v>
      </c>
      <c r="C211" s="5" t="s">
        <v>1080</v>
      </c>
      <c r="D211" s="5" t="s">
        <v>1080</v>
      </c>
      <c r="F211" s="5" t="s">
        <v>1080</v>
      </c>
      <c r="H211" s="5" t="s">
        <v>3567</v>
      </c>
    </row>
    <row r="212" spans="1:8">
      <c r="A212" s="5" t="s">
        <v>694</v>
      </c>
      <c r="B212" s="5" t="s">
        <v>2010</v>
      </c>
      <c r="C212" s="5" t="s">
        <v>1081</v>
      </c>
      <c r="D212" s="5" t="s">
        <v>1081</v>
      </c>
      <c r="F212" s="5" t="s">
        <v>1081</v>
      </c>
      <c r="H212" s="5" t="s">
        <v>3567</v>
      </c>
    </row>
    <row r="213" spans="1:8">
      <c r="A213" s="5" t="s">
        <v>694</v>
      </c>
      <c r="B213" s="5" t="s">
        <v>2011</v>
      </c>
      <c r="C213" s="5" t="s">
        <v>1082</v>
      </c>
      <c r="D213" s="5" t="s">
        <v>1082</v>
      </c>
      <c r="F213" s="5" t="s">
        <v>1082</v>
      </c>
      <c r="H213" s="5" t="s">
        <v>3567</v>
      </c>
    </row>
    <row r="214" spans="1:8">
      <c r="A214" s="5" t="s">
        <v>694</v>
      </c>
      <c r="B214" s="5" t="s">
        <v>1898</v>
      </c>
      <c r="C214" s="5" t="s">
        <v>354</v>
      </c>
      <c r="D214" s="5" t="s">
        <v>354</v>
      </c>
      <c r="F214" s="5" t="s">
        <v>354</v>
      </c>
      <c r="H214" s="5" t="s">
        <v>3567</v>
      </c>
    </row>
    <row r="215" spans="1:8">
      <c r="A215" s="5" t="s">
        <v>696</v>
      </c>
      <c r="B215" s="5" t="s">
        <v>2012</v>
      </c>
      <c r="C215" s="5" t="s">
        <v>1083</v>
      </c>
      <c r="D215" s="5" t="s">
        <v>1083</v>
      </c>
      <c r="F215" s="5" t="s">
        <v>1083</v>
      </c>
      <c r="H215" s="5" t="s">
        <v>3567</v>
      </c>
    </row>
    <row r="216" spans="1:8">
      <c r="A216" s="5" t="s">
        <v>696</v>
      </c>
      <c r="B216" s="5" t="s">
        <v>2013</v>
      </c>
      <c r="C216" s="5" t="s">
        <v>377</v>
      </c>
      <c r="D216" s="5" t="s">
        <v>377</v>
      </c>
      <c r="F216" s="5" t="s">
        <v>377</v>
      </c>
      <c r="H216" s="5" t="s">
        <v>3567</v>
      </c>
    </row>
    <row r="217" spans="1:8">
      <c r="A217" s="5" t="s">
        <v>696</v>
      </c>
      <c r="B217" s="5" t="s">
        <v>2014</v>
      </c>
      <c r="C217" s="5" t="s">
        <v>378</v>
      </c>
      <c r="D217" s="5" t="s">
        <v>378</v>
      </c>
      <c r="F217" s="5" t="s">
        <v>378</v>
      </c>
      <c r="H217" s="5" t="s">
        <v>3567</v>
      </c>
    </row>
    <row r="218" spans="1:8">
      <c r="A218" s="5" t="s">
        <v>696</v>
      </c>
      <c r="B218" s="5" t="s">
        <v>1084</v>
      </c>
      <c r="C218" s="5" t="s">
        <v>1060</v>
      </c>
      <c r="D218" s="5" t="s">
        <v>1060</v>
      </c>
      <c r="F218" s="5" t="s">
        <v>1060</v>
      </c>
      <c r="H218" s="5" t="s">
        <v>3567</v>
      </c>
    </row>
    <row r="219" spans="1:8">
      <c r="A219" s="5" t="s">
        <v>698</v>
      </c>
      <c r="B219" s="5" t="s">
        <v>2004</v>
      </c>
      <c r="C219" s="5" t="s">
        <v>1085</v>
      </c>
      <c r="D219" s="5" t="s">
        <v>1085</v>
      </c>
      <c r="F219" s="5" t="s">
        <v>1085</v>
      </c>
      <c r="H219" s="5" t="s">
        <v>3567</v>
      </c>
    </row>
    <row r="220" spans="1:8">
      <c r="A220" s="5" t="s">
        <v>698</v>
      </c>
      <c r="B220" s="5" t="s">
        <v>2005</v>
      </c>
      <c r="C220" s="5" t="s">
        <v>1076</v>
      </c>
      <c r="D220" s="5" t="s">
        <v>1076</v>
      </c>
      <c r="F220" s="5" t="s">
        <v>1076</v>
      </c>
      <c r="H220" s="5" t="s">
        <v>3567</v>
      </c>
    </row>
    <row r="221" spans="1:8">
      <c r="A221" s="5" t="s">
        <v>698</v>
      </c>
      <c r="B221" s="5" t="s">
        <v>2015</v>
      </c>
      <c r="C221" s="5" t="s">
        <v>393</v>
      </c>
      <c r="D221" s="5" t="s">
        <v>393</v>
      </c>
      <c r="F221" s="5" t="s">
        <v>393</v>
      </c>
      <c r="H221" s="5" t="s">
        <v>3567</v>
      </c>
    </row>
    <row r="222" spans="1:8">
      <c r="A222" s="5" t="s">
        <v>698</v>
      </c>
      <c r="B222" s="5" t="s">
        <v>1898</v>
      </c>
      <c r="C222" s="5" t="s">
        <v>354</v>
      </c>
      <c r="D222" s="5" t="s">
        <v>354</v>
      </c>
      <c r="F222" s="5" t="s">
        <v>354</v>
      </c>
      <c r="H222" s="5" t="s">
        <v>3567</v>
      </c>
    </row>
    <row r="223" spans="1:8">
      <c r="A223" s="5" t="s">
        <v>700</v>
      </c>
      <c r="B223" s="5" t="s">
        <v>2016</v>
      </c>
      <c r="C223" s="5" t="s">
        <v>1086</v>
      </c>
      <c r="D223" s="5" t="s">
        <v>1086</v>
      </c>
      <c r="F223" s="5" t="s">
        <v>1086</v>
      </c>
      <c r="H223" s="5" t="s">
        <v>3567</v>
      </c>
    </row>
    <row r="224" spans="1:8">
      <c r="A224" s="5" t="s">
        <v>700</v>
      </c>
      <c r="B224" s="5" t="s">
        <v>374</v>
      </c>
      <c r="C224" s="5" t="s">
        <v>396</v>
      </c>
      <c r="D224" s="5" t="s">
        <v>396</v>
      </c>
      <c r="F224" s="5" t="s">
        <v>396</v>
      </c>
      <c r="H224" s="5" t="s">
        <v>3567</v>
      </c>
    </row>
    <row r="225" spans="1:8">
      <c r="A225" s="5" t="s">
        <v>700</v>
      </c>
      <c r="B225" s="5" t="s">
        <v>1999</v>
      </c>
      <c r="C225" s="5" t="s">
        <v>1067</v>
      </c>
      <c r="D225" s="5" t="s">
        <v>1067</v>
      </c>
      <c r="F225" s="5" t="s">
        <v>1067</v>
      </c>
      <c r="H225" s="5" t="s">
        <v>3567</v>
      </c>
    </row>
    <row r="226" spans="1:8">
      <c r="A226" s="5" t="s">
        <v>700</v>
      </c>
      <c r="B226" s="5" t="s">
        <v>2017</v>
      </c>
      <c r="C226" s="5" t="s">
        <v>1087</v>
      </c>
      <c r="D226" s="5" t="s">
        <v>1087</v>
      </c>
      <c r="F226" s="5" t="s">
        <v>1087</v>
      </c>
      <c r="H226" s="5" t="s">
        <v>3567</v>
      </c>
    </row>
    <row r="227" spans="1:8">
      <c r="A227" s="5" t="s">
        <v>702</v>
      </c>
      <c r="B227" s="5" t="s">
        <v>2018</v>
      </c>
      <c r="C227" s="5" t="s">
        <v>1088</v>
      </c>
      <c r="D227" s="5" t="s">
        <v>1088</v>
      </c>
      <c r="F227" s="5" t="s">
        <v>1088</v>
      </c>
      <c r="H227" s="5" t="s">
        <v>3567</v>
      </c>
    </row>
    <row r="228" spans="1:8">
      <c r="A228" s="5" t="s">
        <v>702</v>
      </c>
      <c r="B228" s="5" t="s">
        <v>2019</v>
      </c>
      <c r="C228" s="5" t="s">
        <v>1089</v>
      </c>
      <c r="D228" s="5" t="s">
        <v>1089</v>
      </c>
      <c r="F228" s="5" t="s">
        <v>1089</v>
      </c>
      <c r="H228" s="5" t="s">
        <v>3567</v>
      </c>
    </row>
    <row r="229" spans="1:8">
      <c r="A229" s="5" t="s">
        <v>702</v>
      </c>
      <c r="B229" s="5" t="s">
        <v>2020</v>
      </c>
      <c r="C229" s="5" t="s">
        <v>1090</v>
      </c>
      <c r="D229" s="5" t="s">
        <v>1090</v>
      </c>
      <c r="F229" s="5" t="s">
        <v>1090</v>
      </c>
      <c r="H229" s="5" t="s">
        <v>3567</v>
      </c>
    </row>
    <row r="230" spans="1:8">
      <c r="A230" s="5" t="s">
        <v>702</v>
      </c>
      <c r="B230" s="5" t="s">
        <v>2115</v>
      </c>
      <c r="C230" s="5" t="s">
        <v>1091</v>
      </c>
      <c r="D230" s="5" t="s">
        <v>1091</v>
      </c>
      <c r="F230" s="5" t="s">
        <v>1091</v>
      </c>
      <c r="H230" s="5" t="s">
        <v>3567</v>
      </c>
    </row>
    <row r="231" spans="1:8">
      <c r="A231" s="5" t="s">
        <v>704</v>
      </c>
      <c r="B231" s="5" t="s">
        <v>2021</v>
      </c>
      <c r="C231" s="5" t="s">
        <v>1092</v>
      </c>
      <c r="D231" s="5" t="s">
        <v>1092</v>
      </c>
      <c r="F231" s="5" t="s">
        <v>1092</v>
      </c>
      <c r="H231" s="5" t="s">
        <v>3567</v>
      </c>
    </row>
    <row r="232" spans="1:8" ht="24">
      <c r="A232" s="5" t="s">
        <v>704</v>
      </c>
      <c r="B232" s="5" t="s">
        <v>2022</v>
      </c>
      <c r="C232" s="5" t="s">
        <v>1093</v>
      </c>
      <c r="D232" s="5" t="s">
        <v>1093</v>
      </c>
      <c r="F232" s="5" t="s">
        <v>1093</v>
      </c>
      <c r="H232" s="5" t="s">
        <v>3567</v>
      </c>
    </row>
    <row r="233" spans="1:8">
      <c r="A233" s="5" t="s">
        <v>704</v>
      </c>
      <c r="B233" s="5" t="s">
        <v>2023</v>
      </c>
      <c r="C233" s="5" t="s">
        <v>1094</v>
      </c>
      <c r="D233" s="5" t="s">
        <v>1094</v>
      </c>
      <c r="F233" s="5" t="s">
        <v>1094</v>
      </c>
      <c r="H233" s="5" t="s">
        <v>3567</v>
      </c>
    </row>
    <row r="234" spans="1:8">
      <c r="A234" s="5" t="s">
        <v>704</v>
      </c>
      <c r="B234" s="5" t="s">
        <v>1095</v>
      </c>
      <c r="C234" s="5" t="s">
        <v>1096</v>
      </c>
      <c r="D234" s="5" t="s">
        <v>1096</v>
      </c>
      <c r="F234" s="5" t="s">
        <v>1096</v>
      </c>
      <c r="H234" s="5" t="s">
        <v>3567</v>
      </c>
    </row>
    <row r="235" spans="1:8">
      <c r="A235" s="5" t="s">
        <v>706</v>
      </c>
      <c r="B235" s="5" t="s">
        <v>2024</v>
      </c>
      <c r="C235" s="5" t="s">
        <v>1097</v>
      </c>
      <c r="D235" s="5" t="s">
        <v>1097</v>
      </c>
      <c r="F235" s="5" t="s">
        <v>1097</v>
      </c>
      <c r="H235" s="5" t="s">
        <v>3567</v>
      </c>
    </row>
    <row r="236" spans="1:8">
      <c r="A236" s="5" t="s">
        <v>706</v>
      </c>
      <c r="B236" s="5" t="s">
        <v>1098</v>
      </c>
      <c r="C236" s="5" t="s">
        <v>1099</v>
      </c>
      <c r="D236" s="5" t="s">
        <v>1099</v>
      </c>
      <c r="F236" s="5" t="s">
        <v>1099</v>
      </c>
      <c r="H236" s="5" t="s">
        <v>3567</v>
      </c>
    </row>
    <row r="237" spans="1:8">
      <c r="A237" s="5" t="s">
        <v>706</v>
      </c>
      <c r="B237" s="5" t="s">
        <v>2025</v>
      </c>
      <c r="C237" s="5" t="s">
        <v>1100</v>
      </c>
      <c r="D237" s="5" t="s">
        <v>1100</v>
      </c>
      <c r="F237" s="5" t="s">
        <v>1100</v>
      </c>
      <c r="H237" s="5" t="s">
        <v>3567</v>
      </c>
    </row>
    <row r="238" spans="1:8">
      <c r="A238" s="5" t="s">
        <v>706</v>
      </c>
      <c r="B238" s="5" t="s">
        <v>1101</v>
      </c>
      <c r="C238" s="5" t="s">
        <v>1102</v>
      </c>
      <c r="D238" s="5" t="s">
        <v>1102</v>
      </c>
      <c r="F238" s="5" t="s">
        <v>1102</v>
      </c>
      <c r="H238" s="5" t="s">
        <v>3567</v>
      </c>
    </row>
    <row r="239" spans="1:8" ht="24">
      <c r="A239" s="5" t="s">
        <v>708</v>
      </c>
      <c r="B239" s="5" t="s">
        <v>2026</v>
      </c>
      <c r="C239" s="5" t="s">
        <v>1103</v>
      </c>
      <c r="D239" s="5" t="s">
        <v>1103</v>
      </c>
      <c r="F239" s="5" t="s">
        <v>1103</v>
      </c>
      <c r="H239" s="5" t="s">
        <v>3567</v>
      </c>
    </row>
    <row r="240" spans="1:8">
      <c r="A240" s="5" t="s">
        <v>708</v>
      </c>
      <c r="B240" s="5" t="s">
        <v>2116</v>
      </c>
      <c r="C240" s="5" t="s">
        <v>1104</v>
      </c>
      <c r="D240" s="5" t="s">
        <v>1104</v>
      </c>
      <c r="F240" s="5" t="s">
        <v>1104</v>
      </c>
      <c r="H240" s="5" t="s">
        <v>3567</v>
      </c>
    </row>
    <row r="241" spans="1:8">
      <c r="A241" s="5" t="s">
        <v>708</v>
      </c>
      <c r="B241" s="5" t="s">
        <v>2027</v>
      </c>
      <c r="C241" s="5" t="s">
        <v>1105</v>
      </c>
      <c r="D241" s="5" t="s">
        <v>1105</v>
      </c>
      <c r="F241" s="5" t="s">
        <v>1105</v>
      </c>
      <c r="H241" s="5" t="s">
        <v>3567</v>
      </c>
    </row>
    <row r="242" spans="1:8">
      <c r="A242" s="5" t="s">
        <v>708</v>
      </c>
      <c r="B242" s="5" t="s">
        <v>2117</v>
      </c>
      <c r="C242" s="5" t="s">
        <v>1106</v>
      </c>
      <c r="D242" s="5" t="s">
        <v>1106</v>
      </c>
      <c r="F242" s="5" t="s">
        <v>1106</v>
      </c>
      <c r="H242" s="5" t="s">
        <v>3567</v>
      </c>
    </row>
    <row r="243" spans="1:8">
      <c r="A243" s="5" t="s">
        <v>710</v>
      </c>
      <c r="B243" s="5" t="s">
        <v>2118</v>
      </c>
      <c r="C243" s="5" t="s">
        <v>1107</v>
      </c>
      <c r="D243" s="5" t="s">
        <v>1107</v>
      </c>
      <c r="F243" s="5" t="s">
        <v>1107</v>
      </c>
      <c r="H243" s="5" t="s">
        <v>3567</v>
      </c>
    </row>
    <row r="244" spans="1:8" ht="24">
      <c r="A244" s="5" t="s">
        <v>710</v>
      </c>
      <c r="B244" s="5" t="s">
        <v>2028</v>
      </c>
      <c r="C244" s="5" t="s">
        <v>1108</v>
      </c>
      <c r="D244" s="5" t="s">
        <v>1108</v>
      </c>
      <c r="F244" s="5" t="s">
        <v>1108</v>
      </c>
      <c r="H244" s="5" t="s">
        <v>3567</v>
      </c>
    </row>
    <row r="245" spans="1:8">
      <c r="A245" s="5" t="s">
        <v>710</v>
      </c>
      <c r="B245" s="5" t="s">
        <v>1109</v>
      </c>
      <c r="C245" s="5" t="s">
        <v>1110</v>
      </c>
      <c r="D245" s="5" t="s">
        <v>1110</v>
      </c>
      <c r="F245" s="5" t="s">
        <v>1110</v>
      </c>
      <c r="H245" s="5" t="s">
        <v>3567</v>
      </c>
    </row>
    <row r="246" spans="1:8">
      <c r="A246" s="5" t="s">
        <v>710</v>
      </c>
      <c r="B246" s="5" t="s">
        <v>2029</v>
      </c>
      <c r="C246" s="5" t="s">
        <v>1111</v>
      </c>
      <c r="D246" s="5" t="s">
        <v>1111</v>
      </c>
      <c r="F246" s="5" t="s">
        <v>1111</v>
      </c>
      <c r="H246" s="5" t="s">
        <v>3567</v>
      </c>
    </row>
    <row r="247" spans="1:8">
      <c r="A247" s="5" t="s">
        <v>712</v>
      </c>
      <c r="B247" s="5" t="s">
        <v>2119</v>
      </c>
      <c r="C247" s="5" t="s">
        <v>1112</v>
      </c>
      <c r="D247" s="5" t="s">
        <v>1112</v>
      </c>
      <c r="F247" s="5" t="s">
        <v>1112</v>
      </c>
      <c r="H247" s="5" t="s">
        <v>3567</v>
      </c>
    </row>
    <row r="248" spans="1:8">
      <c r="A248" s="5" t="s">
        <v>712</v>
      </c>
      <c r="B248" s="5" t="s">
        <v>2030</v>
      </c>
      <c r="C248" s="5" t="s">
        <v>1113</v>
      </c>
      <c r="D248" s="5" t="s">
        <v>1113</v>
      </c>
      <c r="F248" s="5" t="s">
        <v>1113</v>
      </c>
      <c r="H248" s="5" t="s">
        <v>3567</v>
      </c>
    </row>
    <row r="249" spans="1:8">
      <c r="A249" s="5" t="s">
        <v>712</v>
      </c>
      <c r="B249" s="5" t="s">
        <v>1114</v>
      </c>
      <c r="C249" s="5" t="s">
        <v>1115</v>
      </c>
      <c r="D249" s="5" t="s">
        <v>1115</v>
      </c>
      <c r="F249" s="5" t="s">
        <v>1115</v>
      </c>
      <c r="H249" s="5" t="s">
        <v>3567</v>
      </c>
    </row>
    <row r="250" spans="1:8">
      <c r="A250" s="5" t="s">
        <v>712</v>
      </c>
      <c r="B250" s="5" t="s">
        <v>2031</v>
      </c>
      <c r="C250" s="5" t="s">
        <v>1116</v>
      </c>
      <c r="D250" s="5" t="s">
        <v>1116</v>
      </c>
      <c r="F250" s="5" t="s">
        <v>1116</v>
      </c>
      <c r="H250" s="5" t="s">
        <v>3567</v>
      </c>
    </row>
    <row r="251" spans="1:8">
      <c r="A251" s="5" t="s">
        <v>714</v>
      </c>
      <c r="B251" s="5" t="s">
        <v>2032</v>
      </c>
      <c r="C251" s="5" t="s">
        <v>1117</v>
      </c>
      <c r="D251" s="5" t="s">
        <v>1117</v>
      </c>
      <c r="F251" s="5" t="s">
        <v>1117</v>
      </c>
      <c r="H251" s="5" t="s">
        <v>3567</v>
      </c>
    </row>
    <row r="252" spans="1:8">
      <c r="A252" s="5" t="s">
        <v>714</v>
      </c>
      <c r="B252" s="5" t="s">
        <v>2033</v>
      </c>
      <c r="C252" s="5" t="s">
        <v>1118</v>
      </c>
      <c r="D252" s="5" t="s">
        <v>1118</v>
      </c>
      <c r="F252" s="5" t="s">
        <v>1118</v>
      </c>
      <c r="H252" s="5" t="s">
        <v>3567</v>
      </c>
    </row>
    <row r="253" spans="1:8">
      <c r="A253" s="5" t="s">
        <v>714</v>
      </c>
      <c r="B253" s="5" t="s">
        <v>1119</v>
      </c>
      <c r="C253" s="5" t="s">
        <v>1120</v>
      </c>
      <c r="D253" s="5" t="s">
        <v>1120</v>
      </c>
      <c r="F253" s="5" t="s">
        <v>1120</v>
      </c>
      <c r="H253" s="5" t="s">
        <v>3567</v>
      </c>
    </row>
    <row r="254" spans="1:8">
      <c r="A254" s="5" t="s">
        <v>714</v>
      </c>
      <c r="B254" s="5" t="s">
        <v>1121</v>
      </c>
      <c r="C254" s="5" t="s">
        <v>1122</v>
      </c>
      <c r="D254" s="5" t="s">
        <v>1122</v>
      </c>
      <c r="F254" s="5" t="s">
        <v>1122</v>
      </c>
      <c r="H254" s="5" t="s">
        <v>3567</v>
      </c>
    </row>
    <row r="255" spans="1:8">
      <c r="A255" s="5" t="s">
        <v>716</v>
      </c>
      <c r="B255" s="5" t="s">
        <v>1123</v>
      </c>
      <c r="C255" s="5" t="s">
        <v>1124</v>
      </c>
      <c r="D255" s="5" t="s">
        <v>1124</v>
      </c>
      <c r="F255" s="5" t="s">
        <v>1124</v>
      </c>
      <c r="H255" s="5" t="s">
        <v>3567</v>
      </c>
    </row>
    <row r="256" spans="1:8">
      <c r="A256" s="5" t="s">
        <v>716</v>
      </c>
      <c r="B256" s="5" t="s">
        <v>2034</v>
      </c>
      <c r="C256" s="5" t="s">
        <v>1125</v>
      </c>
      <c r="D256" s="5" t="s">
        <v>1125</v>
      </c>
      <c r="F256" s="5" t="s">
        <v>1125</v>
      </c>
      <c r="H256" s="5" t="s">
        <v>3567</v>
      </c>
    </row>
    <row r="257" spans="1:8">
      <c r="A257" s="5" t="s">
        <v>716</v>
      </c>
      <c r="B257" s="5" t="s">
        <v>1126</v>
      </c>
      <c r="C257" s="5" t="s">
        <v>1127</v>
      </c>
      <c r="D257" s="5" t="s">
        <v>1127</v>
      </c>
      <c r="F257" s="5" t="s">
        <v>1127</v>
      </c>
      <c r="H257" s="5" t="s">
        <v>3567</v>
      </c>
    </row>
    <row r="258" spans="1:8">
      <c r="A258" s="5" t="s">
        <v>716</v>
      </c>
      <c r="B258" s="5" t="s">
        <v>1128</v>
      </c>
      <c r="C258" s="5" t="s">
        <v>1129</v>
      </c>
      <c r="D258" s="5" t="s">
        <v>1129</v>
      </c>
      <c r="F258" s="5" t="s">
        <v>1129</v>
      </c>
      <c r="H258" s="5" t="s">
        <v>3567</v>
      </c>
    </row>
    <row r="259" spans="1:8">
      <c r="A259" s="5" t="s">
        <v>718</v>
      </c>
      <c r="B259" s="5" t="s">
        <v>2035</v>
      </c>
      <c r="C259" s="5" t="s">
        <v>1130</v>
      </c>
      <c r="D259" s="5" t="s">
        <v>1130</v>
      </c>
      <c r="F259" s="5" t="s">
        <v>1130</v>
      </c>
      <c r="H259" s="5" t="s">
        <v>3567</v>
      </c>
    </row>
    <row r="260" spans="1:8" ht="24">
      <c r="A260" s="5" t="s">
        <v>718</v>
      </c>
      <c r="B260" s="5" t="s">
        <v>2036</v>
      </c>
      <c r="C260" s="5" t="s">
        <v>1131</v>
      </c>
      <c r="D260" s="5" t="s">
        <v>1131</v>
      </c>
      <c r="F260" s="5" t="s">
        <v>1131</v>
      </c>
      <c r="H260" s="5" t="s">
        <v>3567</v>
      </c>
    </row>
    <row r="261" spans="1:8">
      <c r="A261" s="5" t="s">
        <v>718</v>
      </c>
      <c r="B261" s="5" t="s">
        <v>2037</v>
      </c>
      <c r="C261" s="5" t="s">
        <v>1132</v>
      </c>
      <c r="D261" s="5" t="s">
        <v>1132</v>
      </c>
      <c r="F261" s="5" t="s">
        <v>1132</v>
      </c>
      <c r="H261" s="5" t="s">
        <v>3567</v>
      </c>
    </row>
    <row r="262" spans="1:8">
      <c r="A262" s="5" t="s">
        <v>718</v>
      </c>
      <c r="B262" s="5" t="s">
        <v>2038</v>
      </c>
      <c r="C262" s="5" t="s">
        <v>1133</v>
      </c>
      <c r="D262" s="5" t="s">
        <v>1133</v>
      </c>
      <c r="F262" s="5" t="s">
        <v>1133</v>
      </c>
      <c r="H262" s="5" t="s">
        <v>3567</v>
      </c>
    </row>
    <row r="263" spans="1:8">
      <c r="A263" s="5" t="s">
        <v>720</v>
      </c>
      <c r="B263" s="5" t="s">
        <v>2120</v>
      </c>
      <c r="C263" s="5" t="s">
        <v>1134</v>
      </c>
      <c r="D263" s="5" t="s">
        <v>1134</v>
      </c>
      <c r="F263" s="5" t="s">
        <v>1134</v>
      </c>
      <c r="H263" s="5" t="s">
        <v>3567</v>
      </c>
    </row>
    <row r="264" spans="1:8">
      <c r="A264" s="5" t="s">
        <v>720</v>
      </c>
      <c r="B264" s="5" t="s">
        <v>1135</v>
      </c>
      <c r="C264" s="5" t="s">
        <v>1136</v>
      </c>
      <c r="D264" s="5" t="s">
        <v>1136</v>
      </c>
      <c r="F264" s="5" t="s">
        <v>1136</v>
      </c>
      <c r="H264" s="5" t="s">
        <v>3567</v>
      </c>
    </row>
    <row r="265" spans="1:8">
      <c r="A265" s="5" t="s">
        <v>720</v>
      </c>
      <c r="B265" s="5" t="s">
        <v>2039</v>
      </c>
      <c r="C265" s="5" t="s">
        <v>1137</v>
      </c>
      <c r="D265" s="5" t="s">
        <v>1137</v>
      </c>
      <c r="F265" s="5" t="s">
        <v>1137</v>
      </c>
      <c r="H265" s="5" t="s">
        <v>3567</v>
      </c>
    </row>
    <row r="266" spans="1:8">
      <c r="A266" s="5" t="s">
        <v>720</v>
      </c>
      <c r="B266" s="5" t="s">
        <v>2121</v>
      </c>
      <c r="C266" s="5" t="s">
        <v>1138</v>
      </c>
      <c r="D266" s="5" t="s">
        <v>1138</v>
      </c>
      <c r="F266" s="5" t="s">
        <v>1138</v>
      </c>
      <c r="H266" s="5" t="s">
        <v>3567</v>
      </c>
    </row>
    <row r="267" spans="1:8">
      <c r="A267" s="5" t="s">
        <v>722</v>
      </c>
      <c r="B267" s="5" t="s">
        <v>1139</v>
      </c>
      <c r="C267" s="5" t="s">
        <v>1140</v>
      </c>
      <c r="D267" s="5" t="s">
        <v>1140</v>
      </c>
      <c r="F267" s="5" t="s">
        <v>1140</v>
      </c>
      <c r="H267" s="5" t="s">
        <v>3567</v>
      </c>
    </row>
    <row r="268" spans="1:8">
      <c r="A268" s="5" t="s">
        <v>722</v>
      </c>
      <c r="B268" s="5" t="s">
        <v>2040</v>
      </c>
      <c r="C268" s="5" t="s">
        <v>1141</v>
      </c>
      <c r="D268" s="5" t="s">
        <v>1141</v>
      </c>
      <c r="F268" s="5" t="s">
        <v>1141</v>
      </c>
      <c r="H268" s="5" t="s">
        <v>3567</v>
      </c>
    </row>
    <row r="269" spans="1:8">
      <c r="A269" s="5" t="s">
        <v>722</v>
      </c>
      <c r="B269" s="5" t="s">
        <v>2041</v>
      </c>
      <c r="C269" s="5" t="s">
        <v>1142</v>
      </c>
      <c r="D269" s="5" t="s">
        <v>1142</v>
      </c>
      <c r="F269" s="5" t="s">
        <v>1142</v>
      </c>
      <c r="H269" s="5" t="s">
        <v>3567</v>
      </c>
    </row>
    <row r="270" spans="1:8" ht="24">
      <c r="A270" s="5" t="s">
        <v>722</v>
      </c>
      <c r="B270" s="5" t="s">
        <v>1143</v>
      </c>
      <c r="C270" s="5" t="s">
        <v>1144</v>
      </c>
      <c r="D270" s="5" t="s">
        <v>1144</v>
      </c>
      <c r="F270" s="5" t="s">
        <v>1144</v>
      </c>
      <c r="H270" s="5" t="s">
        <v>3567</v>
      </c>
    </row>
    <row r="271" spans="1:8">
      <c r="A271" s="5" t="s">
        <v>724</v>
      </c>
      <c r="B271" s="5" t="s">
        <v>2042</v>
      </c>
      <c r="C271" s="5" t="s">
        <v>1145</v>
      </c>
      <c r="D271" s="5" t="s">
        <v>1145</v>
      </c>
      <c r="F271" s="5" t="s">
        <v>1145</v>
      </c>
      <c r="H271" s="5" t="s">
        <v>3567</v>
      </c>
    </row>
    <row r="272" spans="1:8" ht="24">
      <c r="A272" s="5" t="s">
        <v>724</v>
      </c>
      <c r="B272" s="5" t="s">
        <v>1146</v>
      </c>
      <c r="C272" s="5" t="s">
        <v>1147</v>
      </c>
      <c r="D272" s="5" t="s">
        <v>1147</v>
      </c>
      <c r="F272" s="5" t="s">
        <v>1147</v>
      </c>
      <c r="H272" s="5" t="s">
        <v>3567</v>
      </c>
    </row>
    <row r="273" spans="1:8" ht="24">
      <c r="A273" s="5" t="s">
        <v>724</v>
      </c>
      <c r="B273" s="5" t="s">
        <v>2043</v>
      </c>
      <c r="C273" s="5" t="s">
        <v>1148</v>
      </c>
      <c r="D273" s="5" t="s">
        <v>1148</v>
      </c>
      <c r="F273" s="5" t="s">
        <v>1148</v>
      </c>
      <c r="H273" s="5" t="s">
        <v>3567</v>
      </c>
    </row>
    <row r="274" spans="1:8">
      <c r="A274" s="5" t="s">
        <v>724</v>
      </c>
      <c r="B274" s="5" t="s">
        <v>1149</v>
      </c>
      <c r="C274" s="5" t="s">
        <v>1150</v>
      </c>
      <c r="D274" s="5" t="s">
        <v>1150</v>
      </c>
      <c r="F274" s="5" t="s">
        <v>1150</v>
      </c>
      <c r="H274" s="5" t="s">
        <v>3567</v>
      </c>
    </row>
    <row r="275" spans="1:8">
      <c r="A275" s="5" t="s">
        <v>726</v>
      </c>
      <c r="B275" s="5" t="s">
        <v>2044</v>
      </c>
      <c r="C275" s="5" t="s">
        <v>1151</v>
      </c>
      <c r="D275" s="5" t="s">
        <v>1151</v>
      </c>
      <c r="F275" s="5" t="s">
        <v>1151</v>
      </c>
      <c r="H275" s="5" t="s">
        <v>3567</v>
      </c>
    </row>
    <row r="276" spans="1:8">
      <c r="A276" s="5" t="s">
        <v>726</v>
      </c>
      <c r="B276" s="5" t="s">
        <v>2045</v>
      </c>
      <c r="C276" s="5" t="s">
        <v>1152</v>
      </c>
      <c r="D276" s="5" t="s">
        <v>1152</v>
      </c>
      <c r="F276" s="5" t="s">
        <v>1152</v>
      </c>
      <c r="H276" s="5" t="s">
        <v>3567</v>
      </c>
    </row>
    <row r="277" spans="1:8" ht="24">
      <c r="A277" s="5" t="s">
        <v>726</v>
      </c>
      <c r="B277" s="5" t="s">
        <v>2046</v>
      </c>
      <c r="C277" s="5" t="s">
        <v>1153</v>
      </c>
      <c r="D277" s="5" t="s">
        <v>1153</v>
      </c>
      <c r="F277" s="5" t="s">
        <v>1153</v>
      </c>
      <c r="H277" s="5" t="s">
        <v>3567</v>
      </c>
    </row>
    <row r="278" spans="1:8">
      <c r="A278" s="5" t="s">
        <v>726</v>
      </c>
      <c r="B278" s="5" t="s">
        <v>1154</v>
      </c>
      <c r="C278" s="5" t="s">
        <v>1155</v>
      </c>
      <c r="D278" s="5" t="s">
        <v>1155</v>
      </c>
      <c r="F278" s="5" t="s">
        <v>1155</v>
      </c>
      <c r="H278" s="5" t="s">
        <v>3567</v>
      </c>
    </row>
    <row r="279" spans="1:8">
      <c r="A279" s="5" t="s">
        <v>728</v>
      </c>
      <c r="B279" s="5" t="s">
        <v>2047</v>
      </c>
      <c r="C279" s="5" t="s">
        <v>1156</v>
      </c>
      <c r="D279" s="5" t="s">
        <v>1156</v>
      </c>
      <c r="F279" s="5" t="s">
        <v>1156</v>
      </c>
      <c r="H279" s="5" t="s">
        <v>3567</v>
      </c>
    </row>
    <row r="280" spans="1:8" ht="24">
      <c r="A280" s="5" t="s">
        <v>728</v>
      </c>
      <c r="B280" s="5" t="s">
        <v>2122</v>
      </c>
      <c r="C280" s="5" t="s">
        <v>1157</v>
      </c>
      <c r="D280" s="5" t="s">
        <v>1157</v>
      </c>
      <c r="F280" s="5" t="s">
        <v>1157</v>
      </c>
      <c r="H280" s="5" t="s">
        <v>3567</v>
      </c>
    </row>
    <row r="281" spans="1:8">
      <c r="A281" s="5" t="s">
        <v>728</v>
      </c>
      <c r="B281" s="5" t="s">
        <v>2048</v>
      </c>
      <c r="C281" s="5" t="s">
        <v>1158</v>
      </c>
      <c r="D281" s="5" t="s">
        <v>1158</v>
      </c>
      <c r="F281" s="5" t="s">
        <v>1158</v>
      </c>
      <c r="H281" s="5" t="s">
        <v>3567</v>
      </c>
    </row>
    <row r="282" spans="1:8">
      <c r="A282" s="5" t="s">
        <v>728</v>
      </c>
      <c r="B282" s="5" t="s">
        <v>2049</v>
      </c>
      <c r="C282" s="5" t="s">
        <v>1159</v>
      </c>
      <c r="D282" s="5" t="s">
        <v>1159</v>
      </c>
      <c r="F282" s="5" t="s">
        <v>1159</v>
      </c>
      <c r="H282" s="5" t="s">
        <v>3567</v>
      </c>
    </row>
    <row r="283" spans="1:8">
      <c r="A283" s="5" t="s">
        <v>730</v>
      </c>
      <c r="B283" s="5" t="s">
        <v>2050</v>
      </c>
      <c r="C283" s="5" t="s">
        <v>1160</v>
      </c>
      <c r="D283" s="5" t="s">
        <v>1160</v>
      </c>
      <c r="F283" s="5" t="s">
        <v>1160</v>
      </c>
      <c r="H283" s="5" t="s">
        <v>3567</v>
      </c>
    </row>
    <row r="284" spans="1:8">
      <c r="A284" s="5" t="s">
        <v>730</v>
      </c>
      <c r="B284" s="5" t="s">
        <v>2051</v>
      </c>
      <c r="C284" s="5" t="s">
        <v>1161</v>
      </c>
      <c r="D284" s="5" t="s">
        <v>1161</v>
      </c>
      <c r="F284" s="5" t="s">
        <v>1161</v>
      </c>
      <c r="H284" s="5" t="s">
        <v>3567</v>
      </c>
    </row>
    <row r="285" spans="1:8">
      <c r="A285" s="5" t="s">
        <v>730</v>
      </c>
      <c r="B285" s="5" t="s">
        <v>2123</v>
      </c>
      <c r="C285" s="5" t="s">
        <v>1162</v>
      </c>
      <c r="D285" s="5" t="s">
        <v>1162</v>
      </c>
      <c r="F285" s="5" t="s">
        <v>1162</v>
      </c>
      <c r="H285" s="5" t="s">
        <v>3567</v>
      </c>
    </row>
    <row r="286" spans="1:8">
      <c r="A286" s="5" t="s">
        <v>730</v>
      </c>
      <c r="B286" s="5" t="s">
        <v>2124</v>
      </c>
      <c r="C286" s="5" t="s">
        <v>1163</v>
      </c>
      <c r="D286" s="5" t="s">
        <v>1163</v>
      </c>
      <c r="F286" s="5" t="s">
        <v>1163</v>
      </c>
      <c r="H286" s="5" t="s">
        <v>3567</v>
      </c>
    </row>
    <row r="287" spans="1:8" ht="24">
      <c r="A287" s="5" t="s">
        <v>732</v>
      </c>
      <c r="B287" s="5" t="s">
        <v>2052</v>
      </c>
      <c r="C287" s="5" t="s">
        <v>1164</v>
      </c>
      <c r="D287" s="5" t="s">
        <v>1164</v>
      </c>
      <c r="F287" s="5" t="s">
        <v>1164</v>
      </c>
      <c r="H287" s="5" t="s">
        <v>3567</v>
      </c>
    </row>
    <row r="288" spans="1:8">
      <c r="A288" s="5" t="s">
        <v>732</v>
      </c>
      <c r="B288" s="5" t="s">
        <v>2053</v>
      </c>
      <c r="C288" s="5" t="s">
        <v>1165</v>
      </c>
      <c r="D288" s="5" t="s">
        <v>1165</v>
      </c>
      <c r="F288" s="5" t="s">
        <v>1165</v>
      </c>
      <c r="H288" s="5" t="s">
        <v>3567</v>
      </c>
    </row>
    <row r="289" spans="1:8">
      <c r="A289" s="5" t="s">
        <v>732</v>
      </c>
      <c r="B289" s="5" t="s">
        <v>2054</v>
      </c>
      <c r="C289" s="5" t="s">
        <v>1166</v>
      </c>
      <c r="D289" s="5" t="s">
        <v>1166</v>
      </c>
      <c r="F289" s="5" t="s">
        <v>1166</v>
      </c>
      <c r="H289" s="5" t="s">
        <v>3567</v>
      </c>
    </row>
    <row r="290" spans="1:8">
      <c r="A290" s="5" t="s">
        <v>732</v>
      </c>
      <c r="B290" s="5" t="s">
        <v>2055</v>
      </c>
      <c r="C290" s="5" t="s">
        <v>1167</v>
      </c>
      <c r="D290" s="5" t="s">
        <v>1167</v>
      </c>
      <c r="F290" s="5" t="s">
        <v>1167</v>
      </c>
      <c r="H290" s="5" t="s">
        <v>3567</v>
      </c>
    </row>
    <row r="291" spans="1:8">
      <c r="A291" s="5" t="s">
        <v>732</v>
      </c>
      <c r="B291" s="5" t="s">
        <v>2056</v>
      </c>
      <c r="C291" s="5" t="s">
        <v>1168</v>
      </c>
      <c r="D291" s="5" t="s">
        <v>1168</v>
      </c>
      <c r="F291" s="5" t="s">
        <v>1168</v>
      </c>
      <c r="H291" s="5" t="s">
        <v>3567</v>
      </c>
    </row>
    <row r="292" spans="1:8">
      <c r="A292" s="5" t="s">
        <v>732</v>
      </c>
      <c r="B292" s="5" t="s">
        <v>2057</v>
      </c>
      <c r="C292" s="5" t="s">
        <v>1169</v>
      </c>
      <c r="D292" s="5" t="s">
        <v>1169</v>
      </c>
      <c r="F292" s="5" t="s">
        <v>1169</v>
      </c>
      <c r="H292" s="5" t="s">
        <v>3567</v>
      </c>
    </row>
    <row r="293" spans="1:8">
      <c r="A293" s="5" t="s">
        <v>732</v>
      </c>
      <c r="B293" s="5" t="s">
        <v>2058</v>
      </c>
      <c r="C293" s="5" t="s">
        <v>1170</v>
      </c>
      <c r="D293" s="5" t="s">
        <v>1170</v>
      </c>
      <c r="F293" s="5" t="s">
        <v>1170</v>
      </c>
      <c r="H293" s="5" t="s">
        <v>3567</v>
      </c>
    </row>
    <row r="294" spans="1:8">
      <c r="A294" s="5" t="s">
        <v>734</v>
      </c>
      <c r="B294" s="5" t="s">
        <v>2059</v>
      </c>
      <c r="C294" s="5" t="s">
        <v>1171</v>
      </c>
      <c r="D294" s="5" t="s">
        <v>1171</v>
      </c>
      <c r="F294" s="5" t="s">
        <v>1171</v>
      </c>
      <c r="H294" s="5" t="s">
        <v>3567</v>
      </c>
    </row>
    <row r="295" spans="1:8">
      <c r="A295" s="5" t="s">
        <v>734</v>
      </c>
      <c r="B295" s="5" t="s">
        <v>1172</v>
      </c>
      <c r="C295" s="5" t="s">
        <v>901</v>
      </c>
      <c r="D295" s="5" t="s">
        <v>901</v>
      </c>
      <c r="F295" s="5" t="s">
        <v>901</v>
      </c>
      <c r="H295" s="5" t="s">
        <v>3567</v>
      </c>
    </row>
    <row r="296" spans="1:8">
      <c r="A296" s="5" t="s">
        <v>734</v>
      </c>
      <c r="B296" s="5" t="s">
        <v>2060</v>
      </c>
      <c r="C296" s="5" t="s">
        <v>1173</v>
      </c>
      <c r="D296" s="5" t="s">
        <v>1173</v>
      </c>
      <c r="F296" s="5" t="s">
        <v>1173</v>
      </c>
      <c r="H296" s="5" t="s">
        <v>3567</v>
      </c>
    </row>
    <row r="297" spans="1:8">
      <c r="A297" s="5" t="s">
        <v>734</v>
      </c>
      <c r="B297" s="5" t="s">
        <v>2061</v>
      </c>
      <c r="C297" s="5" t="s">
        <v>1174</v>
      </c>
      <c r="D297" s="5" t="s">
        <v>1174</v>
      </c>
      <c r="F297" s="5" t="s">
        <v>1174</v>
      </c>
      <c r="H297" s="5" t="s">
        <v>3567</v>
      </c>
    </row>
    <row r="298" spans="1:8">
      <c r="A298" s="5" t="s">
        <v>736</v>
      </c>
      <c r="B298" s="5" t="s">
        <v>2062</v>
      </c>
      <c r="C298" s="5" t="s">
        <v>1175</v>
      </c>
      <c r="D298" s="5" t="s">
        <v>1175</v>
      </c>
      <c r="F298" s="5" t="s">
        <v>1175</v>
      </c>
      <c r="H298" s="5" t="s">
        <v>3567</v>
      </c>
    </row>
    <row r="299" spans="1:8">
      <c r="A299" s="5" t="s">
        <v>736</v>
      </c>
      <c r="B299" s="5" t="s">
        <v>2063</v>
      </c>
      <c r="C299" s="5" t="s">
        <v>1176</v>
      </c>
      <c r="D299" s="5" t="s">
        <v>1176</v>
      </c>
      <c r="F299" s="5" t="s">
        <v>1176</v>
      </c>
      <c r="H299" s="5" t="s">
        <v>3567</v>
      </c>
    </row>
    <row r="300" spans="1:8">
      <c r="A300" s="5" t="s">
        <v>736</v>
      </c>
      <c r="B300" s="5" t="s">
        <v>2064</v>
      </c>
      <c r="C300" s="5" t="s">
        <v>1177</v>
      </c>
      <c r="D300" s="5" t="s">
        <v>1177</v>
      </c>
      <c r="F300" s="5" t="s">
        <v>1177</v>
      </c>
      <c r="H300" s="5" t="s">
        <v>3567</v>
      </c>
    </row>
    <row r="301" spans="1:8">
      <c r="A301" s="5" t="s">
        <v>736</v>
      </c>
      <c r="B301" s="5" t="s">
        <v>2065</v>
      </c>
      <c r="C301" s="5" t="s">
        <v>1178</v>
      </c>
      <c r="D301" s="5" t="s">
        <v>1178</v>
      </c>
      <c r="F301" s="5" t="s">
        <v>1178</v>
      </c>
      <c r="H301" s="5" t="s">
        <v>3567</v>
      </c>
    </row>
    <row r="302" spans="1:8">
      <c r="A302" s="5" t="s">
        <v>736</v>
      </c>
      <c r="B302" s="5" t="s">
        <v>2066</v>
      </c>
      <c r="C302" s="5" t="s">
        <v>1179</v>
      </c>
      <c r="D302" s="5" t="s">
        <v>1179</v>
      </c>
      <c r="F302" s="5" t="s">
        <v>1179</v>
      </c>
      <c r="H302" s="5" t="s">
        <v>3567</v>
      </c>
    </row>
    <row r="303" spans="1:8">
      <c r="A303" s="5" t="s">
        <v>736</v>
      </c>
      <c r="B303" s="5" t="s">
        <v>1180</v>
      </c>
      <c r="C303" s="5" t="s">
        <v>1181</v>
      </c>
      <c r="D303" s="5" t="s">
        <v>1181</v>
      </c>
      <c r="F303" s="5" t="s">
        <v>1181</v>
      </c>
      <c r="H303" s="5" t="s">
        <v>3567</v>
      </c>
    </row>
    <row r="304" spans="1:8">
      <c r="A304" s="5" t="s">
        <v>736</v>
      </c>
      <c r="B304" s="5" t="s">
        <v>2067</v>
      </c>
      <c r="C304" s="5" t="s">
        <v>1182</v>
      </c>
      <c r="D304" s="5" t="s">
        <v>1182</v>
      </c>
      <c r="F304" s="5" t="s">
        <v>1182</v>
      </c>
      <c r="H304" s="5" t="s">
        <v>3567</v>
      </c>
    </row>
    <row r="305" spans="1:8">
      <c r="A305" s="5" t="s">
        <v>738</v>
      </c>
      <c r="B305" s="5" t="s">
        <v>1183</v>
      </c>
      <c r="C305" s="5" t="s">
        <v>1184</v>
      </c>
      <c r="D305" s="5" t="s">
        <v>1184</v>
      </c>
      <c r="F305" s="5" t="s">
        <v>1184</v>
      </c>
      <c r="H305" s="5" t="s">
        <v>3567</v>
      </c>
    </row>
    <row r="306" spans="1:8">
      <c r="A306" s="5" t="s">
        <v>738</v>
      </c>
      <c r="B306" s="5" t="s">
        <v>2125</v>
      </c>
      <c r="C306" s="5" t="s">
        <v>1185</v>
      </c>
      <c r="D306" s="5" t="s">
        <v>1185</v>
      </c>
      <c r="F306" s="5" t="s">
        <v>1185</v>
      </c>
      <c r="H306" s="5" t="s">
        <v>3567</v>
      </c>
    </row>
    <row r="307" spans="1:8">
      <c r="A307" s="5" t="s">
        <v>738</v>
      </c>
      <c r="B307" s="5" t="s">
        <v>2068</v>
      </c>
      <c r="C307" s="5" t="s">
        <v>1186</v>
      </c>
      <c r="D307" s="5" t="s">
        <v>1186</v>
      </c>
      <c r="F307" s="5" t="s">
        <v>1186</v>
      </c>
      <c r="H307" s="5" t="s">
        <v>3567</v>
      </c>
    </row>
    <row r="308" spans="1:8">
      <c r="A308" s="5" t="s">
        <v>738</v>
      </c>
      <c r="B308" s="5" t="s">
        <v>2126</v>
      </c>
      <c r="C308" s="5" t="s">
        <v>1187</v>
      </c>
      <c r="D308" s="5" t="s">
        <v>1187</v>
      </c>
      <c r="F308" s="5" t="s">
        <v>1187</v>
      </c>
      <c r="H308" s="5" t="s">
        <v>3567</v>
      </c>
    </row>
    <row r="309" spans="1:8">
      <c r="A309" s="5" t="s">
        <v>739</v>
      </c>
      <c r="B309" s="5" t="s">
        <v>2069</v>
      </c>
      <c r="C309" s="5" t="s">
        <v>1188</v>
      </c>
      <c r="D309" s="5" t="s">
        <v>1188</v>
      </c>
      <c r="F309" s="5" t="s">
        <v>1188</v>
      </c>
      <c r="H309" s="5" t="s">
        <v>3567</v>
      </c>
    </row>
    <row r="310" spans="1:8">
      <c r="A310" s="5" t="s">
        <v>739</v>
      </c>
      <c r="B310" s="5" t="s">
        <v>2070</v>
      </c>
      <c r="C310" s="5" t="s">
        <v>1189</v>
      </c>
      <c r="D310" s="5" t="s">
        <v>1189</v>
      </c>
      <c r="F310" s="5" t="s">
        <v>1189</v>
      </c>
      <c r="H310" s="5" t="s">
        <v>3567</v>
      </c>
    </row>
    <row r="311" spans="1:8" ht="24">
      <c r="A311" s="5" t="s">
        <v>739</v>
      </c>
      <c r="B311" s="5" t="s">
        <v>2071</v>
      </c>
      <c r="C311" s="5" t="s">
        <v>1190</v>
      </c>
      <c r="D311" s="5" t="s">
        <v>1190</v>
      </c>
      <c r="F311" s="5" t="s">
        <v>1190</v>
      </c>
      <c r="H311" s="5" t="s">
        <v>3567</v>
      </c>
    </row>
    <row r="312" spans="1:8" ht="24">
      <c r="A312" s="5" t="s">
        <v>739</v>
      </c>
      <c r="B312" s="5" t="s">
        <v>2072</v>
      </c>
      <c r="C312" s="5" t="s">
        <v>1191</v>
      </c>
      <c r="D312" s="5" t="s">
        <v>1191</v>
      </c>
      <c r="F312" s="5" t="s">
        <v>1191</v>
      </c>
      <c r="H312" s="5" t="s">
        <v>3567</v>
      </c>
    </row>
    <row r="313" spans="1:8" ht="24">
      <c r="A313" s="5" t="s">
        <v>741</v>
      </c>
      <c r="B313" s="5" t="s">
        <v>2073</v>
      </c>
      <c r="C313" s="5" t="s">
        <v>1192</v>
      </c>
      <c r="D313" s="5" t="s">
        <v>1192</v>
      </c>
      <c r="F313" s="5" t="s">
        <v>1192</v>
      </c>
      <c r="H313" s="5" t="s">
        <v>3567</v>
      </c>
    </row>
    <row r="314" spans="1:8">
      <c r="A314" s="5" t="s">
        <v>741</v>
      </c>
      <c r="B314" s="5" t="s">
        <v>2074</v>
      </c>
      <c r="C314" s="5" t="s">
        <v>1193</v>
      </c>
      <c r="D314" s="5" t="s">
        <v>1193</v>
      </c>
      <c r="F314" s="5" t="s">
        <v>1193</v>
      </c>
      <c r="H314" s="5" t="s">
        <v>3567</v>
      </c>
    </row>
    <row r="315" spans="1:8">
      <c r="A315" s="5" t="s">
        <v>741</v>
      </c>
      <c r="B315" s="5" t="s">
        <v>2075</v>
      </c>
      <c r="C315" s="5" t="s">
        <v>1194</v>
      </c>
      <c r="D315" s="5" t="s">
        <v>1194</v>
      </c>
      <c r="F315" s="5" t="s">
        <v>1194</v>
      </c>
      <c r="H315" s="5" t="s">
        <v>3567</v>
      </c>
    </row>
    <row r="316" spans="1:8">
      <c r="A316" s="5" t="s">
        <v>741</v>
      </c>
      <c r="B316" s="5" t="s">
        <v>2076</v>
      </c>
      <c r="C316" s="5" t="s">
        <v>1195</v>
      </c>
      <c r="D316" s="5" t="s">
        <v>1195</v>
      </c>
      <c r="F316" s="5" t="s">
        <v>1195</v>
      </c>
      <c r="H316" s="5" t="s">
        <v>3567</v>
      </c>
    </row>
    <row r="317" spans="1:8">
      <c r="A317" s="5" t="s">
        <v>801</v>
      </c>
      <c r="B317" s="5" t="s">
        <v>44</v>
      </c>
      <c r="C317" s="5" t="s">
        <v>44</v>
      </c>
      <c r="D317" s="5" t="s">
        <v>44</v>
      </c>
      <c r="F317" s="5" t="s">
        <v>44</v>
      </c>
      <c r="H317" s="5" t="s">
        <v>2874</v>
      </c>
    </row>
    <row r="318" spans="1:8">
      <c r="A318" s="5" t="s">
        <v>801</v>
      </c>
      <c r="B318" s="5" t="s">
        <v>45</v>
      </c>
      <c r="C318" s="5" t="s">
        <v>45</v>
      </c>
      <c r="D318" s="5" t="s">
        <v>45</v>
      </c>
      <c r="F318" s="5" t="s">
        <v>45</v>
      </c>
      <c r="H318" s="5" t="s">
        <v>2874</v>
      </c>
    </row>
    <row r="319" spans="1:8" ht="28">
      <c r="A319" s="5" t="s">
        <v>805</v>
      </c>
      <c r="B319" s="94" t="s">
        <v>1196</v>
      </c>
      <c r="C319" s="94" t="s">
        <v>1197</v>
      </c>
      <c r="D319" s="94" t="s">
        <v>1197</v>
      </c>
      <c r="F319" s="94" t="s">
        <v>1197</v>
      </c>
      <c r="H319" s="5" t="s">
        <v>2874</v>
      </c>
    </row>
    <row r="320" spans="1:8" ht="14">
      <c r="A320" s="5" t="s">
        <v>805</v>
      </c>
      <c r="B320" s="94" t="s">
        <v>2077</v>
      </c>
      <c r="C320" s="94" t="s">
        <v>1198</v>
      </c>
      <c r="D320" s="94" t="s">
        <v>1198</v>
      </c>
      <c r="F320" s="94" t="s">
        <v>1198</v>
      </c>
      <c r="H320" s="5" t="s">
        <v>2874</v>
      </c>
    </row>
    <row r="321" spans="1:8" ht="14">
      <c r="A321" s="5" t="s">
        <v>805</v>
      </c>
      <c r="B321" s="94" t="s">
        <v>2078</v>
      </c>
      <c r="C321" s="94" t="s">
        <v>1199</v>
      </c>
      <c r="D321" s="94" t="s">
        <v>1199</v>
      </c>
      <c r="F321" s="94" t="s">
        <v>1199</v>
      </c>
      <c r="H321" s="5" t="s">
        <v>2874</v>
      </c>
    </row>
    <row r="322" spans="1:8" ht="14">
      <c r="A322" s="5" t="s">
        <v>805</v>
      </c>
      <c r="B322" s="94" t="s">
        <v>2079</v>
      </c>
      <c r="C322" s="94" t="s">
        <v>1200</v>
      </c>
      <c r="D322" s="94" t="s">
        <v>1200</v>
      </c>
      <c r="F322" s="94" t="s">
        <v>1200</v>
      </c>
      <c r="H322" s="5" t="s">
        <v>2874</v>
      </c>
    </row>
    <row r="323" spans="1:8" ht="14">
      <c r="A323" s="5" t="s">
        <v>809</v>
      </c>
      <c r="B323" s="94" t="s">
        <v>1201</v>
      </c>
      <c r="C323" s="94" t="s">
        <v>1202</v>
      </c>
      <c r="D323" s="94" t="s">
        <v>1202</v>
      </c>
      <c r="F323" s="94" t="s">
        <v>1202</v>
      </c>
      <c r="H323" s="5" t="s">
        <v>2874</v>
      </c>
    </row>
    <row r="324" spans="1:8" ht="14">
      <c r="A324" s="5" t="s">
        <v>809</v>
      </c>
      <c r="B324" s="94" t="s">
        <v>1203</v>
      </c>
      <c r="C324" s="94" t="s">
        <v>1204</v>
      </c>
      <c r="D324" s="94" t="s">
        <v>1204</v>
      </c>
      <c r="F324" s="94" t="s">
        <v>1204</v>
      </c>
      <c r="H324" s="5" t="s">
        <v>2874</v>
      </c>
    </row>
    <row r="325" spans="1:8" ht="14">
      <c r="A325" s="5" t="s">
        <v>809</v>
      </c>
      <c r="B325" s="94" t="s">
        <v>1205</v>
      </c>
      <c r="C325" s="94" t="s">
        <v>1206</v>
      </c>
      <c r="D325" s="94" t="s">
        <v>1206</v>
      </c>
      <c r="F325" s="94" t="s">
        <v>1206</v>
      </c>
      <c r="H325" s="5" t="s">
        <v>2874</v>
      </c>
    </row>
    <row r="326" spans="1:8" ht="28">
      <c r="A326" s="5" t="s">
        <v>809</v>
      </c>
      <c r="B326" s="94" t="s">
        <v>1207</v>
      </c>
      <c r="C326" s="94" t="s">
        <v>1208</v>
      </c>
      <c r="D326" s="94" t="s">
        <v>1208</v>
      </c>
      <c r="F326" s="94" t="s">
        <v>1208</v>
      </c>
      <c r="H326" s="5" t="s">
        <v>2874</v>
      </c>
    </row>
    <row r="327" spans="1:8">
      <c r="A327" s="5" t="s">
        <v>809</v>
      </c>
      <c r="B327" s="5" t="s">
        <v>2080</v>
      </c>
      <c r="C327" s="5" t="s">
        <v>1209</v>
      </c>
      <c r="D327" s="5" t="s">
        <v>1209</v>
      </c>
      <c r="F327" s="5" t="s">
        <v>1209</v>
      </c>
      <c r="H327" s="5" t="s">
        <v>2874</v>
      </c>
    </row>
    <row r="328" spans="1:8" ht="14">
      <c r="A328" s="5" t="s">
        <v>811</v>
      </c>
      <c r="B328" s="94" t="s">
        <v>2081</v>
      </c>
      <c r="C328" s="94" t="s">
        <v>1210</v>
      </c>
      <c r="D328" s="94" t="s">
        <v>1210</v>
      </c>
      <c r="F328" s="94" t="s">
        <v>1210</v>
      </c>
      <c r="H328" s="5" t="s">
        <v>2874</v>
      </c>
    </row>
    <row r="329" spans="1:8" ht="14">
      <c r="A329" s="5" t="s">
        <v>811</v>
      </c>
      <c r="B329" s="94" t="s">
        <v>2082</v>
      </c>
      <c r="C329" s="94" t="s">
        <v>1211</v>
      </c>
      <c r="D329" s="94" t="s">
        <v>1211</v>
      </c>
      <c r="F329" s="94" t="s">
        <v>1211</v>
      </c>
      <c r="H329" s="5" t="s">
        <v>2874</v>
      </c>
    </row>
    <row r="330" spans="1:8" ht="14">
      <c r="A330" s="5" t="s">
        <v>811</v>
      </c>
      <c r="B330" s="94" t="s">
        <v>2083</v>
      </c>
      <c r="C330" s="94" t="s">
        <v>1212</v>
      </c>
      <c r="D330" s="94" t="s">
        <v>1212</v>
      </c>
      <c r="F330" s="94" t="s">
        <v>1212</v>
      </c>
      <c r="H330" s="5" t="s">
        <v>2874</v>
      </c>
    </row>
    <row r="331" spans="1:8">
      <c r="A331" s="5" t="s">
        <v>811</v>
      </c>
      <c r="B331" s="5" t="s">
        <v>2084</v>
      </c>
      <c r="C331" s="5" t="s">
        <v>1213</v>
      </c>
      <c r="D331" s="5" t="s">
        <v>1213</v>
      </c>
      <c r="F331" s="5" t="s">
        <v>1213</v>
      </c>
      <c r="H331" s="5" t="s">
        <v>2874</v>
      </c>
    </row>
    <row r="332" spans="1:8" ht="14">
      <c r="A332" s="5" t="s">
        <v>811</v>
      </c>
      <c r="B332" s="94" t="s">
        <v>2085</v>
      </c>
      <c r="C332" s="94" t="s">
        <v>1214</v>
      </c>
      <c r="D332" s="94" t="s">
        <v>1214</v>
      </c>
      <c r="F332" s="94" t="s">
        <v>1214</v>
      </c>
      <c r="H332" s="5" t="s">
        <v>2874</v>
      </c>
    </row>
    <row r="333" spans="1:8" ht="14">
      <c r="A333" s="5" t="s">
        <v>822</v>
      </c>
      <c r="B333" s="94" t="s">
        <v>2086</v>
      </c>
      <c r="C333" s="94" t="s">
        <v>1215</v>
      </c>
      <c r="D333" s="94" t="s">
        <v>1215</v>
      </c>
      <c r="F333" s="94" t="s">
        <v>1215</v>
      </c>
      <c r="H333" s="5" t="s">
        <v>2874</v>
      </c>
    </row>
    <row r="334" spans="1:8" ht="14">
      <c r="A334" s="5" t="s">
        <v>822</v>
      </c>
      <c r="B334" s="94" t="s">
        <v>2087</v>
      </c>
      <c r="C334" s="94" t="s">
        <v>1216</v>
      </c>
      <c r="D334" s="94" t="s">
        <v>1216</v>
      </c>
      <c r="F334" s="94" t="s">
        <v>1216</v>
      </c>
      <c r="H334" s="5" t="s">
        <v>2874</v>
      </c>
    </row>
    <row r="335" spans="1:8" ht="14">
      <c r="A335" s="5" t="s">
        <v>822</v>
      </c>
      <c r="B335" s="94" t="s">
        <v>2088</v>
      </c>
      <c r="C335" s="94" t="s">
        <v>1217</v>
      </c>
      <c r="D335" s="94" t="s">
        <v>1217</v>
      </c>
      <c r="F335" s="94" t="s">
        <v>1217</v>
      </c>
      <c r="H335" s="5" t="s">
        <v>2874</v>
      </c>
    </row>
    <row r="336" spans="1:8" ht="14">
      <c r="A336" s="5" t="s">
        <v>822</v>
      </c>
      <c r="B336" s="94" t="s">
        <v>2089</v>
      </c>
      <c r="C336" s="94" t="s">
        <v>1218</v>
      </c>
      <c r="D336" s="94" t="s">
        <v>1218</v>
      </c>
      <c r="F336" s="94" t="s">
        <v>1218</v>
      </c>
      <c r="H336" s="5" t="s">
        <v>2874</v>
      </c>
    </row>
    <row r="337" spans="1:8" ht="14">
      <c r="A337" s="5" t="s">
        <v>822</v>
      </c>
      <c r="B337" s="94" t="s">
        <v>2090</v>
      </c>
      <c r="C337" s="94" t="s">
        <v>1219</v>
      </c>
      <c r="D337" s="94" t="s">
        <v>1219</v>
      </c>
      <c r="F337" s="94" t="s">
        <v>1219</v>
      </c>
      <c r="H337" s="5" t="s">
        <v>2874</v>
      </c>
    </row>
    <row r="338" spans="1:8">
      <c r="A338" s="5" t="s">
        <v>822</v>
      </c>
      <c r="B338" s="5" t="s">
        <v>2091</v>
      </c>
      <c r="C338" s="5" t="s">
        <v>1220</v>
      </c>
      <c r="D338" s="5" t="s">
        <v>1220</v>
      </c>
      <c r="F338" s="5" t="s">
        <v>1220</v>
      </c>
      <c r="H338" s="5" t="s">
        <v>2874</v>
      </c>
    </row>
    <row r="339" spans="1:8" ht="14">
      <c r="A339" s="5" t="s">
        <v>830</v>
      </c>
      <c r="B339" s="94" t="s">
        <v>2092</v>
      </c>
      <c r="C339" s="94" t="s">
        <v>1221</v>
      </c>
      <c r="D339" s="94" t="s">
        <v>1221</v>
      </c>
      <c r="F339" s="94" t="s">
        <v>1221</v>
      </c>
      <c r="H339" s="5" t="s">
        <v>2874</v>
      </c>
    </row>
    <row r="340" spans="1:8" ht="14">
      <c r="A340" s="5" t="s">
        <v>830</v>
      </c>
      <c r="B340" s="94" t="s">
        <v>2093</v>
      </c>
      <c r="C340" s="94" t="s">
        <v>1222</v>
      </c>
      <c r="D340" s="94" t="s">
        <v>1222</v>
      </c>
      <c r="F340" s="94" t="s">
        <v>1222</v>
      </c>
      <c r="H340" s="5" t="s">
        <v>2874</v>
      </c>
    </row>
    <row r="341" spans="1:8" ht="14">
      <c r="A341" s="5" t="s">
        <v>830</v>
      </c>
      <c r="B341" s="94" t="s">
        <v>2094</v>
      </c>
      <c r="C341" s="94" t="s">
        <v>1223</v>
      </c>
      <c r="D341" s="94" t="s">
        <v>1223</v>
      </c>
      <c r="F341" s="94" t="s">
        <v>1223</v>
      </c>
      <c r="H341" s="5" t="s">
        <v>2874</v>
      </c>
    </row>
    <row r="342" spans="1:8" ht="14">
      <c r="A342" s="5" t="s">
        <v>830</v>
      </c>
      <c r="B342" s="94" t="s">
        <v>2095</v>
      </c>
      <c r="C342" s="94" t="s">
        <v>1224</v>
      </c>
      <c r="D342" s="94" t="s">
        <v>1224</v>
      </c>
      <c r="F342" s="94" t="s">
        <v>1224</v>
      </c>
      <c r="H342" s="5" t="s">
        <v>2874</v>
      </c>
    </row>
    <row r="343" spans="1:8" ht="14">
      <c r="A343" s="5" t="s">
        <v>830</v>
      </c>
      <c r="B343" s="94" t="s">
        <v>2096</v>
      </c>
      <c r="C343" s="94" t="s">
        <v>1225</v>
      </c>
      <c r="D343" s="94" t="s">
        <v>1225</v>
      </c>
      <c r="F343" s="94" t="s">
        <v>1225</v>
      </c>
      <c r="H343" s="5" t="s">
        <v>2874</v>
      </c>
    </row>
    <row r="344" spans="1:8" ht="14">
      <c r="A344" s="5" t="s">
        <v>830</v>
      </c>
      <c r="B344" s="94" t="s">
        <v>2097</v>
      </c>
      <c r="C344" s="94" t="s">
        <v>1226</v>
      </c>
      <c r="D344" s="94" t="s">
        <v>1226</v>
      </c>
      <c r="F344" s="94" t="s">
        <v>1226</v>
      </c>
      <c r="H344" s="5" t="s">
        <v>2874</v>
      </c>
    </row>
    <row r="345" spans="1:8" ht="14">
      <c r="A345" s="5" t="s">
        <v>830</v>
      </c>
      <c r="B345" s="94" t="s">
        <v>2098</v>
      </c>
      <c r="C345" s="94" t="s">
        <v>1227</v>
      </c>
      <c r="D345" s="94" t="s">
        <v>1227</v>
      </c>
      <c r="F345" s="94" t="s">
        <v>1227</v>
      </c>
      <c r="H345" s="5" t="s">
        <v>2874</v>
      </c>
    </row>
    <row r="346" spans="1:8">
      <c r="A346" s="5" t="s">
        <v>837</v>
      </c>
      <c r="B346" s="5" t="s">
        <v>2099</v>
      </c>
      <c r="C346" s="5" t="s">
        <v>1228</v>
      </c>
      <c r="D346" s="5" t="s">
        <v>1228</v>
      </c>
      <c r="F346" s="5" t="s">
        <v>1228</v>
      </c>
      <c r="H346" s="5" t="s">
        <v>2874</v>
      </c>
    </row>
    <row r="347" spans="1:8">
      <c r="A347" s="5" t="s">
        <v>837</v>
      </c>
      <c r="B347" s="5" t="s">
        <v>2100</v>
      </c>
      <c r="C347" s="5" t="s">
        <v>1229</v>
      </c>
      <c r="D347" s="5" t="s">
        <v>1229</v>
      </c>
      <c r="F347" s="5" t="s">
        <v>1229</v>
      </c>
      <c r="H347" s="5" t="s">
        <v>2874</v>
      </c>
    </row>
    <row r="348" spans="1:8">
      <c r="A348" s="5" t="s">
        <v>837</v>
      </c>
      <c r="B348" s="5" t="s">
        <v>2101</v>
      </c>
      <c r="C348" s="5" t="s">
        <v>1230</v>
      </c>
      <c r="D348" s="5" t="s">
        <v>1230</v>
      </c>
      <c r="F348" s="5" t="s">
        <v>1230</v>
      </c>
      <c r="H348" s="5" t="s">
        <v>2874</v>
      </c>
    </row>
    <row r="349" spans="1:8">
      <c r="A349" s="5" t="s">
        <v>844</v>
      </c>
      <c r="B349" s="5" t="s">
        <v>1231</v>
      </c>
      <c r="C349" s="5" t="s">
        <v>1232</v>
      </c>
      <c r="D349" s="5" t="s">
        <v>1232</v>
      </c>
      <c r="F349" s="5" t="s">
        <v>1232</v>
      </c>
      <c r="H349" s="5" t="s">
        <v>3567</v>
      </c>
    </row>
    <row r="350" spans="1:8">
      <c r="A350" s="5" t="s">
        <v>844</v>
      </c>
      <c r="B350" s="5" t="s">
        <v>1233</v>
      </c>
      <c r="C350" s="5" t="s">
        <v>1234</v>
      </c>
      <c r="D350" s="5" t="s">
        <v>1234</v>
      </c>
      <c r="F350" s="5" t="s">
        <v>1234</v>
      </c>
      <c r="H350" s="5" t="s">
        <v>3567</v>
      </c>
    </row>
    <row r="351" spans="1:8">
      <c r="A351" s="5" t="s">
        <v>844</v>
      </c>
      <c r="B351" s="5" t="s">
        <v>374</v>
      </c>
      <c r="C351" s="5" t="s">
        <v>396</v>
      </c>
      <c r="D351" s="5" t="s">
        <v>396</v>
      </c>
      <c r="F351" s="5" t="s">
        <v>396</v>
      </c>
      <c r="H351" s="5" t="s">
        <v>3567</v>
      </c>
    </row>
    <row r="352" spans="1:8">
      <c r="A352" s="5" t="s">
        <v>844</v>
      </c>
      <c r="B352" s="5" t="s">
        <v>1235</v>
      </c>
      <c r="C352" s="5" t="s">
        <v>1236</v>
      </c>
      <c r="D352" s="5" t="s">
        <v>1236</v>
      </c>
      <c r="F352" s="5" t="s">
        <v>1236</v>
      </c>
      <c r="H352" s="5" t="s">
        <v>3567</v>
      </c>
    </row>
    <row r="353" spans="1:8">
      <c r="A353" s="5" t="s">
        <v>844</v>
      </c>
      <c r="B353" s="5" t="s">
        <v>375</v>
      </c>
      <c r="C353" s="5" t="s">
        <v>398</v>
      </c>
      <c r="D353" s="5" t="s">
        <v>398</v>
      </c>
      <c r="F353" s="5" t="s">
        <v>398</v>
      </c>
      <c r="H353" s="5" t="s">
        <v>3567</v>
      </c>
    </row>
    <row r="354" spans="1:8">
      <c r="A354" s="5" t="s">
        <v>858</v>
      </c>
      <c r="B354" s="5" t="s">
        <v>2102</v>
      </c>
      <c r="C354" s="5" t="s">
        <v>1237</v>
      </c>
      <c r="D354" s="5" t="s">
        <v>1237</v>
      </c>
      <c r="F354" s="5" t="s">
        <v>1237</v>
      </c>
      <c r="H354" s="5" t="s">
        <v>3567</v>
      </c>
    </row>
    <row r="355" spans="1:8">
      <c r="A355" s="5" t="s">
        <v>858</v>
      </c>
      <c r="B355" s="5" t="s">
        <v>2103</v>
      </c>
      <c r="C355" s="5" t="s">
        <v>1238</v>
      </c>
      <c r="D355" s="5" t="s">
        <v>1238</v>
      </c>
      <c r="F355" s="5" t="s">
        <v>1238</v>
      </c>
      <c r="H355" s="5" t="s">
        <v>3567</v>
      </c>
    </row>
    <row r="356" spans="1:8">
      <c r="A356" s="5" t="s">
        <v>858</v>
      </c>
      <c r="B356" s="5" t="s">
        <v>2104</v>
      </c>
      <c r="C356" s="5" t="s">
        <v>1239</v>
      </c>
      <c r="D356" s="5" t="s">
        <v>1239</v>
      </c>
      <c r="F356" s="5" t="s">
        <v>1239</v>
      </c>
      <c r="H356" s="5" t="s">
        <v>3567</v>
      </c>
    </row>
    <row r="357" spans="1:8">
      <c r="A357" s="5" t="s">
        <v>858</v>
      </c>
      <c r="B357" s="5" t="s">
        <v>2105</v>
      </c>
      <c r="C357" s="5" t="s">
        <v>1240</v>
      </c>
      <c r="D357" s="5" t="s">
        <v>1240</v>
      </c>
      <c r="F357" s="5" t="s">
        <v>1240</v>
      </c>
      <c r="H357" s="5" t="s">
        <v>3567</v>
      </c>
    </row>
    <row r="358" spans="1:8">
      <c r="A358" s="5" t="s">
        <v>858</v>
      </c>
      <c r="B358" s="5" t="s">
        <v>2106</v>
      </c>
      <c r="C358" s="5" t="s">
        <v>1241</v>
      </c>
      <c r="D358" s="5" t="s">
        <v>1241</v>
      </c>
      <c r="F358" s="5" t="s">
        <v>1241</v>
      </c>
      <c r="H358" s="5" t="s">
        <v>3567</v>
      </c>
    </row>
    <row r="359" spans="1:8">
      <c r="A359" s="5" t="s">
        <v>888</v>
      </c>
      <c r="B359" s="5" t="s">
        <v>1242</v>
      </c>
      <c r="C359" s="5" t="s">
        <v>364</v>
      </c>
      <c r="D359" s="5" t="s">
        <v>364</v>
      </c>
      <c r="F359" s="5" t="s">
        <v>364</v>
      </c>
      <c r="H359" s="5" t="s">
        <v>3567</v>
      </c>
    </row>
    <row r="360" spans="1:8">
      <c r="A360" s="5" t="s">
        <v>888</v>
      </c>
      <c r="B360" s="5" t="s">
        <v>1243</v>
      </c>
      <c r="C360" s="5" t="s">
        <v>365</v>
      </c>
      <c r="D360" s="5" t="s">
        <v>365</v>
      </c>
      <c r="F360" s="5" t="s">
        <v>365</v>
      </c>
      <c r="H360" s="5" t="s">
        <v>3567</v>
      </c>
    </row>
    <row r="361" spans="1:8">
      <c r="A361" s="5" t="s">
        <v>888</v>
      </c>
      <c r="B361" s="5" t="s">
        <v>2107</v>
      </c>
      <c r="C361" s="5" t="s">
        <v>1244</v>
      </c>
      <c r="D361" s="5" t="s">
        <v>1244</v>
      </c>
      <c r="F361" s="5" t="s">
        <v>1244</v>
      </c>
      <c r="H361" s="5" t="s">
        <v>3567</v>
      </c>
    </row>
    <row r="362" spans="1:8">
      <c r="A362" s="5" t="s">
        <v>888</v>
      </c>
      <c r="B362" s="5" t="s">
        <v>1245</v>
      </c>
      <c r="C362" s="5" t="s">
        <v>366</v>
      </c>
      <c r="D362" s="5" t="s">
        <v>366</v>
      </c>
      <c r="F362" s="5" t="s">
        <v>366</v>
      </c>
      <c r="H362" s="5" t="s">
        <v>3567</v>
      </c>
    </row>
    <row r="363" spans="1:8">
      <c r="A363" s="5" t="s">
        <v>908</v>
      </c>
      <c r="B363" s="5" t="s">
        <v>44</v>
      </c>
      <c r="C363" s="5" t="s">
        <v>1246</v>
      </c>
      <c r="D363" s="5" t="s">
        <v>1246</v>
      </c>
      <c r="F363" s="5" t="s">
        <v>1246</v>
      </c>
      <c r="H363" s="5" t="s">
        <v>2874</v>
      </c>
    </row>
    <row r="364" spans="1:8">
      <c r="A364" s="5" t="s">
        <v>908</v>
      </c>
      <c r="B364" s="5" t="s">
        <v>45</v>
      </c>
      <c r="C364" s="5" t="s">
        <v>1247</v>
      </c>
      <c r="D364" s="5" t="s">
        <v>1247</v>
      </c>
      <c r="F364" s="5" t="s">
        <v>1247</v>
      </c>
      <c r="H364" s="5" t="s">
        <v>2874</v>
      </c>
    </row>
    <row r="365" spans="1:8">
      <c r="A365" s="5" t="s">
        <v>908</v>
      </c>
      <c r="B365" s="5" t="s">
        <v>2127</v>
      </c>
      <c r="C365" s="5" t="s">
        <v>1248</v>
      </c>
      <c r="D365" s="5" t="s">
        <v>1248</v>
      </c>
      <c r="F365" s="5" t="s">
        <v>1248</v>
      </c>
      <c r="H365" s="5" t="s">
        <v>2874</v>
      </c>
    </row>
    <row r="366" spans="1:8">
      <c r="A366" s="5" t="s">
        <v>1249</v>
      </c>
      <c r="B366" s="5" t="s">
        <v>44</v>
      </c>
      <c r="C366" s="5" t="s">
        <v>403</v>
      </c>
      <c r="D366" s="5" t="s">
        <v>403</v>
      </c>
      <c r="F366" s="5" t="s">
        <v>403</v>
      </c>
      <c r="H366" s="5" t="s">
        <v>2874</v>
      </c>
    </row>
    <row r="367" spans="1:8">
      <c r="A367" s="5" t="s">
        <v>1249</v>
      </c>
      <c r="B367" s="5" t="s">
        <v>45</v>
      </c>
      <c r="C367" s="5" t="s">
        <v>404</v>
      </c>
      <c r="D367" s="5" t="s">
        <v>404</v>
      </c>
      <c r="F367" s="5" t="s">
        <v>404</v>
      </c>
      <c r="H367" s="5" t="s">
        <v>2874</v>
      </c>
    </row>
    <row r="368" spans="1:8">
      <c r="A368" s="5" t="s">
        <v>936</v>
      </c>
      <c r="B368" s="5" t="s">
        <v>1907</v>
      </c>
      <c r="C368" s="5" t="s">
        <v>360</v>
      </c>
      <c r="D368" s="5" t="s">
        <v>360</v>
      </c>
      <c r="F368" s="5" t="s">
        <v>360</v>
      </c>
      <c r="H368" s="5" t="s">
        <v>3567</v>
      </c>
    </row>
    <row r="369" spans="1:8">
      <c r="A369" s="5" t="s">
        <v>936</v>
      </c>
      <c r="B369" s="5" t="s">
        <v>2108</v>
      </c>
      <c r="C369" s="5" t="s">
        <v>1250</v>
      </c>
      <c r="D369" s="5" t="s">
        <v>1250</v>
      </c>
      <c r="F369" s="5" t="s">
        <v>1250</v>
      </c>
      <c r="H369" s="5" t="s">
        <v>3567</v>
      </c>
    </row>
    <row r="370" spans="1:8">
      <c r="A370" s="5" t="s">
        <v>936</v>
      </c>
      <c r="B370" s="5" t="s">
        <v>2109</v>
      </c>
      <c r="C370" s="5" t="s">
        <v>1251</v>
      </c>
      <c r="D370" s="5" t="s">
        <v>1251</v>
      </c>
      <c r="F370" s="5" t="s">
        <v>1251</v>
      </c>
      <c r="H370" s="5" t="s">
        <v>3567</v>
      </c>
    </row>
    <row r="371" spans="1:8">
      <c r="A371" s="5" t="s">
        <v>936</v>
      </c>
      <c r="B371" s="5" t="s">
        <v>2110</v>
      </c>
      <c r="C371" s="5" t="s">
        <v>1252</v>
      </c>
      <c r="D371" s="5" t="s">
        <v>1252</v>
      </c>
      <c r="F371" s="5" t="s">
        <v>1252</v>
      </c>
      <c r="H371" s="5" t="s">
        <v>3567</v>
      </c>
    </row>
    <row r="372" spans="1:8">
      <c r="A372" s="5" t="s">
        <v>936</v>
      </c>
      <c r="B372" s="5" t="s">
        <v>2111</v>
      </c>
      <c r="C372" s="5" t="s">
        <v>1253</v>
      </c>
      <c r="D372" s="5" t="s">
        <v>1253</v>
      </c>
      <c r="F372" s="5" t="s">
        <v>1253</v>
      </c>
      <c r="H372" s="5" t="s">
        <v>3567</v>
      </c>
    </row>
    <row r="373" spans="1:8">
      <c r="A373" s="5" t="s">
        <v>936</v>
      </c>
      <c r="B373" s="5" t="s">
        <v>2112</v>
      </c>
      <c r="C373" s="5" t="s">
        <v>1254</v>
      </c>
      <c r="D373" s="5" t="s">
        <v>1254</v>
      </c>
      <c r="F373" s="5" t="s">
        <v>1254</v>
      </c>
      <c r="H373" s="5" t="s">
        <v>3567</v>
      </c>
    </row>
    <row r="374" spans="1:8">
      <c r="A374" s="5" t="s">
        <v>1897</v>
      </c>
      <c r="B374" s="5" t="s">
        <v>1898</v>
      </c>
      <c r="C374" s="5" t="s">
        <v>354</v>
      </c>
      <c r="D374" s="5" t="s">
        <v>354</v>
      </c>
      <c r="F374" s="5" t="s">
        <v>354</v>
      </c>
      <c r="H374" s="5" t="s">
        <v>3567</v>
      </c>
    </row>
    <row r="375" spans="1:8">
      <c r="A375" s="5" t="s">
        <v>1897</v>
      </c>
      <c r="B375" s="5" t="s">
        <v>1899</v>
      </c>
      <c r="C375" s="5" t="s">
        <v>2131</v>
      </c>
      <c r="D375" s="5" t="s">
        <v>2131</v>
      </c>
      <c r="F375" s="5" t="s">
        <v>2131</v>
      </c>
      <c r="H375" s="5" t="s">
        <v>3567</v>
      </c>
    </row>
    <row r="376" spans="1:8">
      <c r="A376" s="5" t="s">
        <v>1897</v>
      </c>
      <c r="B376" s="5" t="s">
        <v>1900</v>
      </c>
      <c r="C376" s="5" t="s">
        <v>2132</v>
      </c>
      <c r="D376" s="5" t="s">
        <v>2132</v>
      </c>
      <c r="F376" s="5" t="s">
        <v>2132</v>
      </c>
      <c r="H376" s="5" t="s">
        <v>3567</v>
      </c>
    </row>
    <row r="377" spans="1:8">
      <c r="A377" s="5" t="s">
        <v>1897</v>
      </c>
      <c r="B377" s="5" t="s">
        <v>1901</v>
      </c>
      <c r="C377" s="5" t="s">
        <v>2133</v>
      </c>
      <c r="D377" s="5" t="s">
        <v>2133</v>
      </c>
      <c r="F377" s="5" t="s">
        <v>2133</v>
      </c>
      <c r="H377" s="5" t="s">
        <v>3567</v>
      </c>
    </row>
    <row r="378" spans="1:8">
      <c r="A378" s="5" t="s">
        <v>2481</v>
      </c>
      <c r="B378" s="5" t="s">
        <v>44</v>
      </c>
      <c r="C378" s="5" t="s">
        <v>403</v>
      </c>
      <c r="D378" s="5" t="s">
        <v>403</v>
      </c>
      <c r="F378" s="5">
        <v>1</v>
      </c>
      <c r="H378" s="5" t="s">
        <v>2874</v>
      </c>
    </row>
    <row r="379" spans="1:8">
      <c r="A379" s="5" t="s">
        <v>2481</v>
      </c>
      <c r="B379" s="5" t="s">
        <v>45</v>
      </c>
      <c r="C379" s="5" t="s">
        <v>404</v>
      </c>
      <c r="D379" s="5" t="s">
        <v>404</v>
      </c>
      <c r="F379" s="5">
        <v>0</v>
      </c>
      <c r="H379" s="5" t="s">
        <v>2874</v>
      </c>
    </row>
    <row r="380" spans="1:8">
      <c r="A380" s="5" t="s">
        <v>2503</v>
      </c>
      <c r="B380" s="5" t="s">
        <v>44</v>
      </c>
      <c r="C380" s="5" t="s">
        <v>44</v>
      </c>
      <c r="D380" s="5" t="s">
        <v>44</v>
      </c>
      <c r="F380" s="5" t="s">
        <v>44</v>
      </c>
      <c r="H380" s="5" t="s">
        <v>2874</v>
      </c>
    </row>
    <row r="381" spans="1:8">
      <c r="A381" s="5" t="s">
        <v>2503</v>
      </c>
      <c r="B381" s="5" t="s">
        <v>45</v>
      </c>
      <c r="C381" s="5" t="s">
        <v>45</v>
      </c>
      <c r="D381" s="5" t="s">
        <v>45</v>
      </c>
      <c r="F381" s="5" t="s">
        <v>45</v>
      </c>
      <c r="H381" s="5" t="s">
        <v>2874</v>
      </c>
    </row>
    <row r="382" spans="1:8">
      <c r="A382" s="5" t="s">
        <v>2503</v>
      </c>
      <c r="B382" s="5" t="s">
        <v>2504</v>
      </c>
      <c r="C382" s="5" t="s">
        <v>2504</v>
      </c>
      <c r="D382" s="5" t="s">
        <v>2504</v>
      </c>
      <c r="F382" s="5" t="s">
        <v>2504</v>
      </c>
      <c r="H382" s="5" t="s">
        <v>2874</v>
      </c>
    </row>
    <row r="383" spans="1:8">
      <c r="A383" s="5" t="s">
        <v>2709</v>
      </c>
      <c r="B383" s="5" t="s">
        <v>44</v>
      </c>
      <c r="C383" s="5" t="s">
        <v>403</v>
      </c>
      <c r="D383" s="5" t="s">
        <v>403</v>
      </c>
      <c r="F383" s="5">
        <v>1</v>
      </c>
      <c r="H383" s="5" t="s">
        <v>2874</v>
      </c>
    </row>
    <row r="384" spans="1:8">
      <c r="A384" s="5" t="s">
        <v>2709</v>
      </c>
      <c r="B384" s="5" t="s">
        <v>45</v>
      </c>
      <c r="C384" s="5" t="s">
        <v>404</v>
      </c>
      <c r="D384" s="5" t="s">
        <v>404</v>
      </c>
      <c r="F384" s="5">
        <v>0</v>
      </c>
      <c r="H384" s="5" t="s">
        <v>2874</v>
      </c>
    </row>
    <row r="385" spans="1:8">
      <c r="A385" s="5" t="s">
        <v>2709</v>
      </c>
      <c r="B385" s="5" t="s">
        <v>2710</v>
      </c>
      <c r="C385" s="5" t="s">
        <v>2711</v>
      </c>
      <c r="D385" s="5" t="s">
        <v>2711</v>
      </c>
      <c r="F385" s="5" t="s">
        <v>2711</v>
      </c>
      <c r="H385" s="5" t="s">
        <v>2874</v>
      </c>
    </row>
    <row r="386" spans="1:8">
      <c r="A386" s="5" t="s">
        <v>2798</v>
      </c>
      <c r="B386" s="5" t="s">
        <v>44</v>
      </c>
      <c r="C386" s="5" t="s">
        <v>403</v>
      </c>
      <c r="D386" s="5" t="s">
        <v>403</v>
      </c>
      <c r="F386" s="5">
        <v>1</v>
      </c>
      <c r="H386" s="5" t="s">
        <v>2874</v>
      </c>
    </row>
    <row r="387" spans="1:8">
      <c r="A387" s="5" t="s">
        <v>2798</v>
      </c>
      <c r="B387" s="5" t="s">
        <v>45</v>
      </c>
      <c r="C387" s="5" t="s">
        <v>404</v>
      </c>
      <c r="D387" s="5" t="s">
        <v>404</v>
      </c>
      <c r="F387" s="5">
        <v>0</v>
      </c>
      <c r="H387" s="5" t="s">
        <v>2874</v>
      </c>
    </row>
    <row r="388" spans="1:8">
      <c r="A388" s="5" t="s">
        <v>2798</v>
      </c>
      <c r="B388" s="5" t="s">
        <v>2799</v>
      </c>
      <c r="C388" s="5" t="s">
        <v>2801</v>
      </c>
      <c r="D388" s="5" t="s">
        <v>2801</v>
      </c>
      <c r="F388" s="5" t="s">
        <v>2801</v>
      </c>
      <c r="H388" s="5" t="s">
        <v>2874</v>
      </c>
    </row>
    <row r="389" spans="1:8">
      <c r="A389" s="5" t="s">
        <v>2798</v>
      </c>
      <c r="B389" s="5" t="s">
        <v>2800</v>
      </c>
      <c r="C389" s="5" t="s">
        <v>2802</v>
      </c>
      <c r="D389" s="5" t="s">
        <v>2802</v>
      </c>
      <c r="F389" s="5" t="s">
        <v>2802</v>
      </c>
      <c r="H389" s="5" t="s">
        <v>2874</v>
      </c>
    </row>
    <row r="390" spans="1:8">
      <c r="A390" s="5" t="s">
        <v>2803</v>
      </c>
      <c r="B390" s="5" t="s">
        <v>44</v>
      </c>
      <c r="C390" s="5" t="s">
        <v>403</v>
      </c>
      <c r="D390" s="5" t="s">
        <v>403</v>
      </c>
      <c r="F390" s="5">
        <v>1</v>
      </c>
      <c r="H390" s="5" t="s">
        <v>2874</v>
      </c>
    </row>
    <row r="391" spans="1:8">
      <c r="A391" s="5" t="s">
        <v>2803</v>
      </c>
      <c r="B391" s="5" t="s">
        <v>45</v>
      </c>
      <c r="C391" s="5" t="s">
        <v>404</v>
      </c>
      <c r="D391" s="5" t="s">
        <v>404</v>
      </c>
      <c r="F391" s="5">
        <v>0</v>
      </c>
      <c r="H391" s="5" t="s">
        <v>2874</v>
      </c>
    </row>
    <row r="392" spans="1:8">
      <c r="A392" s="5" t="s">
        <v>2803</v>
      </c>
      <c r="B392" s="5" t="s">
        <v>2800</v>
      </c>
      <c r="C392" s="5" t="s">
        <v>2802</v>
      </c>
      <c r="D392" s="5" t="s">
        <v>2802</v>
      </c>
      <c r="F392" s="5" t="s">
        <v>2802</v>
      </c>
      <c r="H392" s="5" t="s">
        <v>2874</v>
      </c>
    </row>
    <row r="393" spans="1:8">
      <c r="A393" s="5" t="s">
        <v>2815</v>
      </c>
      <c r="B393" s="5" t="s">
        <v>2975</v>
      </c>
      <c r="C393" s="5" t="s">
        <v>2976</v>
      </c>
      <c r="D393" s="5" t="s">
        <v>2976</v>
      </c>
      <c r="F393" s="5" t="s">
        <v>2976</v>
      </c>
      <c r="H393" s="5" t="s">
        <v>2874</v>
      </c>
    </row>
    <row r="394" spans="1:8">
      <c r="A394" s="5" t="s">
        <v>2815</v>
      </c>
      <c r="B394" s="5" t="s">
        <v>2977</v>
      </c>
      <c r="C394" s="5" t="s">
        <v>2978</v>
      </c>
      <c r="D394" s="5" t="s">
        <v>2978</v>
      </c>
      <c r="F394" s="5" t="s">
        <v>2978</v>
      </c>
      <c r="H394" s="5" t="s">
        <v>2874</v>
      </c>
    </row>
    <row r="395" spans="1:8">
      <c r="A395" s="5" t="s">
        <v>2815</v>
      </c>
      <c r="B395" s="5" t="s">
        <v>2979</v>
      </c>
      <c r="C395" s="5" t="s">
        <v>2980</v>
      </c>
      <c r="D395" s="5" t="s">
        <v>2980</v>
      </c>
      <c r="F395" s="5" t="s">
        <v>2980</v>
      </c>
      <c r="H395" s="5" t="s">
        <v>2874</v>
      </c>
    </row>
    <row r="396" spans="1:8">
      <c r="A396" s="5" t="s">
        <v>2815</v>
      </c>
      <c r="B396" s="5" t="s">
        <v>2981</v>
      </c>
      <c r="C396" s="5" t="s">
        <v>2982</v>
      </c>
      <c r="D396" s="5" t="s">
        <v>2982</v>
      </c>
      <c r="F396" s="5" t="s">
        <v>2982</v>
      </c>
      <c r="H396" s="5" t="s">
        <v>2874</v>
      </c>
    </row>
    <row r="397" spans="1:8">
      <c r="A397" s="5" t="s">
        <v>2815</v>
      </c>
      <c r="B397" s="5" t="s">
        <v>2983</v>
      </c>
      <c r="C397" s="5" t="s">
        <v>2984</v>
      </c>
      <c r="D397" s="5" t="s">
        <v>2984</v>
      </c>
      <c r="F397" s="5" t="s">
        <v>2984</v>
      </c>
      <c r="H397" s="5" t="s">
        <v>2874</v>
      </c>
    </row>
    <row r="398" spans="1:8">
      <c r="A398" s="5" t="s">
        <v>2815</v>
      </c>
      <c r="B398" s="5" t="s">
        <v>2985</v>
      </c>
      <c r="C398" s="5" t="s">
        <v>2986</v>
      </c>
      <c r="D398" s="5" t="s">
        <v>2986</v>
      </c>
      <c r="F398" s="5" t="s">
        <v>2986</v>
      </c>
      <c r="H398" s="5" t="s">
        <v>2874</v>
      </c>
    </row>
    <row r="399" spans="1:8">
      <c r="A399" s="5" t="s">
        <v>2815</v>
      </c>
      <c r="B399" s="5" t="s">
        <v>2987</v>
      </c>
      <c r="C399" s="5" t="s">
        <v>2987</v>
      </c>
      <c r="D399" s="5" t="s">
        <v>2987</v>
      </c>
      <c r="F399" s="5" t="s">
        <v>2987</v>
      </c>
      <c r="H399" s="5" t="s">
        <v>2874</v>
      </c>
    </row>
    <row r="400" spans="1:8">
      <c r="A400" s="5" t="s">
        <v>2815</v>
      </c>
      <c r="B400" s="5" t="s">
        <v>2988</v>
      </c>
      <c r="C400" s="5" t="s">
        <v>2988</v>
      </c>
      <c r="D400" s="5" t="s">
        <v>2988</v>
      </c>
      <c r="F400" s="5" t="s">
        <v>2988</v>
      </c>
      <c r="H400" s="5" t="s">
        <v>2874</v>
      </c>
    </row>
    <row r="401" spans="1:8">
      <c r="A401" s="5" t="s">
        <v>2815</v>
      </c>
      <c r="B401" s="5" t="s">
        <v>2989</v>
      </c>
      <c r="C401" s="5" t="s">
        <v>2990</v>
      </c>
      <c r="D401" s="5" t="s">
        <v>2990</v>
      </c>
      <c r="F401" s="5" t="s">
        <v>2990</v>
      </c>
      <c r="H401" s="5" t="s">
        <v>2874</v>
      </c>
    </row>
    <row r="402" spans="1:8">
      <c r="A402" s="5" t="s">
        <v>2815</v>
      </c>
      <c r="B402" s="5" t="s">
        <v>2991</v>
      </c>
      <c r="C402" s="5" t="s">
        <v>2992</v>
      </c>
      <c r="D402" s="5" t="s">
        <v>2992</v>
      </c>
      <c r="F402" s="5" t="s">
        <v>2992</v>
      </c>
      <c r="H402" s="5" t="s">
        <v>2874</v>
      </c>
    </row>
    <row r="403" spans="1:8">
      <c r="A403" s="5" t="s">
        <v>2815</v>
      </c>
      <c r="B403" s="5" t="s">
        <v>2993</v>
      </c>
      <c r="C403" s="5" t="s">
        <v>2994</v>
      </c>
      <c r="D403" s="5" t="s">
        <v>2994</v>
      </c>
      <c r="F403" s="5" t="s">
        <v>2994</v>
      </c>
      <c r="H403" s="5" t="s">
        <v>2874</v>
      </c>
    </row>
    <row r="404" spans="1:8">
      <c r="A404" s="5" t="s">
        <v>2815</v>
      </c>
      <c r="B404" s="5" t="s">
        <v>2995</v>
      </c>
      <c r="C404" s="5" t="s">
        <v>2996</v>
      </c>
      <c r="D404" s="5" t="s">
        <v>2996</v>
      </c>
      <c r="F404" s="5" t="s">
        <v>2996</v>
      </c>
      <c r="H404" s="5" t="s">
        <v>2874</v>
      </c>
    </row>
    <row r="405" spans="1:8">
      <c r="A405" s="5" t="s">
        <v>2815</v>
      </c>
      <c r="B405" s="5" t="s">
        <v>2997</v>
      </c>
      <c r="C405" s="5" t="s">
        <v>2998</v>
      </c>
      <c r="D405" s="5" t="s">
        <v>2998</v>
      </c>
      <c r="F405" s="5" t="s">
        <v>2998</v>
      </c>
      <c r="H405" s="5" t="s">
        <v>2874</v>
      </c>
    </row>
    <row r="406" spans="1:8">
      <c r="A406" s="5" t="s">
        <v>2815</v>
      </c>
      <c r="B406" s="5" t="s">
        <v>2166</v>
      </c>
      <c r="C406" s="5" t="s">
        <v>2166</v>
      </c>
      <c r="D406" s="5" t="s">
        <v>2166</v>
      </c>
      <c r="F406" s="5" t="s">
        <v>2166</v>
      </c>
      <c r="H406" s="5" t="s">
        <v>2874</v>
      </c>
    </row>
    <row r="407" spans="1:8">
      <c r="A407" s="5" t="s">
        <v>2521</v>
      </c>
      <c r="B407" s="5" t="s">
        <v>44</v>
      </c>
      <c r="C407" s="5" t="s">
        <v>44</v>
      </c>
      <c r="D407" s="5" t="s">
        <v>44</v>
      </c>
      <c r="F407" s="5" t="s">
        <v>44</v>
      </c>
      <c r="H407" s="5" t="s">
        <v>2874</v>
      </c>
    </row>
    <row r="408" spans="1:8">
      <c r="A408" s="5" t="s">
        <v>2521</v>
      </c>
      <c r="B408" s="5" t="s">
        <v>45</v>
      </c>
      <c r="C408" s="5" t="s">
        <v>45</v>
      </c>
      <c r="D408" s="5" t="s">
        <v>45</v>
      </c>
      <c r="F408" s="5" t="s">
        <v>45</v>
      </c>
      <c r="H408" s="5" t="s">
        <v>2874</v>
      </c>
    </row>
    <row r="409" spans="1:8">
      <c r="A409" s="5" t="s">
        <v>2521</v>
      </c>
      <c r="B409" s="5" t="s">
        <v>2127</v>
      </c>
      <c r="C409" s="5" t="s">
        <v>2999</v>
      </c>
      <c r="D409" s="5" t="s">
        <v>2999</v>
      </c>
      <c r="F409" s="5" t="s">
        <v>2999</v>
      </c>
      <c r="H409" s="5" t="s">
        <v>2874</v>
      </c>
    </row>
    <row r="410" spans="1:8">
      <c r="A410" s="5" t="s">
        <v>2524</v>
      </c>
      <c r="B410" s="5" t="s">
        <v>3000</v>
      </c>
      <c r="C410" s="5" t="s">
        <v>3000</v>
      </c>
      <c r="D410" s="5" t="s">
        <v>3000</v>
      </c>
      <c r="F410" s="5" t="s">
        <v>3000</v>
      </c>
      <c r="H410" s="5" t="s">
        <v>2874</v>
      </c>
    </row>
    <row r="411" spans="1:8">
      <c r="A411" s="5" t="s">
        <v>2524</v>
      </c>
      <c r="B411" s="5" t="s">
        <v>3001</v>
      </c>
      <c r="C411" s="5" t="s">
        <v>3002</v>
      </c>
      <c r="D411" s="5" t="s">
        <v>3002</v>
      </c>
      <c r="F411" s="5" t="s">
        <v>3002</v>
      </c>
      <c r="H411" s="5" t="s">
        <v>2874</v>
      </c>
    </row>
    <row r="412" spans="1:8">
      <c r="A412" s="5" t="s">
        <v>2524</v>
      </c>
      <c r="B412" s="5" t="s">
        <v>3003</v>
      </c>
      <c r="C412" s="5" t="s">
        <v>3003</v>
      </c>
      <c r="D412" s="5" t="s">
        <v>3003</v>
      </c>
      <c r="F412" s="5" t="s">
        <v>3003</v>
      </c>
      <c r="H412" s="5" t="s">
        <v>2874</v>
      </c>
    </row>
    <row r="413" spans="1:8">
      <c r="A413" s="5" t="s">
        <v>2524</v>
      </c>
      <c r="B413" s="5" t="s">
        <v>3004</v>
      </c>
      <c r="C413" s="5" t="s">
        <v>3004</v>
      </c>
      <c r="D413" s="5" t="s">
        <v>3004</v>
      </c>
      <c r="F413" s="5" t="s">
        <v>3004</v>
      </c>
      <c r="H413" s="5" t="s">
        <v>2874</v>
      </c>
    </row>
    <row r="414" spans="1:8">
      <c r="A414" s="5" t="s">
        <v>2524</v>
      </c>
      <c r="B414" s="5" t="s">
        <v>3005</v>
      </c>
      <c r="C414" s="5" t="s">
        <v>3005</v>
      </c>
      <c r="D414" s="5" t="s">
        <v>3005</v>
      </c>
      <c r="F414" s="5" t="s">
        <v>3005</v>
      </c>
      <c r="H414" s="5" t="s">
        <v>2874</v>
      </c>
    </row>
    <row r="415" spans="1:8">
      <c r="A415" s="5" t="s">
        <v>2524</v>
      </c>
      <c r="B415" s="5" t="s">
        <v>2166</v>
      </c>
      <c r="C415" s="5" t="s">
        <v>2166</v>
      </c>
      <c r="D415" s="5" t="s">
        <v>2166</v>
      </c>
      <c r="F415" s="5" t="s">
        <v>2166</v>
      </c>
      <c r="H415" s="5" t="s">
        <v>2874</v>
      </c>
    </row>
    <row r="416" spans="1:8">
      <c r="A416" s="5" t="s">
        <v>2524</v>
      </c>
      <c r="B416" s="5" t="s">
        <v>2127</v>
      </c>
      <c r="C416" s="5" t="s">
        <v>3006</v>
      </c>
      <c r="D416" s="5" t="s">
        <v>3006</v>
      </c>
      <c r="F416" s="5" t="s">
        <v>3006</v>
      </c>
      <c r="H416" s="5" t="s">
        <v>2874</v>
      </c>
    </row>
    <row r="417" spans="1:8">
      <c r="A417" s="5" t="s">
        <v>2816</v>
      </c>
      <c r="B417" s="5" t="s">
        <v>3007</v>
      </c>
      <c r="C417" s="5" t="s">
        <v>3008</v>
      </c>
      <c r="D417" s="5" t="s">
        <v>3008</v>
      </c>
      <c r="F417" s="5" t="s">
        <v>3008</v>
      </c>
      <c r="H417" s="5" t="s">
        <v>2874</v>
      </c>
    </row>
    <row r="418" spans="1:8">
      <c r="A418" s="5" t="s">
        <v>2816</v>
      </c>
      <c r="B418" s="5" t="s">
        <v>3009</v>
      </c>
      <c r="C418" s="5" t="s">
        <v>3010</v>
      </c>
      <c r="D418" s="5" t="s">
        <v>3010</v>
      </c>
      <c r="F418" s="5" t="s">
        <v>3010</v>
      </c>
      <c r="H418" s="5" t="s">
        <v>2874</v>
      </c>
    </row>
    <row r="419" spans="1:8">
      <c r="A419" s="5" t="s">
        <v>2816</v>
      </c>
      <c r="B419" s="5" t="s">
        <v>3011</v>
      </c>
      <c r="C419" s="5" t="s">
        <v>3012</v>
      </c>
      <c r="D419" s="5" t="s">
        <v>3012</v>
      </c>
      <c r="F419" s="5" t="s">
        <v>3012</v>
      </c>
      <c r="H419" s="5" t="s">
        <v>2874</v>
      </c>
    </row>
    <row r="420" spans="1:8">
      <c r="A420" s="5" t="s">
        <v>2816</v>
      </c>
      <c r="B420" s="5" t="s">
        <v>3013</v>
      </c>
      <c r="C420" s="5" t="s">
        <v>3014</v>
      </c>
      <c r="D420" s="5" t="s">
        <v>3014</v>
      </c>
      <c r="F420" s="5" t="s">
        <v>3014</v>
      </c>
      <c r="H420" s="5" t="s">
        <v>2874</v>
      </c>
    </row>
    <row r="421" spans="1:8">
      <c r="A421" s="5" t="s">
        <v>2816</v>
      </c>
      <c r="B421" s="5" t="s">
        <v>3015</v>
      </c>
      <c r="C421" s="5" t="s">
        <v>3016</v>
      </c>
      <c r="D421" s="5" t="s">
        <v>3016</v>
      </c>
      <c r="F421" s="5" t="s">
        <v>3016</v>
      </c>
      <c r="H421" s="5" t="s">
        <v>2874</v>
      </c>
    </row>
    <row r="422" spans="1:8">
      <c r="A422" s="5" t="s">
        <v>2816</v>
      </c>
      <c r="B422" s="5" t="s">
        <v>3021</v>
      </c>
      <c r="C422" s="5" t="s">
        <v>3022</v>
      </c>
      <c r="D422" s="5" t="s">
        <v>3022</v>
      </c>
      <c r="F422" s="5" t="s">
        <v>3022</v>
      </c>
      <c r="H422" s="5" t="s">
        <v>2874</v>
      </c>
    </row>
    <row r="423" spans="1:8">
      <c r="A423" s="5" t="s">
        <v>2816</v>
      </c>
      <c r="B423" s="5" t="s">
        <v>3017</v>
      </c>
      <c r="C423" s="5" t="s">
        <v>3018</v>
      </c>
      <c r="D423" s="5" t="s">
        <v>3018</v>
      </c>
      <c r="F423" s="5" t="s">
        <v>3018</v>
      </c>
      <c r="H423" s="5" t="s">
        <v>2874</v>
      </c>
    </row>
    <row r="424" spans="1:8">
      <c r="A424" s="5" t="s">
        <v>2816</v>
      </c>
      <c r="B424" s="5" t="s">
        <v>3019</v>
      </c>
      <c r="C424" s="5" t="s">
        <v>3020</v>
      </c>
      <c r="D424" s="5" t="s">
        <v>3020</v>
      </c>
      <c r="F424" s="5" t="s">
        <v>3020</v>
      </c>
      <c r="H424" s="5" t="s">
        <v>2874</v>
      </c>
    </row>
    <row r="425" spans="1:8">
      <c r="A425" s="5" t="s">
        <v>2816</v>
      </c>
      <c r="B425" s="5" t="s">
        <v>2166</v>
      </c>
      <c r="C425" s="5" t="s">
        <v>2166</v>
      </c>
      <c r="D425" s="5" t="s">
        <v>2166</v>
      </c>
      <c r="F425" s="5" t="s">
        <v>2166</v>
      </c>
      <c r="H425" s="5" t="s">
        <v>2874</v>
      </c>
    </row>
    <row r="426" spans="1:8">
      <c r="A426" s="5" t="s">
        <v>2532</v>
      </c>
      <c r="B426" s="5">
        <v>2</v>
      </c>
      <c r="C426" s="5">
        <v>2</v>
      </c>
      <c r="D426" s="5">
        <v>2</v>
      </c>
      <c r="F426" s="5">
        <v>2</v>
      </c>
      <c r="H426" s="5" t="s">
        <v>2874</v>
      </c>
    </row>
    <row r="427" spans="1:8">
      <c r="A427" s="5" t="s">
        <v>2532</v>
      </c>
      <c r="B427" s="5">
        <v>3</v>
      </c>
      <c r="C427" s="5">
        <v>3</v>
      </c>
      <c r="D427" s="5">
        <v>3</v>
      </c>
      <c r="F427" s="5">
        <v>3</v>
      </c>
      <c r="H427" s="5" t="s">
        <v>2874</v>
      </c>
    </row>
    <row r="428" spans="1:8">
      <c r="A428" s="5" t="s">
        <v>2532</v>
      </c>
      <c r="B428" s="5">
        <v>4</v>
      </c>
      <c r="C428" s="5">
        <v>4</v>
      </c>
      <c r="D428" s="5">
        <v>4</v>
      </c>
      <c r="F428" s="5">
        <v>4</v>
      </c>
      <c r="H428" s="5" t="s">
        <v>2874</v>
      </c>
    </row>
    <row r="429" spans="1:8">
      <c r="A429" s="5" t="s">
        <v>2532</v>
      </c>
      <c r="B429" s="5">
        <v>5</v>
      </c>
      <c r="C429" s="5">
        <v>5</v>
      </c>
      <c r="D429" s="5">
        <v>5</v>
      </c>
      <c r="F429" s="5">
        <v>5</v>
      </c>
      <c r="H429" s="5" t="s">
        <v>2874</v>
      </c>
    </row>
    <row r="430" spans="1:8">
      <c r="A430" s="5" t="s">
        <v>2532</v>
      </c>
      <c r="B430" s="5">
        <v>6</v>
      </c>
      <c r="C430" s="5">
        <v>6</v>
      </c>
      <c r="D430" s="5">
        <v>6</v>
      </c>
      <c r="F430" s="5">
        <v>6</v>
      </c>
      <c r="H430" s="5" t="s">
        <v>2874</v>
      </c>
    </row>
    <row r="431" spans="1:8">
      <c r="A431" s="5" t="s">
        <v>2532</v>
      </c>
      <c r="B431" s="5">
        <v>7</v>
      </c>
      <c r="C431" s="5">
        <v>7</v>
      </c>
      <c r="D431" s="5">
        <v>7</v>
      </c>
      <c r="F431" s="5">
        <v>7</v>
      </c>
      <c r="H431" s="5" t="s">
        <v>2874</v>
      </c>
    </row>
    <row r="432" spans="1:8">
      <c r="A432" s="5" t="s">
        <v>2532</v>
      </c>
      <c r="B432" s="5">
        <v>8</v>
      </c>
      <c r="C432" s="5">
        <v>8</v>
      </c>
      <c r="D432" s="5">
        <v>8</v>
      </c>
      <c r="F432" s="5">
        <v>8</v>
      </c>
      <c r="H432" s="5" t="s">
        <v>2874</v>
      </c>
    </row>
    <row r="433" spans="1:8">
      <c r="A433" s="5" t="s">
        <v>2532</v>
      </c>
      <c r="B433" s="5">
        <v>9</v>
      </c>
      <c r="C433" s="5">
        <v>9</v>
      </c>
      <c r="D433" s="5">
        <v>9</v>
      </c>
      <c r="F433" s="5">
        <v>9</v>
      </c>
      <c r="H433" s="5" t="s">
        <v>2874</v>
      </c>
    </row>
    <row r="434" spans="1:8">
      <c r="A434" s="5" t="s">
        <v>2532</v>
      </c>
      <c r="B434" s="5">
        <v>10</v>
      </c>
      <c r="C434" s="5">
        <v>10</v>
      </c>
      <c r="D434" s="5">
        <v>10</v>
      </c>
      <c r="F434" s="5">
        <v>10</v>
      </c>
      <c r="H434" s="5" t="s">
        <v>2874</v>
      </c>
    </row>
    <row r="435" spans="1:8">
      <c r="A435" s="5" t="s">
        <v>2532</v>
      </c>
      <c r="B435" s="5" t="s">
        <v>3023</v>
      </c>
      <c r="C435" s="5" t="s">
        <v>3024</v>
      </c>
      <c r="D435" s="5" t="s">
        <v>3024</v>
      </c>
      <c r="F435" s="5" t="s">
        <v>3024</v>
      </c>
      <c r="H435" s="5" t="s">
        <v>2874</v>
      </c>
    </row>
    <row r="436" spans="1:8">
      <c r="A436" s="5" t="s">
        <v>2585</v>
      </c>
      <c r="B436" s="5" t="s">
        <v>3025</v>
      </c>
      <c r="C436" s="5" t="s">
        <v>3026</v>
      </c>
      <c r="D436" s="5" t="s">
        <v>3026</v>
      </c>
      <c r="F436" s="5" t="s">
        <v>3026</v>
      </c>
      <c r="H436" s="5" t="s">
        <v>2874</v>
      </c>
    </row>
    <row r="437" spans="1:8">
      <c r="A437" s="5" t="s">
        <v>2585</v>
      </c>
      <c r="B437" s="5" t="s">
        <v>3027</v>
      </c>
      <c r="C437" s="5" t="s">
        <v>3028</v>
      </c>
      <c r="D437" s="5" t="s">
        <v>3028</v>
      </c>
      <c r="F437" s="5" t="s">
        <v>3028</v>
      </c>
      <c r="H437" s="5" t="s">
        <v>2874</v>
      </c>
    </row>
    <row r="438" spans="1:8">
      <c r="A438" s="5" t="s">
        <v>2585</v>
      </c>
      <c r="B438" s="5" t="s">
        <v>3029</v>
      </c>
      <c r="C438" s="5" t="s">
        <v>3030</v>
      </c>
      <c r="D438" s="5" t="s">
        <v>3030</v>
      </c>
      <c r="F438" s="5" t="s">
        <v>3030</v>
      </c>
      <c r="H438" s="5" t="s">
        <v>2874</v>
      </c>
    </row>
    <row r="439" spans="1:8">
      <c r="A439" s="5" t="s">
        <v>2585</v>
      </c>
      <c r="B439" s="5" t="s">
        <v>3031</v>
      </c>
      <c r="C439" s="5" t="s">
        <v>3032</v>
      </c>
      <c r="D439" s="5" t="s">
        <v>3032</v>
      </c>
      <c r="F439" s="5" t="s">
        <v>3032</v>
      </c>
      <c r="H439" s="5" t="s">
        <v>2874</v>
      </c>
    </row>
    <row r="440" spans="1:8">
      <c r="A440" s="5" t="s">
        <v>2585</v>
      </c>
      <c r="B440" s="5" t="s">
        <v>3033</v>
      </c>
      <c r="C440" s="5" t="s">
        <v>3034</v>
      </c>
      <c r="D440" s="5" t="s">
        <v>3034</v>
      </c>
      <c r="F440" s="5" t="s">
        <v>3034</v>
      </c>
      <c r="H440" s="5" t="s">
        <v>2874</v>
      </c>
    </row>
    <row r="441" spans="1:8">
      <c r="A441" s="5" t="s">
        <v>2585</v>
      </c>
      <c r="B441" s="5" t="s">
        <v>3035</v>
      </c>
      <c r="C441" s="5" t="s">
        <v>3036</v>
      </c>
      <c r="D441" s="5" t="s">
        <v>3036</v>
      </c>
      <c r="F441" s="5" t="s">
        <v>3036</v>
      </c>
      <c r="H441" s="5" t="s">
        <v>2874</v>
      </c>
    </row>
    <row r="442" spans="1:8">
      <c r="A442" s="5" t="s">
        <v>2585</v>
      </c>
      <c r="B442" s="5" t="s">
        <v>3037</v>
      </c>
      <c r="C442" s="5" t="s">
        <v>3038</v>
      </c>
      <c r="D442" s="5" t="s">
        <v>3038</v>
      </c>
      <c r="F442" s="5" t="s">
        <v>3038</v>
      </c>
      <c r="H442" s="5" t="s">
        <v>2874</v>
      </c>
    </row>
    <row r="443" spans="1:8">
      <c r="A443" s="5" t="s">
        <v>2585</v>
      </c>
      <c r="B443" s="5" t="s">
        <v>3039</v>
      </c>
      <c r="C443" s="5" t="s">
        <v>3040</v>
      </c>
      <c r="D443" s="5" t="s">
        <v>3040</v>
      </c>
      <c r="F443" s="5" t="s">
        <v>3040</v>
      </c>
      <c r="H443" s="5" t="s">
        <v>2874</v>
      </c>
    </row>
    <row r="444" spans="1:8">
      <c r="A444" s="5" t="s">
        <v>2585</v>
      </c>
      <c r="B444" s="5" t="s">
        <v>2166</v>
      </c>
      <c r="C444" s="5" t="s">
        <v>2166</v>
      </c>
      <c r="D444" s="5" t="s">
        <v>2166</v>
      </c>
      <c r="F444" s="5" t="s">
        <v>2166</v>
      </c>
      <c r="H444" s="5" t="s">
        <v>2874</v>
      </c>
    </row>
    <row r="445" spans="1:8">
      <c r="A445" s="5" t="s">
        <v>2818</v>
      </c>
      <c r="B445" s="5" t="s">
        <v>3041</v>
      </c>
      <c r="C445" s="5" t="s">
        <v>3042</v>
      </c>
      <c r="D445" s="5" t="s">
        <v>3042</v>
      </c>
      <c r="F445" s="5" t="s">
        <v>3042</v>
      </c>
      <c r="H445" s="5" t="s">
        <v>2874</v>
      </c>
    </row>
    <row r="446" spans="1:8">
      <c r="A446" s="5" t="s">
        <v>2818</v>
      </c>
      <c r="B446" s="5" t="s">
        <v>3043</v>
      </c>
      <c r="C446" s="5" t="s">
        <v>3044</v>
      </c>
      <c r="D446" s="5" t="s">
        <v>3044</v>
      </c>
      <c r="F446" s="5" t="s">
        <v>3044</v>
      </c>
      <c r="H446" s="5" t="s">
        <v>2874</v>
      </c>
    </row>
    <row r="447" spans="1:8">
      <c r="A447" s="5" t="s">
        <v>2818</v>
      </c>
      <c r="B447" s="5" t="s">
        <v>3045</v>
      </c>
      <c r="C447" s="5" t="s">
        <v>3046</v>
      </c>
      <c r="D447" s="5" t="s">
        <v>3046</v>
      </c>
      <c r="F447" s="5" t="s">
        <v>3046</v>
      </c>
      <c r="H447" s="5" t="s">
        <v>2874</v>
      </c>
    </row>
    <row r="448" spans="1:8">
      <c r="A448" s="5" t="s">
        <v>2818</v>
      </c>
      <c r="B448" s="5" t="s">
        <v>3047</v>
      </c>
      <c r="C448" s="5" t="s">
        <v>3048</v>
      </c>
      <c r="D448" s="5" t="s">
        <v>3048</v>
      </c>
      <c r="F448" s="5" t="s">
        <v>3048</v>
      </c>
      <c r="H448" s="5" t="s">
        <v>2874</v>
      </c>
    </row>
    <row r="449" spans="1:8">
      <c r="A449" s="5" t="s">
        <v>2818</v>
      </c>
      <c r="B449" s="5" t="s">
        <v>3049</v>
      </c>
      <c r="C449" s="5" t="s">
        <v>3050</v>
      </c>
      <c r="D449" s="5" t="s">
        <v>3050</v>
      </c>
      <c r="F449" s="5" t="s">
        <v>3050</v>
      </c>
      <c r="H449" s="5" t="s">
        <v>2874</v>
      </c>
    </row>
    <row r="450" spans="1:8">
      <c r="A450" s="5" t="s">
        <v>2818</v>
      </c>
      <c r="B450" s="5" t="s">
        <v>3051</v>
      </c>
      <c r="C450" s="5" t="s">
        <v>3052</v>
      </c>
      <c r="D450" s="5" t="s">
        <v>3052</v>
      </c>
      <c r="F450" s="5" t="s">
        <v>3052</v>
      </c>
      <c r="H450" s="5" t="s">
        <v>2874</v>
      </c>
    </row>
    <row r="451" spans="1:8">
      <c r="A451" s="5" t="s">
        <v>2818</v>
      </c>
      <c r="B451" s="5" t="s">
        <v>3053</v>
      </c>
      <c r="C451" s="5" t="s">
        <v>3054</v>
      </c>
      <c r="D451" s="5" t="s">
        <v>3054</v>
      </c>
      <c r="F451" s="5" t="s">
        <v>3054</v>
      </c>
      <c r="H451" s="5" t="s">
        <v>2874</v>
      </c>
    </row>
    <row r="452" spans="1:8">
      <c r="A452" s="5" t="s">
        <v>2818</v>
      </c>
      <c r="B452" s="5" t="s">
        <v>3055</v>
      </c>
      <c r="C452" s="5" t="s">
        <v>3056</v>
      </c>
      <c r="D452" s="5" t="s">
        <v>3056</v>
      </c>
      <c r="F452" s="5" t="s">
        <v>3056</v>
      </c>
      <c r="H452" s="5" t="s">
        <v>2874</v>
      </c>
    </row>
    <row r="453" spans="1:8">
      <c r="A453" s="5" t="s">
        <v>2818</v>
      </c>
      <c r="B453" s="5" t="s">
        <v>3057</v>
      </c>
      <c r="C453" s="5" t="s">
        <v>3058</v>
      </c>
      <c r="D453" s="5" t="s">
        <v>3058</v>
      </c>
      <c r="F453" s="5" t="s">
        <v>3058</v>
      </c>
      <c r="H453" s="5" t="s">
        <v>2874</v>
      </c>
    </row>
    <row r="454" spans="1:8">
      <c r="A454" s="5" t="s">
        <v>2818</v>
      </c>
      <c r="B454" s="5" t="s">
        <v>3059</v>
      </c>
      <c r="C454" s="5" t="s">
        <v>3060</v>
      </c>
      <c r="D454" s="5" t="s">
        <v>3060</v>
      </c>
      <c r="F454" s="5" t="s">
        <v>3060</v>
      </c>
      <c r="H454" s="5" t="s">
        <v>2874</v>
      </c>
    </row>
    <row r="455" spans="1:8">
      <c r="A455" s="5" t="s">
        <v>2818</v>
      </c>
      <c r="B455" s="5" t="s">
        <v>3061</v>
      </c>
      <c r="C455" s="5" t="s">
        <v>3062</v>
      </c>
      <c r="D455" s="5" t="s">
        <v>3062</v>
      </c>
      <c r="F455" s="5" t="s">
        <v>3062</v>
      </c>
      <c r="H455" s="5" t="s">
        <v>2874</v>
      </c>
    </row>
    <row r="456" spans="1:8">
      <c r="A456" s="5" t="s">
        <v>2818</v>
      </c>
      <c r="B456" s="5" t="s">
        <v>3063</v>
      </c>
      <c r="C456" s="5" t="s">
        <v>3064</v>
      </c>
      <c r="D456" s="5" t="s">
        <v>3064</v>
      </c>
      <c r="F456" s="5" t="s">
        <v>3064</v>
      </c>
      <c r="H456" s="5" t="s">
        <v>2874</v>
      </c>
    </row>
    <row r="457" spans="1:8">
      <c r="A457" s="5" t="s">
        <v>2818</v>
      </c>
      <c r="B457" s="5" t="s">
        <v>3065</v>
      </c>
      <c r="C457" s="5" t="s">
        <v>3066</v>
      </c>
      <c r="D457" s="5" t="s">
        <v>3066</v>
      </c>
      <c r="F457" s="5" t="s">
        <v>3066</v>
      </c>
      <c r="H457" s="5" t="s">
        <v>2874</v>
      </c>
    </row>
    <row r="458" spans="1:8">
      <c r="A458" s="5" t="s">
        <v>2818</v>
      </c>
      <c r="B458" s="5" t="s">
        <v>3067</v>
      </c>
      <c r="C458" s="5" t="s">
        <v>3068</v>
      </c>
      <c r="D458" s="5" t="s">
        <v>3068</v>
      </c>
      <c r="F458" s="5" t="s">
        <v>3068</v>
      </c>
      <c r="H458" s="5" t="s">
        <v>2874</v>
      </c>
    </row>
    <row r="459" spans="1:8">
      <c r="A459" s="5" t="s">
        <v>2818</v>
      </c>
      <c r="B459" s="5" t="s">
        <v>3069</v>
      </c>
      <c r="C459" s="5" t="s">
        <v>3070</v>
      </c>
      <c r="D459" s="5" t="s">
        <v>3070</v>
      </c>
      <c r="F459" s="5" t="s">
        <v>3070</v>
      </c>
      <c r="H459" s="5" t="s">
        <v>2874</v>
      </c>
    </row>
    <row r="460" spans="1:8">
      <c r="A460" s="5" t="s">
        <v>2818</v>
      </c>
      <c r="B460" s="5" t="s">
        <v>3071</v>
      </c>
      <c r="C460" s="5" t="s">
        <v>3072</v>
      </c>
      <c r="D460" s="5" t="s">
        <v>3072</v>
      </c>
      <c r="F460" s="5" t="s">
        <v>3072</v>
      </c>
      <c r="H460" s="5" t="s">
        <v>2874</v>
      </c>
    </row>
    <row r="461" spans="1:8">
      <c r="A461" s="5" t="s">
        <v>2818</v>
      </c>
      <c r="B461" s="5" t="s">
        <v>3073</v>
      </c>
      <c r="C461" s="5" t="s">
        <v>3074</v>
      </c>
      <c r="D461" s="5" t="s">
        <v>3074</v>
      </c>
      <c r="F461" s="5" t="s">
        <v>3074</v>
      </c>
      <c r="H461" s="5" t="s">
        <v>2874</v>
      </c>
    </row>
    <row r="462" spans="1:8">
      <c r="A462" s="5" t="s">
        <v>2818</v>
      </c>
      <c r="B462" s="5" t="s">
        <v>2166</v>
      </c>
      <c r="C462" s="5" t="s">
        <v>2166</v>
      </c>
      <c r="D462" s="5" t="s">
        <v>2166</v>
      </c>
      <c r="F462" s="5" t="s">
        <v>2166</v>
      </c>
      <c r="H462" s="5" t="s">
        <v>2874</v>
      </c>
    </row>
    <row r="463" spans="1:8">
      <c r="A463" s="5" t="s">
        <v>2817</v>
      </c>
      <c r="B463" s="5" t="s">
        <v>3075</v>
      </c>
      <c r="C463" s="5" t="s">
        <v>3076</v>
      </c>
      <c r="D463" s="5" t="s">
        <v>3076</v>
      </c>
      <c r="F463" s="5" t="s">
        <v>3076</v>
      </c>
      <c r="H463" s="5" t="s">
        <v>2874</v>
      </c>
    </row>
    <row r="464" spans="1:8">
      <c r="A464" s="5" t="s">
        <v>2817</v>
      </c>
      <c r="B464" s="5" t="s">
        <v>3077</v>
      </c>
      <c r="C464" s="5" t="s">
        <v>3078</v>
      </c>
      <c r="D464" s="5" t="s">
        <v>3078</v>
      </c>
      <c r="F464" s="5" t="s">
        <v>3078</v>
      </c>
      <c r="H464" s="5" t="s">
        <v>2874</v>
      </c>
    </row>
    <row r="465" spans="1:8">
      <c r="A465" s="5" t="s">
        <v>2817</v>
      </c>
      <c r="B465" s="5" t="s">
        <v>3079</v>
      </c>
      <c r="C465" s="5" t="s">
        <v>3080</v>
      </c>
      <c r="D465" s="5" t="s">
        <v>3080</v>
      </c>
      <c r="F465" s="5" t="s">
        <v>3080</v>
      </c>
      <c r="H465" s="5" t="s">
        <v>2874</v>
      </c>
    </row>
    <row r="466" spans="1:8">
      <c r="A466" s="5" t="s">
        <v>2817</v>
      </c>
      <c r="B466" s="5" t="s">
        <v>3081</v>
      </c>
      <c r="C466" s="5" t="s">
        <v>3082</v>
      </c>
      <c r="D466" s="5" t="s">
        <v>3082</v>
      </c>
      <c r="F466" s="5" t="s">
        <v>3082</v>
      </c>
      <c r="H466" s="5" t="s">
        <v>2874</v>
      </c>
    </row>
    <row r="467" spans="1:8">
      <c r="A467" s="5" t="s">
        <v>2817</v>
      </c>
      <c r="B467" s="5" t="s">
        <v>3029</v>
      </c>
      <c r="C467" s="5" t="s">
        <v>3030</v>
      </c>
      <c r="D467" s="5" t="s">
        <v>3030</v>
      </c>
      <c r="F467" s="5" t="s">
        <v>3030</v>
      </c>
      <c r="H467" s="5" t="s">
        <v>2874</v>
      </c>
    </row>
    <row r="468" spans="1:8">
      <c r="A468" s="5" t="s">
        <v>2817</v>
      </c>
      <c r="B468" s="5" t="s">
        <v>3027</v>
      </c>
      <c r="C468" s="5" t="s">
        <v>3028</v>
      </c>
      <c r="D468" s="5" t="s">
        <v>3028</v>
      </c>
      <c r="F468" s="5" t="s">
        <v>3028</v>
      </c>
      <c r="H468" s="5" t="s">
        <v>2874</v>
      </c>
    </row>
    <row r="469" spans="1:8">
      <c r="A469" s="5" t="s">
        <v>2817</v>
      </c>
      <c r="B469" s="5" t="s">
        <v>3057</v>
      </c>
      <c r="C469" s="5" t="s">
        <v>3058</v>
      </c>
      <c r="D469" s="5" t="s">
        <v>3058</v>
      </c>
      <c r="F469" s="5" t="s">
        <v>3058</v>
      </c>
      <c r="H469" s="5" t="s">
        <v>2874</v>
      </c>
    </row>
    <row r="470" spans="1:8">
      <c r="A470" s="5" t="s">
        <v>2817</v>
      </c>
      <c r="B470" s="5" t="s">
        <v>3061</v>
      </c>
      <c r="C470" s="5" t="s">
        <v>3062</v>
      </c>
      <c r="D470" s="5" t="s">
        <v>3062</v>
      </c>
      <c r="F470" s="5" t="s">
        <v>3062</v>
      </c>
      <c r="H470" s="5" t="s">
        <v>2874</v>
      </c>
    </row>
    <row r="471" spans="1:8">
      <c r="A471" s="5" t="s">
        <v>2817</v>
      </c>
      <c r="B471" s="5" t="s">
        <v>3083</v>
      </c>
      <c r="C471" s="5" t="s">
        <v>3084</v>
      </c>
      <c r="D471" s="5" t="s">
        <v>3084</v>
      </c>
      <c r="F471" s="5" t="s">
        <v>3084</v>
      </c>
      <c r="H471" s="5" t="s">
        <v>2874</v>
      </c>
    </row>
    <row r="472" spans="1:8">
      <c r="A472" s="5" t="s">
        <v>2817</v>
      </c>
      <c r="B472" s="5" t="s">
        <v>3085</v>
      </c>
      <c r="C472" s="5" t="s">
        <v>3086</v>
      </c>
      <c r="D472" s="5" t="s">
        <v>3086</v>
      </c>
      <c r="F472" s="5" t="s">
        <v>3086</v>
      </c>
      <c r="H472" s="5" t="s">
        <v>2874</v>
      </c>
    </row>
    <row r="473" spans="1:8">
      <c r="A473" s="5" t="s">
        <v>2817</v>
      </c>
      <c r="B473" s="5" t="s">
        <v>3087</v>
      </c>
      <c r="C473" s="5" t="s">
        <v>3088</v>
      </c>
      <c r="D473" s="5" t="s">
        <v>3088</v>
      </c>
      <c r="F473" s="5" t="s">
        <v>3088</v>
      </c>
      <c r="H473" s="5" t="s">
        <v>2874</v>
      </c>
    </row>
    <row r="474" spans="1:8">
      <c r="A474" s="5" t="s">
        <v>2817</v>
      </c>
      <c r="B474" s="5" t="s">
        <v>3089</v>
      </c>
      <c r="C474" s="5" t="s">
        <v>3090</v>
      </c>
      <c r="D474" s="5" t="s">
        <v>3090</v>
      </c>
      <c r="F474" s="5" t="s">
        <v>3090</v>
      </c>
      <c r="H474" s="5" t="s">
        <v>2874</v>
      </c>
    </row>
    <row r="475" spans="1:8">
      <c r="A475" s="5" t="s">
        <v>2817</v>
      </c>
      <c r="B475" s="5" t="s">
        <v>3063</v>
      </c>
      <c r="C475" s="5" t="s">
        <v>3064</v>
      </c>
      <c r="D475" s="5" t="s">
        <v>3064</v>
      </c>
      <c r="F475" s="5" t="s">
        <v>3064</v>
      </c>
      <c r="H475" s="5" t="s">
        <v>2874</v>
      </c>
    </row>
    <row r="476" spans="1:8">
      <c r="A476" s="5" t="s">
        <v>2817</v>
      </c>
      <c r="B476" s="5" t="s">
        <v>3091</v>
      </c>
      <c r="C476" s="5" t="s">
        <v>3092</v>
      </c>
      <c r="D476" s="5" t="s">
        <v>3092</v>
      </c>
      <c r="F476" s="5" t="s">
        <v>3092</v>
      </c>
      <c r="H476" s="5" t="s">
        <v>2874</v>
      </c>
    </row>
    <row r="477" spans="1:8">
      <c r="A477" s="5" t="s">
        <v>2817</v>
      </c>
      <c r="B477" s="5" t="s">
        <v>2166</v>
      </c>
      <c r="C477" s="5" t="s">
        <v>2166</v>
      </c>
      <c r="D477" s="5" t="s">
        <v>2166</v>
      </c>
      <c r="F477" s="5" t="s">
        <v>2166</v>
      </c>
      <c r="H477" s="5" t="s">
        <v>2874</v>
      </c>
    </row>
    <row r="478" spans="1:8">
      <c r="A478" s="5" t="s">
        <v>2819</v>
      </c>
      <c r="B478" s="5" t="s">
        <v>3093</v>
      </c>
      <c r="C478" s="5" t="s">
        <v>3093</v>
      </c>
      <c r="D478" s="5" t="s">
        <v>3093</v>
      </c>
      <c r="F478" s="5" t="s">
        <v>3093</v>
      </c>
      <c r="H478" s="5" t="s">
        <v>2874</v>
      </c>
    </row>
    <row r="479" spans="1:8">
      <c r="A479" s="5" t="s">
        <v>2819</v>
      </c>
      <c r="B479" s="5" t="s">
        <v>3094</v>
      </c>
      <c r="C479" s="5" t="s">
        <v>3094</v>
      </c>
      <c r="D479" s="5" t="s">
        <v>3094</v>
      </c>
      <c r="F479" s="5" t="s">
        <v>3094</v>
      </c>
      <c r="H479" s="5" t="s">
        <v>2874</v>
      </c>
    </row>
    <row r="480" spans="1:8">
      <c r="A480" s="5" t="s">
        <v>2819</v>
      </c>
      <c r="B480" s="5" t="s">
        <v>3095</v>
      </c>
      <c r="C480" s="5" t="s">
        <v>3096</v>
      </c>
      <c r="D480" s="5" t="s">
        <v>3096</v>
      </c>
      <c r="F480" s="5" t="s">
        <v>3096</v>
      </c>
      <c r="H480" s="5" t="s">
        <v>2874</v>
      </c>
    </row>
    <row r="481" spans="1:8">
      <c r="A481" s="5" t="s">
        <v>2819</v>
      </c>
      <c r="B481" s="5" t="s">
        <v>3097</v>
      </c>
      <c r="C481" s="5" t="s">
        <v>3097</v>
      </c>
      <c r="D481" s="5" t="s">
        <v>3097</v>
      </c>
      <c r="F481" s="5" t="s">
        <v>3097</v>
      </c>
      <c r="H481" s="5" t="s">
        <v>2874</v>
      </c>
    </row>
    <row r="482" spans="1:8">
      <c r="A482" s="5" t="s">
        <v>2819</v>
      </c>
      <c r="B482" s="5" t="s">
        <v>2127</v>
      </c>
      <c r="C482" s="5" t="s">
        <v>2999</v>
      </c>
      <c r="D482" s="5" t="s">
        <v>2999</v>
      </c>
      <c r="F482" s="5" t="s">
        <v>2999</v>
      </c>
      <c r="H482" s="5" t="s">
        <v>2874</v>
      </c>
    </row>
    <row r="483" spans="1:8">
      <c r="A483" s="5" t="s">
        <v>2820</v>
      </c>
      <c r="B483" s="39">
        <v>1</v>
      </c>
      <c r="C483" s="5">
        <v>1</v>
      </c>
      <c r="D483" s="5">
        <v>1</v>
      </c>
      <c r="F483" s="5">
        <v>1</v>
      </c>
      <c r="H483" s="5" t="s">
        <v>2874</v>
      </c>
    </row>
    <row r="484" spans="1:8">
      <c r="A484" s="5" t="s">
        <v>2820</v>
      </c>
      <c r="B484" s="39">
        <v>2</v>
      </c>
      <c r="C484" s="5">
        <v>2</v>
      </c>
      <c r="D484" s="5">
        <v>2</v>
      </c>
      <c r="F484" s="5">
        <v>2</v>
      </c>
      <c r="H484" s="5" t="s">
        <v>2874</v>
      </c>
    </row>
    <row r="485" spans="1:8">
      <c r="A485" s="5" t="s">
        <v>2820</v>
      </c>
      <c r="B485" s="39">
        <v>3</v>
      </c>
      <c r="C485" s="5">
        <v>3</v>
      </c>
      <c r="D485" s="5">
        <v>3</v>
      </c>
      <c r="F485" s="5">
        <v>3</v>
      </c>
      <c r="H485" s="5" t="s">
        <v>2874</v>
      </c>
    </row>
    <row r="486" spans="1:8">
      <c r="A486" s="5" t="s">
        <v>2820</v>
      </c>
      <c r="B486" s="39">
        <v>4</v>
      </c>
      <c r="C486" s="5">
        <v>4</v>
      </c>
      <c r="D486" s="5">
        <v>4</v>
      </c>
      <c r="F486" s="5">
        <v>4</v>
      </c>
      <c r="H486" s="5" t="s">
        <v>2874</v>
      </c>
    </row>
    <row r="487" spans="1:8">
      <c r="A487" s="5" t="s">
        <v>2820</v>
      </c>
      <c r="B487" s="39">
        <v>5</v>
      </c>
      <c r="C487" s="5">
        <v>5</v>
      </c>
      <c r="D487" s="5">
        <v>5</v>
      </c>
      <c r="F487" s="5">
        <v>5</v>
      </c>
      <c r="H487" s="5" t="s">
        <v>2874</v>
      </c>
    </row>
    <row r="488" spans="1:8">
      <c r="A488" s="5" t="s">
        <v>2820</v>
      </c>
      <c r="B488" s="39">
        <v>6</v>
      </c>
      <c r="C488" s="5">
        <v>6</v>
      </c>
      <c r="D488" s="5">
        <v>6</v>
      </c>
      <c r="F488" s="5">
        <v>6</v>
      </c>
      <c r="H488" s="5" t="s">
        <v>2874</v>
      </c>
    </row>
    <row r="489" spans="1:8">
      <c r="A489" s="5" t="s">
        <v>2820</v>
      </c>
      <c r="B489" s="39">
        <v>7</v>
      </c>
      <c r="C489" s="5">
        <v>7</v>
      </c>
      <c r="D489" s="5">
        <v>7</v>
      </c>
      <c r="F489" s="5">
        <v>7</v>
      </c>
      <c r="H489" s="5" t="s">
        <v>2874</v>
      </c>
    </row>
    <row r="490" spans="1:8">
      <c r="A490" s="5" t="s">
        <v>2820</v>
      </c>
      <c r="B490" s="39">
        <v>8</v>
      </c>
      <c r="C490" s="5">
        <v>8</v>
      </c>
      <c r="D490" s="5">
        <v>8</v>
      </c>
      <c r="F490" s="5">
        <v>8</v>
      </c>
      <c r="H490" s="5" t="s">
        <v>2874</v>
      </c>
    </row>
    <row r="491" spans="1:8">
      <c r="A491" s="5" t="s">
        <v>2821</v>
      </c>
      <c r="B491" s="39">
        <v>1</v>
      </c>
      <c r="C491" s="39">
        <v>1</v>
      </c>
      <c r="D491" s="39">
        <v>1</v>
      </c>
      <c r="F491" s="39">
        <v>1</v>
      </c>
      <c r="H491" s="5" t="s">
        <v>2874</v>
      </c>
    </row>
    <row r="492" spans="1:8">
      <c r="A492" s="5" t="s">
        <v>2821</v>
      </c>
      <c r="B492" s="39">
        <v>2</v>
      </c>
      <c r="C492" s="39">
        <v>2</v>
      </c>
      <c r="D492" s="39">
        <v>2</v>
      </c>
      <c r="F492" s="39">
        <v>2</v>
      </c>
      <c r="H492" s="5" t="s">
        <v>2874</v>
      </c>
    </row>
    <row r="493" spans="1:8">
      <c r="A493" s="5" t="s">
        <v>2821</v>
      </c>
      <c r="B493" s="39">
        <v>3</v>
      </c>
      <c r="C493" s="39">
        <v>3</v>
      </c>
      <c r="D493" s="39">
        <v>3</v>
      </c>
      <c r="F493" s="39">
        <v>3</v>
      </c>
      <c r="H493" s="5" t="s">
        <v>2874</v>
      </c>
    </row>
    <row r="494" spans="1:8">
      <c r="A494" s="5" t="s">
        <v>2821</v>
      </c>
      <c r="B494" s="39">
        <v>4</v>
      </c>
      <c r="C494" s="39">
        <v>4</v>
      </c>
      <c r="D494" s="39">
        <v>4</v>
      </c>
      <c r="F494" s="39">
        <v>4</v>
      </c>
      <c r="H494" s="5" t="s">
        <v>2874</v>
      </c>
    </row>
    <row r="495" spans="1:8">
      <c r="A495" s="5" t="s">
        <v>2822</v>
      </c>
      <c r="B495" s="39">
        <v>1</v>
      </c>
      <c r="C495" s="5">
        <v>1</v>
      </c>
      <c r="D495" s="5">
        <v>1</v>
      </c>
      <c r="F495" s="5">
        <v>1</v>
      </c>
      <c r="H495" s="5" t="s">
        <v>2874</v>
      </c>
    </row>
    <row r="496" spans="1:8">
      <c r="A496" s="5" t="s">
        <v>2822</v>
      </c>
      <c r="B496" s="39">
        <v>2</v>
      </c>
      <c r="C496" s="5">
        <v>2</v>
      </c>
      <c r="D496" s="5">
        <v>2</v>
      </c>
      <c r="F496" s="5">
        <v>2</v>
      </c>
      <c r="H496" s="5" t="s">
        <v>2874</v>
      </c>
    </row>
    <row r="497" spans="1:8">
      <c r="A497" s="5" t="s">
        <v>2822</v>
      </c>
      <c r="B497" s="39">
        <v>3</v>
      </c>
      <c r="C497" s="5">
        <v>3</v>
      </c>
      <c r="D497" s="5">
        <v>3</v>
      </c>
      <c r="F497" s="5">
        <v>3</v>
      </c>
      <c r="H497" s="5" t="s">
        <v>2874</v>
      </c>
    </row>
    <row r="498" spans="1:8">
      <c r="A498" s="5" t="s">
        <v>2822</v>
      </c>
      <c r="B498" s="39">
        <v>4</v>
      </c>
      <c r="C498" s="5">
        <v>4</v>
      </c>
      <c r="D498" s="5">
        <v>4</v>
      </c>
      <c r="F498" s="5">
        <v>4</v>
      </c>
      <c r="H498" s="5" t="s">
        <v>2874</v>
      </c>
    </row>
    <row r="499" spans="1:8">
      <c r="A499" s="5" t="s">
        <v>2822</v>
      </c>
      <c r="B499" s="5" t="s">
        <v>3098</v>
      </c>
      <c r="C499" s="5" t="s">
        <v>3099</v>
      </c>
      <c r="D499" s="5" t="s">
        <v>3099</v>
      </c>
      <c r="F499" s="5" t="s">
        <v>3099</v>
      </c>
      <c r="H499" s="5" t="s">
        <v>2874</v>
      </c>
    </row>
    <row r="500" spans="1:8">
      <c r="A500" s="5" t="s">
        <v>2823</v>
      </c>
      <c r="B500" s="39" t="s">
        <v>3100</v>
      </c>
      <c r="C500" s="39" t="s">
        <v>3100</v>
      </c>
      <c r="D500" s="39" t="s">
        <v>3100</v>
      </c>
      <c r="F500" s="39" t="s">
        <v>3100</v>
      </c>
      <c r="H500" s="5" t="s">
        <v>2874</v>
      </c>
    </row>
    <row r="501" spans="1:8">
      <c r="A501" s="5" t="s">
        <v>2823</v>
      </c>
      <c r="B501" s="39" t="s">
        <v>3101</v>
      </c>
      <c r="C501" s="39" t="s">
        <v>3101</v>
      </c>
      <c r="D501" s="39" t="s">
        <v>3101</v>
      </c>
      <c r="F501" s="39" t="s">
        <v>3101</v>
      </c>
      <c r="H501" s="5" t="s">
        <v>2874</v>
      </c>
    </row>
    <row r="502" spans="1:8">
      <c r="A502" s="5" t="s">
        <v>2823</v>
      </c>
      <c r="B502" s="39" t="s">
        <v>3102</v>
      </c>
      <c r="C502" s="39" t="s">
        <v>3102</v>
      </c>
      <c r="D502" s="39" t="s">
        <v>3102</v>
      </c>
      <c r="F502" s="39" t="s">
        <v>3102</v>
      </c>
      <c r="H502" s="5" t="s">
        <v>2874</v>
      </c>
    </row>
    <row r="503" spans="1:8">
      <c r="A503" s="5" t="s">
        <v>2823</v>
      </c>
      <c r="B503" s="39" t="s">
        <v>3103</v>
      </c>
      <c r="C503" s="39" t="s">
        <v>3103</v>
      </c>
      <c r="D503" s="39" t="s">
        <v>3103</v>
      </c>
      <c r="F503" s="39" t="s">
        <v>3103</v>
      </c>
      <c r="H503" s="5" t="s">
        <v>2874</v>
      </c>
    </row>
    <row r="504" spans="1:8">
      <c r="A504" s="5" t="s">
        <v>2823</v>
      </c>
      <c r="B504" s="39" t="s">
        <v>3104</v>
      </c>
      <c r="C504" s="39" t="s">
        <v>3104</v>
      </c>
      <c r="D504" s="39" t="s">
        <v>3104</v>
      </c>
      <c r="F504" s="39" t="s">
        <v>3104</v>
      </c>
      <c r="H504" s="5" t="s">
        <v>2874</v>
      </c>
    </row>
    <row r="505" spans="1:8">
      <c r="A505" s="5" t="s">
        <v>2823</v>
      </c>
      <c r="B505" s="39" t="s">
        <v>3105</v>
      </c>
      <c r="C505" s="39" t="s">
        <v>3105</v>
      </c>
      <c r="D505" s="39" t="s">
        <v>3105</v>
      </c>
      <c r="F505" s="39" t="s">
        <v>3105</v>
      </c>
      <c r="H505" s="5" t="s">
        <v>2874</v>
      </c>
    </row>
    <row r="506" spans="1:8">
      <c r="A506" s="5" t="s">
        <v>2823</v>
      </c>
      <c r="B506" s="39" t="s">
        <v>3106</v>
      </c>
      <c r="C506" s="39" t="s">
        <v>3106</v>
      </c>
      <c r="D506" s="39" t="s">
        <v>3106</v>
      </c>
      <c r="F506" s="39" t="s">
        <v>3106</v>
      </c>
      <c r="H506" s="5" t="s">
        <v>2874</v>
      </c>
    </row>
    <row r="507" spans="1:8">
      <c r="A507" s="5" t="s">
        <v>2823</v>
      </c>
      <c r="B507" s="39" t="s">
        <v>3107</v>
      </c>
      <c r="C507" s="39" t="s">
        <v>3107</v>
      </c>
      <c r="D507" s="39" t="s">
        <v>3107</v>
      </c>
      <c r="F507" s="39" t="s">
        <v>3107</v>
      </c>
      <c r="H507" s="5" t="s">
        <v>2874</v>
      </c>
    </row>
    <row r="508" spans="1:8">
      <c r="A508" s="5" t="s">
        <v>2823</v>
      </c>
      <c r="B508" s="39" t="s">
        <v>3108</v>
      </c>
      <c r="C508" s="39" t="s">
        <v>3108</v>
      </c>
      <c r="D508" s="39" t="s">
        <v>3108</v>
      </c>
      <c r="F508" s="39" t="s">
        <v>3108</v>
      </c>
      <c r="H508" s="5" t="s">
        <v>2874</v>
      </c>
    </row>
    <row r="509" spans="1:8">
      <c r="A509" s="5" t="s">
        <v>2823</v>
      </c>
      <c r="B509" s="39" t="s">
        <v>3109</v>
      </c>
      <c r="C509" s="39" t="s">
        <v>3109</v>
      </c>
      <c r="D509" s="39" t="s">
        <v>3109</v>
      </c>
      <c r="F509" s="39" t="s">
        <v>3109</v>
      </c>
      <c r="H509" s="5" t="s">
        <v>2874</v>
      </c>
    </row>
    <row r="510" spans="1:8">
      <c r="A510" s="5" t="s">
        <v>2823</v>
      </c>
      <c r="B510" s="39" t="s">
        <v>3110</v>
      </c>
      <c r="C510" s="39" t="s">
        <v>3110</v>
      </c>
      <c r="D510" s="39" t="s">
        <v>3110</v>
      </c>
      <c r="F510" s="39" t="s">
        <v>3110</v>
      </c>
      <c r="H510" s="5" t="s">
        <v>2874</v>
      </c>
    </row>
    <row r="511" spans="1:8">
      <c r="A511" s="5" t="s">
        <v>2823</v>
      </c>
      <c r="B511" s="39" t="s">
        <v>3111</v>
      </c>
      <c r="C511" s="39" t="s">
        <v>3111</v>
      </c>
      <c r="D511" s="39" t="s">
        <v>3111</v>
      </c>
      <c r="F511" s="39" t="s">
        <v>3111</v>
      </c>
      <c r="H511" s="5" t="s">
        <v>2874</v>
      </c>
    </row>
    <row r="512" spans="1:8">
      <c r="A512" s="5" t="s">
        <v>2823</v>
      </c>
      <c r="B512" s="39" t="s">
        <v>3112</v>
      </c>
      <c r="C512" s="39" t="s">
        <v>3112</v>
      </c>
      <c r="D512" s="39" t="s">
        <v>3112</v>
      </c>
      <c r="F512" s="39" t="s">
        <v>3112</v>
      </c>
      <c r="H512" s="5" t="s">
        <v>2874</v>
      </c>
    </row>
    <row r="513" spans="1:8">
      <c r="A513" s="5" t="s">
        <v>2823</v>
      </c>
      <c r="B513" s="39" t="s">
        <v>3113</v>
      </c>
      <c r="C513" s="39" t="s">
        <v>3113</v>
      </c>
      <c r="D513" s="39" t="s">
        <v>3113</v>
      </c>
      <c r="F513" s="39" t="s">
        <v>3113</v>
      </c>
      <c r="H513" s="5" t="s">
        <v>2874</v>
      </c>
    </row>
    <row r="514" spans="1:8">
      <c r="A514" s="5" t="s">
        <v>2823</v>
      </c>
      <c r="B514" s="5" t="s">
        <v>3114</v>
      </c>
      <c r="C514" s="5" t="s">
        <v>3114</v>
      </c>
      <c r="D514" s="5" t="s">
        <v>3114</v>
      </c>
      <c r="F514" s="5" t="s">
        <v>3114</v>
      </c>
      <c r="H514" s="5" t="s">
        <v>2874</v>
      </c>
    </row>
    <row r="515" spans="1:8">
      <c r="A515" s="5" t="s">
        <v>2823</v>
      </c>
      <c r="B515" s="5" t="s">
        <v>3115</v>
      </c>
      <c r="C515" s="5" t="s">
        <v>3116</v>
      </c>
      <c r="D515" s="5" t="s">
        <v>3116</v>
      </c>
      <c r="F515" s="5" t="s">
        <v>3116</v>
      </c>
      <c r="H515" s="5" t="s">
        <v>2874</v>
      </c>
    </row>
    <row r="516" spans="1:8">
      <c r="A516" s="5" t="s">
        <v>2640</v>
      </c>
      <c r="B516" s="39" t="s">
        <v>3117</v>
      </c>
      <c r="C516" s="5" t="s">
        <v>3118</v>
      </c>
      <c r="D516" s="5" t="s">
        <v>3118</v>
      </c>
      <c r="F516" s="5" t="s">
        <v>3118</v>
      </c>
      <c r="H516" s="5" t="s">
        <v>2874</v>
      </c>
    </row>
    <row r="517" spans="1:8">
      <c r="A517" s="5" t="s">
        <v>2640</v>
      </c>
      <c r="B517" s="39" t="s">
        <v>3119</v>
      </c>
      <c r="C517" s="5" t="s">
        <v>3119</v>
      </c>
      <c r="D517" s="5" t="s">
        <v>3119</v>
      </c>
      <c r="F517" s="5" t="s">
        <v>3119</v>
      </c>
      <c r="H517" s="5" t="s">
        <v>2874</v>
      </c>
    </row>
    <row r="518" spans="1:8">
      <c r="A518" s="5" t="s">
        <v>2640</v>
      </c>
      <c r="B518" s="39" t="s">
        <v>3244</v>
      </c>
      <c r="C518" s="39" t="s">
        <v>3244</v>
      </c>
      <c r="D518" s="39" t="s">
        <v>3244</v>
      </c>
      <c r="F518" s="39" t="s">
        <v>3244</v>
      </c>
      <c r="H518" s="5" t="s">
        <v>2874</v>
      </c>
    </row>
    <row r="519" spans="1:8">
      <c r="A519" s="5" t="s">
        <v>2640</v>
      </c>
      <c r="B519" s="39" t="s">
        <v>3120</v>
      </c>
      <c r="C519" s="5" t="s">
        <v>3121</v>
      </c>
      <c r="D519" s="5" t="s">
        <v>3121</v>
      </c>
      <c r="F519" s="5" t="s">
        <v>3121</v>
      </c>
      <c r="H519" s="5" t="s">
        <v>2874</v>
      </c>
    </row>
    <row r="520" spans="1:8">
      <c r="A520" s="5" t="s">
        <v>2640</v>
      </c>
      <c r="B520" s="39" t="s">
        <v>3122</v>
      </c>
      <c r="C520" s="5" t="s">
        <v>3123</v>
      </c>
      <c r="D520" s="5" t="s">
        <v>3123</v>
      </c>
      <c r="F520" s="5" t="s">
        <v>3123</v>
      </c>
      <c r="H520" s="5" t="s">
        <v>2874</v>
      </c>
    </row>
    <row r="521" spans="1:8">
      <c r="A521" s="5" t="s">
        <v>2640</v>
      </c>
      <c r="B521" s="39" t="s">
        <v>3124</v>
      </c>
      <c r="C521" s="5" t="s">
        <v>3124</v>
      </c>
      <c r="D521" s="5" t="s">
        <v>3124</v>
      </c>
      <c r="F521" s="5" t="s">
        <v>3124</v>
      </c>
      <c r="H521" s="5" t="s">
        <v>2874</v>
      </c>
    </row>
    <row r="522" spans="1:8">
      <c r="A522" s="5" t="s">
        <v>2640</v>
      </c>
      <c r="B522" s="5" t="s">
        <v>3125</v>
      </c>
      <c r="C522" s="5" t="s">
        <v>3125</v>
      </c>
      <c r="D522" s="5" t="s">
        <v>3125</v>
      </c>
      <c r="F522" s="5" t="s">
        <v>3125</v>
      </c>
      <c r="H522" s="5" t="s">
        <v>2874</v>
      </c>
    </row>
    <row r="523" spans="1:8">
      <c r="A523" s="5" t="s">
        <v>2640</v>
      </c>
      <c r="B523" s="5" t="s">
        <v>2166</v>
      </c>
      <c r="C523" s="5" t="s">
        <v>2166</v>
      </c>
      <c r="D523" s="5" t="s">
        <v>2166</v>
      </c>
      <c r="F523" s="5" t="s">
        <v>2166</v>
      </c>
      <c r="H523" s="5" t="s">
        <v>2874</v>
      </c>
    </row>
    <row r="524" spans="1:8">
      <c r="A524" s="5" t="s">
        <v>2640</v>
      </c>
      <c r="B524" s="5" t="s">
        <v>3126</v>
      </c>
      <c r="C524" s="5" t="s">
        <v>3126</v>
      </c>
      <c r="D524" s="5" t="s">
        <v>3126</v>
      </c>
      <c r="F524" s="5" t="s">
        <v>3126</v>
      </c>
      <c r="H524" s="5" t="s">
        <v>2874</v>
      </c>
    </row>
    <row r="525" spans="1:8">
      <c r="A525" s="5" t="s">
        <v>2640</v>
      </c>
      <c r="B525" s="5" t="s">
        <v>4</v>
      </c>
      <c r="C525" s="5" t="s">
        <v>4</v>
      </c>
      <c r="D525" s="5" t="s">
        <v>4</v>
      </c>
      <c r="F525" s="5" t="s">
        <v>4</v>
      </c>
      <c r="H525" s="5" t="s">
        <v>2874</v>
      </c>
    </row>
    <row r="526" spans="1:8">
      <c r="A526" s="5" t="s">
        <v>2647</v>
      </c>
      <c r="B526" s="5" t="s">
        <v>3127</v>
      </c>
      <c r="C526" s="5" t="s">
        <v>3128</v>
      </c>
      <c r="D526" s="5" t="s">
        <v>3128</v>
      </c>
      <c r="F526" s="5" t="s">
        <v>3128</v>
      </c>
      <c r="H526" s="5" t="s">
        <v>2874</v>
      </c>
    </row>
    <row r="527" spans="1:8">
      <c r="A527" s="5" t="s">
        <v>2647</v>
      </c>
      <c r="B527" s="5" t="s">
        <v>3129</v>
      </c>
      <c r="C527" s="5" t="s">
        <v>3130</v>
      </c>
      <c r="D527" s="5" t="s">
        <v>3130</v>
      </c>
      <c r="F527" s="5" t="s">
        <v>3130</v>
      </c>
      <c r="H527" s="5" t="s">
        <v>2874</v>
      </c>
    </row>
    <row r="528" spans="1:8">
      <c r="A528" s="5" t="s">
        <v>2647</v>
      </c>
      <c r="B528" s="5" t="s">
        <v>3131</v>
      </c>
      <c r="C528" s="5" t="s">
        <v>3132</v>
      </c>
      <c r="D528" s="5" t="s">
        <v>3132</v>
      </c>
      <c r="F528" s="5" t="s">
        <v>3132</v>
      </c>
      <c r="H528" s="5" t="s">
        <v>2874</v>
      </c>
    </row>
    <row r="529" spans="1:8">
      <c r="A529" s="5" t="s">
        <v>2647</v>
      </c>
      <c r="B529" s="5" t="s">
        <v>3133</v>
      </c>
      <c r="C529" s="5" t="s">
        <v>3134</v>
      </c>
      <c r="D529" s="5" t="s">
        <v>3134</v>
      </c>
      <c r="F529" s="5" t="s">
        <v>3134</v>
      </c>
      <c r="H529" s="5" t="s">
        <v>2874</v>
      </c>
    </row>
    <row r="530" spans="1:8">
      <c r="A530" s="5" t="s">
        <v>2653</v>
      </c>
      <c r="B530" s="5" t="s">
        <v>3135</v>
      </c>
      <c r="C530" s="5" t="s">
        <v>3136</v>
      </c>
      <c r="D530" s="5" t="s">
        <v>3136</v>
      </c>
      <c r="F530" s="5" t="s">
        <v>3136</v>
      </c>
      <c r="H530" s="5" t="s">
        <v>2874</v>
      </c>
    </row>
    <row r="531" spans="1:8">
      <c r="A531" s="5" t="s">
        <v>2653</v>
      </c>
      <c r="B531" s="5" t="s">
        <v>3137</v>
      </c>
      <c r="C531" s="5" t="s">
        <v>3138</v>
      </c>
      <c r="D531" s="5" t="s">
        <v>3138</v>
      </c>
      <c r="F531" s="5" t="s">
        <v>3138</v>
      </c>
      <c r="H531" s="5" t="s">
        <v>2874</v>
      </c>
    </row>
    <row r="532" spans="1:8">
      <c r="A532" s="5" t="s">
        <v>2653</v>
      </c>
      <c r="B532" s="5" t="s">
        <v>45</v>
      </c>
      <c r="C532" s="5" t="s">
        <v>45</v>
      </c>
      <c r="D532" s="5" t="s">
        <v>45</v>
      </c>
      <c r="F532" s="5" t="s">
        <v>45</v>
      </c>
      <c r="H532" s="5" t="s">
        <v>2874</v>
      </c>
    </row>
    <row r="533" spans="1:8">
      <c r="A533" s="5" t="s">
        <v>2656</v>
      </c>
      <c r="B533" s="5" t="s">
        <v>3139</v>
      </c>
      <c r="C533" s="5" t="s">
        <v>3139</v>
      </c>
      <c r="D533" s="5" t="s">
        <v>3139</v>
      </c>
      <c r="F533" s="5" t="s">
        <v>3139</v>
      </c>
      <c r="H533" s="5" t="s">
        <v>2874</v>
      </c>
    </row>
    <row r="534" spans="1:8">
      <c r="A534" s="5" t="s">
        <v>2656</v>
      </c>
      <c r="B534" s="5" t="s">
        <v>3140</v>
      </c>
      <c r="C534" s="5" t="s">
        <v>3140</v>
      </c>
      <c r="D534" s="5" t="s">
        <v>3140</v>
      </c>
      <c r="F534" s="5" t="s">
        <v>3140</v>
      </c>
      <c r="H534" s="5" t="s">
        <v>2874</v>
      </c>
    </row>
    <row r="535" spans="1:8">
      <c r="A535" s="5" t="s">
        <v>2656</v>
      </c>
      <c r="B535" s="5" t="s">
        <v>3141</v>
      </c>
      <c r="C535" s="5" t="s">
        <v>3141</v>
      </c>
      <c r="D535" s="5" t="s">
        <v>3141</v>
      </c>
      <c r="F535" s="5" t="s">
        <v>3141</v>
      </c>
      <c r="H535" s="5" t="s">
        <v>2874</v>
      </c>
    </row>
    <row r="536" spans="1:8">
      <c r="A536" s="5" t="s">
        <v>2825</v>
      </c>
      <c r="B536" s="5" t="s">
        <v>3142</v>
      </c>
      <c r="C536" s="5" t="s">
        <v>3143</v>
      </c>
      <c r="D536" s="5" t="s">
        <v>3143</v>
      </c>
      <c r="F536" s="5" t="s">
        <v>3143</v>
      </c>
      <c r="H536" s="5" t="s">
        <v>2874</v>
      </c>
    </row>
    <row r="537" spans="1:8">
      <c r="A537" s="5" t="s">
        <v>2825</v>
      </c>
      <c r="B537" s="5" t="s">
        <v>3144</v>
      </c>
      <c r="C537" s="5" t="s">
        <v>3145</v>
      </c>
      <c r="D537" s="5" t="s">
        <v>3145</v>
      </c>
      <c r="F537" s="5" t="s">
        <v>3145</v>
      </c>
      <c r="H537" s="5" t="s">
        <v>2874</v>
      </c>
    </row>
    <row r="538" spans="1:8">
      <c r="A538" s="5" t="s">
        <v>2824</v>
      </c>
      <c r="B538" s="5" t="s">
        <v>3146</v>
      </c>
      <c r="C538" s="5" t="s">
        <v>3147</v>
      </c>
      <c r="D538" s="5" t="s">
        <v>3147</v>
      </c>
      <c r="F538" s="5" t="s">
        <v>3147</v>
      </c>
      <c r="H538" s="5" t="s">
        <v>2874</v>
      </c>
    </row>
    <row r="539" spans="1:8">
      <c r="A539" s="5" t="s">
        <v>2824</v>
      </c>
      <c r="B539" s="5" t="s">
        <v>3148</v>
      </c>
      <c r="C539" s="5" t="s">
        <v>3149</v>
      </c>
      <c r="D539" s="5" t="s">
        <v>3149</v>
      </c>
      <c r="F539" s="5" t="s">
        <v>3149</v>
      </c>
      <c r="H539" s="5" t="s">
        <v>2874</v>
      </c>
    </row>
    <row r="540" spans="1:8">
      <c r="A540" s="5" t="s">
        <v>2824</v>
      </c>
      <c r="B540" s="5" t="s">
        <v>3150</v>
      </c>
      <c r="C540" s="5" t="s">
        <v>3151</v>
      </c>
      <c r="D540" s="5" t="s">
        <v>3151</v>
      </c>
      <c r="F540" s="5" t="s">
        <v>3151</v>
      </c>
      <c r="H540" s="5" t="s">
        <v>2874</v>
      </c>
    </row>
    <row r="541" spans="1:8">
      <c r="A541" s="5" t="s">
        <v>2661</v>
      </c>
      <c r="B541" s="5" t="s">
        <v>3152</v>
      </c>
      <c r="C541" s="5" t="s">
        <v>3153</v>
      </c>
      <c r="D541" s="5" t="s">
        <v>3153</v>
      </c>
      <c r="F541" s="5" t="s">
        <v>3153</v>
      </c>
      <c r="H541" s="5" t="s">
        <v>2874</v>
      </c>
    </row>
    <row r="542" spans="1:8">
      <c r="A542" s="5" t="s">
        <v>2661</v>
      </c>
      <c r="B542" s="5" t="s">
        <v>3154</v>
      </c>
      <c r="C542" s="5" t="s">
        <v>3155</v>
      </c>
      <c r="D542" s="5" t="s">
        <v>3155</v>
      </c>
      <c r="F542" s="5" t="s">
        <v>3155</v>
      </c>
      <c r="H542" s="5" t="s">
        <v>2874</v>
      </c>
    </row>
    <row r="543" spans="1:8">
      <c r="A543" s="5" t="s">
        <v>2681</v>
      </c>
      <c r="B543" s="5" t="s">
        <v>3156</v>
      </c>
      <c r="C543" s="5" t="s">
        <v>3157</v>
      </c>
      <c r="D543" s="5" t="s">
        <v>3157</v>
      </c>
      <c r="F543" s="5" t="s">
        <v>3157</v>
      </c>
      <c r="H543" s="5" t="s">
        <v>2874</v>
      </c>
    </row>
    <row r="544" spans="1:8">
      <c r="A544" s="5" t="s">
        <v>2681</v>
      </c>
      <c r="B544" s="5" t="s">
        <v>3158</v>
      </c>
      <c r="C544" s="5" t="s">
        <v>3159</v>
      </c>
      <c r="D544" s="5" t="s">
        <v>3159</v>
      </c>
      <c r="F544" s="5" t="s">
        <v>3159</v>
      </c>
      <c r="H544" s="5" t="s">
        <v>2874</v>
      </c>
    </row>
    <row r="545" spans="1:8">
      <c r="A545" s="5" t="s">
        <v>2681</v>
      </c>
      <c r="B545" s="5" t="s">
        <v>3160</v>
      </c>
      <c r="C545" s="5" t="s">
        <v>3161</v>
      </c>
      <c r="D545" s="5" t="s">
        <v>3161</v>
      </c>
      <c r="F545" s="5" t="s">
        <v>3161</v>
      </c>
      <c r="H545" s="5" t="s">
        <v>2874</v>
      </c>
    </row>
    <row r="546" spans="1:8">
      <c r="A546" s="5" t="s">
        <v>2678</v>
      </c>
      <c r="B546" s="5" t="s">
        <v>3162</v>
      </c>
      <c r="C546" s="5" t="s">
        <v>3163</v>
      </c>
      <c r="D546" s="5" t="s">
        <v>3163</v>
      </c>
      <c r="F546" s="5" t="s">
        <v>3163</v>
      </c>
      <c r="H546" s="5" t="s">
        <v>2874</v>
      </c>
    </row>
    <row r="547" spans="1:8">
      <c r="A547" s="5" t="s">
        <v>2678</v>
      </c>
      <c r="B547" s="5" t="s">
        <v>3164</v>
      </c>
      <c r="C547" s="5" t="s">
        <v>3165</v>
      </c>
      <c r="D547" s="5" t="s">
        <v>3165</v>
      </c>
      <c r="F547" s="5" t="s">
        <v>3165</v>
      </c>
      <c r="H547" s="5" t="s">
        <v>2874</v>
      </c>
    </row>
    <row r="548" spans="1:8">
      <c r="A548" s="5" t="s">
        <v>2678</v>
      </c>
      <c r="B548" s="5" t="s">
        <v>3166</v>
      </c>
      <c r="C548" s="5" t="s">
        <v>3166</v>
      </c>
      <c r="D548" s="5" t="s">
        <v>3166</v>
      </c>
      <c r="F548" s="5" t="s">
        <v>3166</v>
      </c>
      <c r="H548" s="5" t="s">
        <v>2874</v>
      </c>
    </row>
    <row r="549" spans="1:8">
      <c r="A549" s="5" t="s">
        <v>2840</v>
      </c>
      <c r="B549" s="5" t="s">
        <v>3167</v>
      </c>
      <c r="C549" s="5" t="s">
        <v>3167</v>
      </c>
      <c r="D549" s="5" t="s">
        <v>3167</v>
      </c>
      <c r="F549" s="5" t="s">
        <v>3167</v>
      </c>
      <c r="H549" s="5" t="s">
        <v>2874</v>
      </c>
    </row>
    <row r="550" spans="1:8">
      <c r="A550" s="5" t="s">
        <v>2840</v>
      </c>
      <c r="B550" s="5" t="s">
        <v>3168</v>
      </c>
      <c r="C550" s="5" t="s">
        <v>3168</v>
      </c>
      <c r="D550" s="5" t="s">
        <v>3168</v>
      </c>
      <c r="F550" s="5" t="s">
        <v>3168</v>
      </c>
      <c r="H550" s="5" t="s">
        <v>2874</v>
      </c>
    </row>
    <row r="551" spans="1:8">
      <c r="A551" s="5" t="s">
        <v>2840</v>
      </c>
      <c r="B551" s="5" t="s">
        <v>3169</v>
      </c>
      <c r="C551" s="5" t="s">
        <v>3170</v>
      </c>
      <c r="D551" s="5" t="s">
        <v>3170</v>
      </c>
      <c r="F551" s="5" t="s">
        <v>3170</v>
      </c>
      <c r="H551" s="5" t="s">
        <v>2874</v>
      </c>
    </row>
    <row r="552" spans="1:8">
      <c r="A552" s="5" t="s">
        <v>2840</v>
      </c>
      <c r="B552" s="5" t="s">
        <v>2166</v>
      </c>
      <c r="C552" s="5" t="s">
        <v>2166</v>
      </c>
      <c r="D552" s="5" t="s">
        <v>2166</v>
      </c>
      <c r="F552" s="5" t="s">
        <v>2166</v>
      </c>
      <c r="H552" s="5" t="s">
        <v>2874</v>
      </c>
    </row>
    <row r="553" spans="1:8">
      <c r="A553" s="5" t="s">
        <v>2684</v>
      </c>
      <c r="B553" s="5" t="s">
        <v>3171</v>
      </c>
      <c r="C553" s="5" t="s">
        <v>3172</v>
      </c>
      <c r="D553" s="5" t="s">
        <v>3172</v>
      </c>
      <c r="F553" s="5" t="s">
        <v>3172</v>
      </c>
      <c r="H553" s="5" t="s">
        <v>2874</v>
      </c>
    </row>
    <row r="554" spans="1:8">
      <c r="A554" s="5" t="s">
        <v>2684</v>
      </c>
      <c r="B554" s="5" t="s">
        <v>3173</v>
      </c>
      <c r="C554" s="5" t="s">
        <v>3174</v>
      </c>
      <c r="D554" s="5" t="s">
        <v>3174</v>
      </c>
      <c r="F554" s="5" t="s">
        <v>3174</v>
      </c>
      <c r="H554" s="5" t="s">
        <v>2874</v>
      </c>
    </row>
    <row r="555" spans="1:8">
      <c r="A555" s="5" t="s">
        <v>2684</v>
      </c>
      <c r="B555" s="5" t="s">
        <v>3175</v>
      </c>
      <c r="C555" s="5" t="s">
        <v>3176</v>
      </c>
      <c r="D555" s="5" t="s">
        <v>3176</v>
      </c>
      <c r="F555" s="5" t="s">
        <v>3176</v>
      </c>
      <c r="H555" s="5" t="s">
        <v>2874</v>
      </c>
    </row>
    <row r="556" spans="1:8">
      <c r="A556" s="5" t="s">
        <v>2684</v>
      </c>
      <c r="B556" s="5" t="s">
        <v>3177</v>
      </c>
      <c r="C556" s="5" t="s">
        <v>3178</v>
      </c>
      <c r="D556" s="5" t="s">
        <v>3178</v>
      </c>
      <c r="F556" s="5" t="s">
        <v>3178</v>
      </c>
      <c r="H556" s="5" t="s">
        <v>2874</v>
      </c>
    </row>
    <row r="557" spans="1:8">
      <c r="A557" s="5" t="s">
        <v>2841</v>
      </c>
      <c r="B557" s="5" t="s">
        <v>3179</v>
      </c>
      <c r="C557" s="5" t="s">
        <v>3180</v>
      </c>
      <c r="D557" s="5" t="s">
        <v>3180</v>
      </c>
      <c r="F557" s="5" t="s">
        <v>3180</v>
      </c>
      <c r="H557" s="5" t="s">
        <v>2874</v>
      </c>
    </row>
    <row r="558" spans="1:8">
      <c r="A558" s="5" t="s">
        <v>2841</v>
      </c>
      <c r="B558" s="5" t="s">
        <v>3181</v>
      </c>
      <c r="C558" s="5" t="s">
        <v>3182</v>
      </c>
      <c r="D558" s="5" t="s">
        <v>3182</v>
      </c>
      <c r="F558" s="5" t="s">
        <v>3182</v>
      </c>
      <c r="H558" s="5" t="s">
        <v>2874</v>
      </c>
    </row>
    <row r="559" spans="1:8">
      <c r="A559" s="5" t="s">
        <v>2841</v>
      </c>
      <c r="B559" s="5" t="s">
        <v>3183</v>
      </c>
      <c r="C559" s="5" t="s">
        <v>3184</v>
      </c>
      <c r="D559" s="5" t="s">
        <v>3184</v>
      </c>
      <c r="F559" s="5" t="s">
        <v>3184</v>
      </c>
      <c r="H559" s="5" t="s">
        <v>2874</v>
      </c>
    </row>
    <row r="560" spans="1:8">
      <c r="A560" s="5" t="s">
        <v>2841</v>
      </c>
      <c r="B560" s="5" t="s">
        <v>3185</v>
      </c>
      <c r="C560" s="5" t="s">
        <v>3186</v>
      </c>
      <c r="D560" s="5" t="s">
        <v>3186</v>
      </c>
      <c r="F560" s="5" t="s">
        <v>3186</v>
      </c>
      <c r="H560" s="5" t="s">
        <v>2874</v>
      </c>
    </row>
    <row r="561" spans="1:8">
      <c r="A561" s="5" t="s">
        <v>2841</v>
      </c>
      <c r="B561" s="5" t="s">
        <v>2127</v>
      </c>
      <c r="C561" s="5" t="s">
        <v>2999</v>
      </c>
      <c r="D561" s="5" t="s">
        <v>2999</v>
      </c>
      <c r="F561" s="5" t="s">
        <v>2999</v>
      </c>
      <c r="H561" s="5" t="s">
        <v>2874</v>
      </c>
    </row>
    <row r="562" spans="1:8">
      <c r="A562" s="5" t="s">
        <v>2842</v>
      </c>
      <c r="B562" s="5" t="s">
        <v>3167</v>
      </c>
      <c r="C562" s="5" t="s">
        <v>3167</v>
      </c>
      <c r="D562" s="5" t="s">
        <v>3167</v>
      </c>
      <c r="F562" s="5" t="s">
        <v>3167</v>
      </c>
      <c r="H562" s="5" t="s">
        <v>2874</v>
      </c>
    </row>
    <row r="563" spans="1:8">
      <c r="A563" s="5" t="s">
        <v>2842</v>
      </c>
      <c r="B563" s="5" t="s">
        <v>3168</v>
      </c>
      <c r="C563" s="5" t="s">
        <v>3168</v>
      </c>
      <c r="D563" s="5" t="s">
        <v>3168</v>
      </c>
      <c r="F563" s="5" t="s">
        <v>3168</v>
      </c>
      <c r="H563" s="5" t="s">
        <v>2874</v>
      </c>
    </row>
    <row r="564" spans="1:8">
      <c r="A564" s="5" t="s">
        <v>2842</v>
      </c>
      <c r="B564" s="5" t="s">
        <v>3169</v>
      </c>
      <c r="C564" s="5" t="s">
        <v>3170</v>
      </c>
      <c r="D564" s="5" t="s">
        <v>3170</v>
      </c>
      <c r="F564" s="5" t="s">
        <v>3170</v>
      </c>
      <c r="H564" s="5" t="s">
        <v>2874</v>
      </c>
    </row>
    <row r="565" spans="1:8">
      <c r="A565" s="5" t="s">
        <v>2842</v>
      </c>
      <c r="B565" s="5" t="s">
        <v>3187</v>
      </c>
      <c r="C565" s="5" t="s">
        <v>3188</v>
      </c>
      <c r="D565" s="5" t="s">
        <v>3188</v>
      </c>
      <c r="F565" s="5" t="s">
        <v>3188</v>
      </c>
      <c r="H565" s="5" t="s">
        <v>2874</v>
      </c>
    </row>
    <row r="566" spans="1:8">
      <c r="A566" s="5" t="s">
        <v>2842</v>
      </c>
      <c r="B566" s="5" t="s">
        <v>2166</v>
      </c>
      <c r="C566" s="5" t="s">
        <v>2166</v>
      </c>
      <c r="D566" s="5" t="s">
        <v>2166</v>
      </c>
      <c r="F566" s="5" t="s">
        <v>2166</v>
      </c>
      <c r="H566" s="5" t="s">
        <v>2874</v>
      </c>
    </row>
    <row r="567" spans="1:8">
      <c r="A567" s="5" t="s">
        <v>2577</v>
      </c>
      <c r="B567" s="5" t="s">
        <v>3206</v>
      </c>
      <c r="C567" s="5" t="s">
        <v>3206</v>
      </c>
      <c r="D567" s="5" t="s">
        <v>3206</v>
      </c>
      <c r="F567" s="5" t="s">
        <v>3206</v>
      </c>
      <c r="H567" s="5" t="s">
        <v>2874</v>
      </c>
    </row>
    <row r="568" spans="1:8">
      <c r="A568" s="5" t="s">
        <v>2577</v>
      </c>
      <c r="B568" s="5" t="s">
        <v>3207</v>
      </c>
      <c r="C568" s="5" t="s">
        <v>3207</v>
      </c>
      <c r="D568" s="5" t="s">
        <v>3207</v>
      </c>
      <c r="F568" s="5" t="s">
        <v>3207</v>
      </c>
      <c r="H568" s="5" t="s">
        <v>2874</v>
      </c>
    </row>
    <row r="569" spans="1:8">
      <c r="A569" s="5" t="s">
        <v>2577</v>
      </c>
      <c r="B569" s="5" t="s">
        <v>3208</v>
      </c>
      <c r="C569" s="5" t="s">
        <v>3209</v>
      </c>
      <c r="D569" s="5" t="s">
        <v>3209</v>
      </c>
      <c r="F569" s="5" t="s">
        <v>3209</v>
      </c>
      <c r="H569" s="5" t="s">
        <v>2874</v>
      </c>
    </row>
    <row r="570" spans="1:8">
      <c r="A570" s="5" t="s">
        <v>2577</v>
      </c>
      <c r="B570" s="5" t="s">
        <v>3210</v>
      </c>
      <c r="C570" s="5" t="s">
        <v>3210</v>
      </c>
      <c r="D570" s="5" t="s">
        <v>3210</v>
      </c>
      <c r="F570" s="5" t="s">
        <v>3210</v>
      </c>
      <c r="H570" s="5" t="s">
        <v>2874</v>
      </c>
    </row>
    <row r="571" spans="1:8">
      <c r="A571" s="5" t="s">
        <v>2577</v>
      </c>
      <c r="B571" s="5" t="s">
        <v>3211</v>
      </c>
      <c r="C571" s="5" t="s">
        <v>3211</v>
      </c>
      <c r="D571" s="5" t="s">
        <v>3211</v>
      </c>
      <c r="F571" s="5" t="s">
        <v>3211</v>
      </c>
      <c r="H571" s="5" t="s">
        <v>2874</v>
      </c>
    </row>
    <row r="572" spans="1:8">
      <c r="A572" s="5" t="s">
        <v>2577</v>
      </c>
      <c r="B572" s="5" t="s">
        <v>3212</v>
      </c>
      <c r="C572" s="5" t="s">
        <v>3213</v>
      </c>
      <c r="D572" s="5" t="s">
        <v>3213</v>
      </c>
      <c r="F572" s="5" t="s">
        <v>3213</v>
      </c>
      <c r="H572" s="5" t="s">
        <v>2874</v>
      </c>
    </row>
    <row r="573" spans="1:8">
      <c r="A573" s="5" t="s">
        <v>2577</v>
      </c>
      <c r="B573" s="5" t="s">
        <v>3214</v>
      </c>
      <c r="C573" s="5" t="s">
        <v>3214</v>
      </c>
      <c r="D573" s="5" t="s">
        <v>3214</v>
      </c>
      <c r="F573" s="5" t="s">
        <v>3214</v>
      </c>
      <c r="H573" s="5" t="s">
        <v>2874</v>
      </c>
    </row>
    <row r="574" spans="1:8">
      <c r="A574" s="5" t="s">
        <v>2577</v>
      </c>
      <c r="B574" s="5" t="s">
        <v>3215</v>
      </c>
      <c r="C574" s="5" t="s">
        <v>3215</v>
      </c>
      <c r="D574" s="5" t="s">
        <v>3215</v>
      </c>
      <c r="F574" s="5" t="s">
        <v>3215</v>
      </c>
      <c r="H574" s="5" t="s">
        <v>2874</v>
      </c>
    </row>
    <row r="575" spans="1:8">
      <c r="A575" s="5" t="s">
        <v>2577</v>
      </c>
      <c r="B575" s="5" t="s">
        <v>3216</v>
      </c>
      <c r="C575" s="5" t="s">
        <v>3217</v>
      </c>
      <c r="D575" s="5" t="s">
        <v>3217</v>
      </c>
      <c r="F575" s="5" t="s">
        <v>3217</v>
      </c>
      <c r="H575" s="5" t="s">
        <v>2874</v>
      </c>
    </row>
    <row r="576" spans="1:8">
      <c r="A576" s="5" t="s">
        <v>2577</v>
      </c>
      <c r="B576" s="5" t="s">
        <v>3218</v>
      </c>
      <c r="C576" s="5" t="s">
        <v>3219</v>
      </c>
      <c r="D576" s="5" t="s">
        <v>3219</v>
      </c>
      <c r="F576" s="5" t="s">
        <v>3219</v>
      </c>
      <c r="H576" s="5" t="s">
        <v>2874</v>
      </c>
    </row>
    <row r="577" spans="1:8">
      <c r="A577" s="5" t="s">
        <v>2577</v>
      </c>
      <c r="B577" s="5" t="s">
        <v>3220</v>
      </c>
      <c r="C577" s="5" t="s">
        <v>3221</v>
      </c>
      <c r="D577" s="5" t="s">
        <v>3221</v>
      </c>
      <c r="F577" s="5" t="s">
        <v>3221</v>
      </c>
      <c r="H577" s="5" t="s">
        <v>2874</v>
      </c>
    </row>
    <row r="578" spans="1:8">
      <c r="A578" s="5" t="s">
        <v>2577</v>
      </c>
      <c r="B578" s="5" t="s">
        <v>4</v>
      </c>
      <c r="C578" s="5" t="s">
        <v>4</v>
      </c>
      <c r="D578" s="5" t="s">
        <v>4</v>
      </c>
      <c r="F578" s="5" t="s">
        <v>4</v>
      </c>
      <c r="H578" s="5" t="s">
        <v>2874</v>
      </c>
    </row>
    <row r="579" spans="1:8">
      <c r="A579" s="5" t="s">
        <v>2577</v>
      </c>
      <c r="B579" s="5" t="s">
        <v>2166</v>
      </c>
      <c r="C579" s="5" t="s">
        <v>2166</v>
      </c>
      <c r="D579" s="5" t="s">
        <v>2166</v>
      </c>
      <c r="F579" s="5" t="s">
        <v>2166</v>
      </c>
      <c r="H579" s="5" t="s">
        <v>2874</v>
      </c>
    </row>
    <row r="580" spans="1:8">
      <c r="A580" s="5" t="s">
        <v>2580</v>
      </c>
      <c r="B580" s="5" t="s">
        <v>3222</v>
      </c>
      <c r="C580" s="5" t="s">
        <v>3223</v>
      </c>
      <c r="D580" s="5" t="s">
        <v>3223</v>
      </c>
      <c r="F580" s="5" t="s">
        <v>3223</v>
      </c>
      <c r="H580" s="5" t="s">
        <v>2874</v>
      </c>
    </row>
    <row r="581" spans="1:8">
      <c r="A581" s="5" t="s">
        <v>2580</v>
      </c>
      <c r="B581" s="5" t="s">
        <v>3224</v>
      </c>
      <c r="C581" s="5" t="s">
        <v>3225</v>
      </c>
      <c r="D581" s="5" t="s">
        <v>3225</v>
      </c>
      <c r="F581" s="5" t="s">
        <v>3225</v>
      </c>
      <c r="H581" s="5" t="s">
        <v>2874</v>
      </c>
    </row>
    <row r="582" spans="1:8">
      <c r="A582" s="5" t="s">
        <v>2580</v>
      </c>
      <c r="B582" s="5" t="s">
        <v>3226</v>
      </c>
      <c r="C582" s="5" t="s">
        <v>3226</v>
      </c>
      <c r="D582" s="5" t="s">
        <v>3226</v>
      </c>
      <c r="F582" s="5" t="s">
        <v>3226</v>
      </c>
      <c r="H582" s="5" t="s">
        <v>2874</v>
      </c>
    </row>
    <row r="583" spans="1:8">
      <c r="A583" s="5" t="s">
        <v>2580</v>
      </c>
      <c r="B583" s="5" t="s">
        <v>2166</v>
      </c>
      <c r="C583" s="5" t="s">
        <v>2166</v>
      </c>
      <c r="D583" s="5" t="s">
        <v>2166</v>
      </c>
      <c r="F583" s="5" t="s">
        <v>2166</v>
      </c>
      <c r="H583" s="5" t="s">
        <v>2874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5"/>
  <sheetViews>
    <sheetView workbookViewId="0">
      <pane ySplit="1" topLeftCell="A89" activePane="bottomLeft" state="frozen"/>
      <selection pane="bottomLeft" activeCell="A126" sqref="A126"/>
    </sheetView>
  </sheetViews>
  <sheetFormatPr baseColWidth="10" defaultColWidth="17.1640625" defaultRowHeight="12.75" customHeight="1" x14ac:dyDescent="0"/>
  <cols>
    <col min="1" max="1" width="17.83203125" bestFit="1" customWidth="1"/>
  </cols>
  <sheetData>
    <row r="1" spans="1:1" ht="12.75" customHeight="1">
      <c r="A1" s="1" t="s">
        <v>12</v>
      </c>
    </row>
    <row r="2" spans="1:1" ht="12.75" customHeight="1">
      <c r="A2" t="s">
        <v>41</v>
      </c>
    </row>
    <row r="3" spans="1:1" ht="12.75" customHeight="1">
      <c r="A3" t="s">
        <v>353</v>
      </c>
    </row>
    <row r="4" spans="1:1" ht="12.75" customHeight="1">
      <c r="A4" t="s">
        <v>369</v>
      </c>
    </row>
    <row r="5" spans="1:1" ht="12.75" customHeight="1">
      <c r="A5" t="s">
        <v>526</v>
      </c>
    </row>
    <row r="6" spans="1:1" ht="12.75" customHeight="1">
      <c r="A6" t="s">
        <v>370</v>
      </c>
    </row>
    <row r="7" spans="1:1" ht="12.75" customHeight="1">
      <c r="A7" t="s">
        <v>527</v>
      </c>
    </row>
    <row r="8" spans="1:1" ht="12.75" customHeight="1">
      <c r="A8" t="s">
        <v>371</v>
      </c>
    </row>
    <row r="9" spans="1:1" ht="12.75" customHeight="1">
      <c r="A9" t="s">
        <v>528</v>
      </c>
    </row>
    <row r="10" spans="1:1" ht="12.75" customHeight="1">
      <c r="A10" t="s">
        <v>372</v>
      </c>
    </row>
    <row r="11" spans="1:1" ht="12.75" customHeight="1">
      <c r="A11" t="s">
        <v>529</v>
      </c>
    </row>
    <row r="12" spans="1:1" ht="12.75" customHeight="1">
      <c r="A12" t="s">
        <v>373</v>
      </c>
    </row>
    <row r="13" spans="1:1" ht="12.75" customHeight="1">
      <c r="A13" t="s">
        <v>530</v>
      </c>
    </row>
    <row r="14" spans="1:1" ht="12.75" customHeight="1">
      <c r="A14" t="s">
        <v>362</v>
      </c>
    </row>
    <row r="15" spans="1:1" ht="12.75" customHeight="1">
      <c r="A15" t="s">
        <v>402</v>
      </c>
    </row>
    <row r="16" spans="1:1" ht="12.75" customHeight="1">
      <c r="A16" t="s">
        <v>532</v>
      </c>
    </row>
    <row r="17" spans="1:1" ht="12.75" customHeight="1">
      <c r="A17" t="s">
        <v>531</v>
      </c>
    </row>
    <row r="18" spans="1:1" ht="12.75" customHeight="1">
      <c r="A18" t="s">
        <v>537</v>
      </c>
    </row>
    <row r="19" spans="1:1" ht="12.75" customHeight="1">
      <c r="A19" t="s">
        <v>538</v>
      </c>
    </row>
    <row r="20" spans="1:1" ht="12.75" customHeight="1">
      <c r="A20" t="s">
        <v>539</v>
      </c>
    </row>
    <row r="21" spans="1:1" ht="12.75" customHeight="1">
      <c r="A21" t="s">
        <v>540</v>
      </c>
    </row>
    <row r="22" spans="1:1" ht="12.75" customHeight="1">
      <c r="A22" t="s">
        <v>541</v>
      </c>
    </row>
    <row r="23" spans="1:1" ht="12.75" customHeight="1">
      <c r="A23" t="s">
        <v>542</v>
      </c>
    </row>
    <row r="24" spans="1:1" ht="12.75" customHeight="1">
      <c r="A24" t="s">
        <v>543</v>
      </c>
    </row>
    <row r="25" spans="1:1" ht="12.75" customHeight="1">
      <c r="A25" t="s">
        <v>544</v>
      </c>
    </row>
    <row r="26" spans="1:1" ht="12.75" customHeight="1">
      <c r="A26" t="s">
        <v>545</v>
      </c>
    </row>
    <row r="27" spans="1:1" ht="12.75" customHeight="1">
      <c r="A27" t="s">
        <v>546</v>
      </c>
    </row>
    <row r="28" spans="1:1" ht="12.75" customHeight="1">
      <c r="A28" t="s">
        <v>547</v>
      </c>
    </row>
    <row r="29" spans="1:1" ht="12.75" customHeight="1">
      <c r="A29" t="s">
        <v>548</v>
      </c>
    </row>
    <row r="30" spans="1:1" ht="12.75" customHeight="1">
      <c r="A30" t="s">
        <v>549</v>
      </c>
    </row>
    <row r="31" spans="1:1" ht="12.75" customHeight="1">
      <c r="A31" t="s">
        <v>550</v>
      </c>
    </row>
    <row r="32" spans="1:1" ht="12.75" customHeight="1">
      <c r="A32" t="s">
        <v>551</v>
      </c>
    </row>
    <row r="33" spans="1:1" ht="12.75" customHeight="1">
      <c r="A33" t="s">
        <v>552</v>
      </c>
    </row>
    <row r="34" spans="1:1" ht="12.75" customHeight="1">
      <c r="A34" t="s">
        <v>553</v>
      </c>
    </row>
    <row r="35" spans="1:1" ht="12.75" customHeight="1">
      <c r="A35" t="s">
        <v>554</v>
      </c>
    </row>
    <row r="36" spans="1:1" ht="12.75" customHeight="1">
      <c r="A36" t="s">
        <v>555</v>
      </c>
    </row>
    <row r="37" spans="1:1" ht="12.75" customHeight="1">
      <c r="A37" t="s">
        <v>556</v>
      </c>
    </row>
    <row r="38" spans="1:1" ht="12.75" customHeight="1">
      <c r="A38" t="s">
        <v>557</v>
      </c>
    </row>
    <row r="39" spans="1:1" ht="12.75" customHeight="1">
      <c r="A39" t="s">
        <v>463</v>
      </c>
    </row>
    <row r="40" spans="1:1" ht="12.75" customHeight="1">
      <c r="A40" t="s">
        <v>492</v>
      </c>
    </row>
    <row r="41" spans="1:1" ht="12.75" customHeight="1">
      <c r="A41" t="s">
        <v>743</v>
      </c>
    </row>
    <row r="42" spans="1:1" ht="12.75" customHeight="1">
      <c r="A42" t="s">
        <v>764</v>
      </c>
    </row>
    <row r="43" spans="1:1" ht="12.75" customHeight="1">
      <c r="A43" t="s">
        <v>674</v>
      </c>
    </row>
    <row r="44" spans="1:1" ht="12.75" customHeight="1">
      <c r="A44" t="s">
        <v>676</v>
      </c>
    </row>
    <row r="45" spans="1:1" ht="12.75" customHeight="1">
      <c r="A45" t="s">
        <v>678</v>
      </c>
    </row>
    <row r="46" spans="1:1" ht="12.75" customHeight="1">
      <c r="A46" t="s">
        <v>680</v>
      </c>
    </row>
    <row r="47" spans="1:1" ht="12.75" customHeight="1">
      <c r="A47" t="s">
        <v>682</v>
      </c>
    </row>
    <row r="48" spans="1:1" ht="12.75" customHeight="1">
      <c r="A48" t="s">
        <v>684</v>
      </c>
    </row>
    <row r="49" spans="1:1" ht="12.75" customHeight="1">
      <c r="A49" t="s">
        <v>686</v>
      </c>
    </row>
    <row r="50" spans="1:1" ht="12.75" customHeight="1">
      <c r="A50" t="s">
        <v>688</v>
      </c>
    </row>
    <row r="51" spans="1:1" ht="12.75" customHeight="1">
      <c r="A51" t="s">
        <v>690</v>
      </c>
    </row>
    <row r="52" spans="1:1" ht="12.75" customHeight="1">
      <c r="A52" t="s">
        <v>692</v>
      </c>
    </row>
    <row r="53" spans="1:1" ht="12.75" customHeight="1">
      <c r="A53" t="s">
        <v>694</v>
      </c>
    </row>
    <row r="54" spans="1:1" ht="12.75" customHeight="1">
      <c r="A54" t="s">
        <v>696</v>
      </c>
    </row>
    <row r="55" spans="1:1" ht="12.75" customHeight="1">
      <c r="A55" t="s">
        <v>698</v>
      </c>
    </row>
    <row r="56" spans="1:1" ht="12.75" customHeight="1">
      <c r="A56" t="s">
        <v>700</v>
      </c>
    </row>
    <row r="57" spans="1:1" ht="12.75" customHeight="1">
      <c r="A57" t="s">
        <v>702</v>
      </c>
    </row>
    <row r="58" spans="1:1" ht="12.75" customHeight="1">
      <c r="A58" t="s">
        <v>704</v>
      </c>
    </row>
    <row r="59" spans="1:1" ht="12.75" customHeight="1">
      <c r="A59" t="s">
        <v>706</v>
      </c>
    </row>
    <row r="60" spans="1:1" ht="12.75" customHeight="1">
      <c r="A60" t="s">
        <v>708</v>
      </c>
    </row>
    <row r="61" spans="1:1" ht="12.75" customHeight="1">
      <c r="A61" t="s">
        <v>710</v>
      </c>
    </row>
    <row r="62" spans="1:1" ht="12.75" customHeight="1">
      <c r="A62" t="s">
        <v>712</v>
      </c>
    </row>
    <row r="63" spans="1:1" ht="12.75" customHeight="1">
      <c r="A63" t="s">
        <v>714</v>
      </c>
    </row>
    <row r="64" spans="1:1" ht="12.75" customHeight="1">
      <c r="A64" t="s">
        <v>716</v>
      </c>
    </row>
    <row r="65" spans="1:1" ht="12.75" customHeight="1">
      <c r="A65" t="s">
        <v>718</v>
      </c>
    </row>
    <row r="66" spans="1:1" ht="12.75" customHeight="1">
      <c r="A66" t="s">
        <v>720</v>
      </c>
    </row>
    <row r="67" spans="1:1" ht="12.75" customHeight="1">
      <c r="A67" t="s">
        <v>722</v>
      </c>
    </row>
    <row r="68" spans="1:1" ht="12.75" customHeight="1">
      <c r="A68" t="s">
        <v>724</v>
      </c>
    </row>
    <row r="69" spans="1:1" ht="12.75" customHeight="1">
      <c r="A69" t="s">
        <v>726</v>
      </c>
    </row>
    <row r="70" spans="1:1" ht="12.75" customHeight="1">
      <c r="A70" t="s">
        <v>728</v>
      </c>
    </row>
    <row r="71" spans="1:1" ht="12.75" customHeight="1">
      <c r="A71" t="s">
        <v>730</v>
      </c>
    </row>
    <row r="72" spans="1:1" ht="12.75" customHeight="1">
      <c r="A72" t="s">
        <v>732</v>
      </c>
    </row>
    <row r="73" spans="1:1" ht="12.75" customHeight="1">
      <c r="A73" t="s">
        <v>734</v>
      </c>
    </row>
    <row r="74" spans="1:1" ht="12.75" customHeight="1">
      <c r="A74" t="s">
        <v>736</v>
      </c>
    </row>
    <row r="75" spans="1:1" ht="12.75" customHeight="1">
      <c r="A75" t="s">
        <v>738</v>
      </c>
    </row>
    <row r="76" spans="1:1" ht="12.75" customHeight="1">
      <c r="A76" t="s">
        <v>739</v>
      </c>
    </row>
    <row r="77" spans="1:1" ht="12.75" customHeight="1">
      <c r="A77" t="s">
        <v>741</v>
      </c>
    </row>
    <row r="78" spans="1:1" ht="12.75" customHeight="1">
      <c r="A78" t="s">
        <v>801</v>
      </c>
    </row>
    <row r="79" spans="1:1" ht="12.75" customHeight="1">
      <c r="A79" t="s">
        <v>805</v>
      </c>
    </row>
    <row r="80" spans="1:1" ht="12.75" customHeight="1">
      <c r="A80" t="s">
        <v>809</v>
      </c>
    </row>
    <row r="81" spans="1:1" ht="12.75" customHeight="1">
      <c r="A81" t="s">
        <v>811</v>
      </c>
    </row>
    <row r="82" spans="1:1" ht="12.75" customHeight="1">
      <c r="A82" t="s">
        <v>822</v>
      </c>
    </row>
    <row r="83" spans="1:1" ht="12.75" customHeight="1">
      <c r="A83" t="s">
        <v>830</v>
      </c>
    </row>
    <row r="84" spans="1:1" ht="12.75" customHeight="1">
      <c r="A84" t="s">
        <v>837</v>
      </c>
    </row>
    <row r="85" spans="1:1" ht="12.75" customHeight="1">
      <c r="A85" t="s">
        <v>844</v>
      </c>
    </row>
    <row r="86" spans="1:1" ht="12.75" customHeight="1">
      <c r="A86" t="s">
        <v>858</v>
      </c>
    </row>
    <row r="87" spans="1:1" ht="12.75" customHeight="1">
      <c r="A87" t="s">
        <v>888</v>
      </c>
    </row>
    <row r="88" spans="1:1" ht="12.75" customHeight="1">
      <c r="A88" t="s">
        <v>908</v>
      </c>
    </row>
    <row r="89" spans="1:1" ht="12.75" customHeight="1">
      <c r="A89" t="s">
        <v>934</v>
      </c>
    </row>
    <row r="90" spans="1:1" ht="12.75" customHeight="1">
      <c r="A90" t="s">
        <v>936</v>
      </c>
    </row>
    <row r="91" spans="1:1" ht="12.75" customHeight="1">
      <c r="A91" t="s">
        <v>2472</v>
      </c>
    </row>
    <row r="92" spans="1:1" ht="12.75" customHeight="1">
      <c r="A92" t="s">
        <v>2481</v>
      </c>
    </row>
    <row r="93" spans="1:1" ht="12.75" customHeight="1">
      <c r="A93" t="s">
        <v>2503</v>
      </c>
    </row>
    <row r="94" spans="1:1" ht="12.75" customHeight="1">
      <c r="A94" t="s">
        <v>2709</v>
      </c>
    </row>
    <row r="95" spans="1:1" ht="12.75" customHeight="1">
      <c r="A95" t="s">
        <v>2798</v>
      </c>
    </row>
    <row r="96" spans="1:1" ht="12.75" customHeight="1">
      <c r="A96" t="s">
        <v>2803</v>
      </c>
    </row>
    <row r="97" spans="1:1" ht="12.75" customHeight="1">
      <c r="A97" t="s">
        <v>2815</v>
      </c>
    </row>
    <row r="98" spans="1:1" ht="12.75" customHeight="1">
      <c r="A98" t="s">
        <v>2521</v>
      </c>
    </row>
    <row r="99" spans="1:1" ht="12.75" customHeight="1">
      <c r="A99" t="s">
        <v>2524</v>
      </c>
    </row>
    <row r="100" spans="1:1" ht="12.75" customHeight="1">
      <c r="A100" t="s">
        <v>2816</v>
      </c>
    </row>
    <row r="101" spans="1:1" ht="12.75" customHeight="1">
      <c r="A101" t="s">
        <v>2532</v>
      </c>
    </row>
    <row r="102" spans="1:1" ht="12.75" customHeight="1">
      <c r="A102" t="s">
        <v>2585</v>
      </c>
    </row>
    <row r="103" spans="1:1" ht="12.75" customHeight="1">
      <c r="A103" t="s">
        <v>2817</v>
      </c>
    </row>
    <row r="104" spans="1:1" ht="12.75" customHeight="1">
      <c r="A104" t="s">
        <v>2817</v>
      </c>
    </row>
    <row r="105" spans="1:1" ht="12.75" customHeight="1">
      <c r="A105" t="s">
        <v>2819</v>
      </c>
    </row>
    <row r="106" spans="1:1" ht="12.75" customHeight="1">
      <c r="A106" t="s">
        <v>2820</v>
      </c>
    </row>
    <row r="107" spans="1:1" ht="12.75" customHeight="1">
      <c r="A107" t="s">
        <v>2821</v>
      </c>
    </row>
    <row r="108" spans="1:1" ht="12.75" customHeight="1">
      <c r="A108" t="s">
        <v>2822</v>
      </c>
    </row>
    <row r="109" spans="1:1" ht="12.75" customHeight="1">
      <c r="A109" t="s">
        <v>2823</v>
      </c>
    </row>
    <row r="110" spans="1:1" ht="12.75" customHeight="1">
      <c r="A110" t="s">
        <v>2640</v>
      </c>
    </row>
    <row r="111" spans="1:1" ht="12.75" customHeight="1">
      <c r="A111" t="s">
        <v>2647</v>
      </c>
    </row>
    <row r="112" spans="1:1" ht="12.75" customHeight="1">
      <c r="A112" t="s">
        <v>2653</v>
      </c>
    </row>
    <row r="113" spans="1:1" ht="12.75" customHeight="1">
      <c r="A113" t="s">
        <v>2656</v>
      </c>
    </row>
    <row r="114" spans="1:1" ht="12.75" customHeight="1">
      <c r="A114" t="s">
        <v>2825</v>
      </c>
    </row>
    <row r="115" spans="1:1" ht="12.75" customHeight="1">
      <c r="A115" t="s">
        <v>2824</v>
      </c>
    </row>
    <row r="116" spans="1:1" ht="12.75" customHeight="1">
      <c r="A116" t="s">
        <v>2661</v>
      </c>
    </row>
    <row r="117" spans="1:1" ht="12.75" customHeight="1">
      <c r="A117" t="s">
        <v>2681</v>
      </c>
    </row>
    <row r="118" spans="1:1" ht="12.75" customHeight="1">
      <c r="A118" t="s">
        <v>2678</v>
      </c>
    </row>
    <row r="119" spans="1:1" ht="12.75" customHeight="1">
      <c r="A119" t="s">
        <v>2840</v>
      </c>
    </row>
    <row r="120" spans="1:1" ht="12.75" customHeight="1">
      <c r="A120" t="s">
        <v>2684</v>
      </c>
    </row>
    <row r="121" spans="1:1" ht="12.75" customHeight="1">
      <c r="A121" t="s">
        <v>2841</v>
      </c>
    </row>
    <row r="122" spans="1:1" ht="12.75" customHeight="1">
      <c r="A122" t="s">
        <v>2842</v>
      </c>
    </row>
    <row r="123" spans="1:1" ht="12.75" customHeight="1">
      <c r="A123" t="s">
        <v>2577</v>
      </c>
    </row>
    <row r="124" spans="1:1" ht="12.75" customHeight="1">
      <c r="A124" t="s">
        <v>2580</v>
      </c>
    </row>
    <row r="125" spans="1:1" ht="12.75" customHeight="1">
      <c r="A125" t="s">
        <v>3436</v>
      </c>
    </row>
  </sheetData>
  <sortState ref="A2:B43">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4"/>
  <sheetViews>
    <sheetView workbookViewId="0">
      <pane ySplit="1" topLeftCell="A2" activePane="bottomLeft" state="frozen"/>
      <selection pane="bottomLeft" activeCell="E32" sqref="E32"/>
    </sheetView>
  </sheetViews>
  <sheetFormatPr baseColWidth="10" defaultColWidth="17.1640625" defaultRowHeight="12.75" customHeight="1" x14ac:dyDescent="0"/>
  <cols>
    <col min="1" max="1" width="17.1640625" style="45"/>
    <col min="3" max="3" width="25.6640625" style="10" bestFit="1" customWidth="1"/>
    <col min="4" max="4" width="21" style="10" customWidth="1"/>
    <col min="5" max="5" width="32.83203125" style="10" customWidth="1"/>
    <col min="6" max="6" width="20.6640625" style="10" bestFit="1" customWidth="1"/>
    <col min="7" max="7" width="26.1640625" customWidth="1"/>
    <col min="8" max="8" width="12.33203125" style="10" customWidth="1"/>
    <col min="9" max="12" width="17.1640625" style="46"/>
    <col min="13" max="13" width="17.1640625" style="45"/>
  </cols>
  <sheetData>
    <row r="1" spans="1:13" ht="12.75" customHeight="1">
      <c r="A1" s="44" t="s">
        <v>11</v>
      </c>
      <c r="B1" s="1" t="s">
        <v>2</v>
      </c>
      <c r="C1" s="20" t="s">
        <v>1729</v>
      </c>
      <c r="D1" s="20" t="s">
        <v>1730</v>
      </c>
      <c r="E1" s="20" t="s">
        <v>2143</v>
      </c>
      <c r="F1" s="20" t="s">
        <v>55</v>
      </c>
      <c r="G1" s="21" t="s">
        <v>56</v>
      </c>
      <c r="H1" s="20" t="s">
        <v>57</v>
      </c>
      <c r="I1" s="47" t="s">
        <v>53</v>
      </c>
      <c r="J1" s="47" t="s">
        <v>58</v>
      </c>
      <c r="K1" s="47" t="s">
        <v>59</v>
      </c>
      <c r="L1" s="47" t="s">
        <v>60</v>
      </c>
      <c r="M1" s="44" t="s">
        <v>95</v>
      </c>
    </row>
    <row r="2" spans="1:13" ht="12.75" customHeight="1">
      <c r="A2" s="45" t="s">
        <v>23</v>
      </c>
      <c r="B2" s="45" t="s">
        <v>6</v>
      </c>
      <c r="C2" s="71" t="s">
        <v>2142</v>
      </c>
      <c r="D2" s="10" t="s">
        <v>1769</v>
      </c>
      <c r="E2" s="10" t="s">
        <v>2156</v>
      </c>
      <c r="F2" s="10" t="s">
        <v>61</v>
      </c>
      <c r="H2" s="10" t="s">
        <v>62</v>
      </c>
      <c r="I2" s="46" t="s">
        <v>44</v>
      </c>
      <c r="J2" s="46" t="s">
        <v>44</v>
      </c>
      <c r="K2" s="46" t="s">
        <v>44</v>
      </c>
      <c r="L2" s="46" t="s">
        <v>44</v>
      </c>
      <c r="M2" s="45" t="s">
        <v>44</v>
      </c>
    </row>
    <row r="3" spans="1:13" ht="12.75" customHeight="1">
      <c r="A3" s="45" t="s">
        <v>24</v>
      </c>
      <c r="B3" s="45" t="s">
        <v>4</v>
      </c>
      <c r="C3" s="10" t="s">
        <v>1718</v>
      </c>
      <c r="D3" s="10" t="s">
        <v>1796</v>
      </c>
      <c r="E3" s="10" t="s">
        <v>2142</v>
      </c>
      <c r="F3" s="10" t="s">
        <v>63</v>
      </c>
      <c r="H3" s="10" t="s">
        <v>52</v>
      </c>
      <c r="I3" s="46" t="s">
        <v>45</v>
      </c>
      <c r="J3" s="46" t="s">
        <v>45</v>
      </c>
      <c r="K3" s="46" t="s">
        <v>45</v>
      </c>
      <c r="L3" s="46" t="s">
        <v>45</v>
      </c>
    </row>
    <row r="4" spans="1:13" ht="12.75" customHeight="1">
      <c r="A4" s="45" t="s">
        <v>25</v>
      </c>
      <c r="B4" s="45" t="s">
        <v>5</v>
      </c>
      <c r="C4" s="72" t="s">
        <v>1750</v>
      </c>
      <c r="D4" s="10" t="s">
        <v>1771</v>
      </c>
      <c r="E4" s="10" t="s">
        <v>1718</v>
      </c>
      <c r="F4" s="10" t="s">
        <v>64</v>
      </c>
      <c r="H4" s="10" t="s">
        <v>65</v>
      </c>
    </row>
    <row r="5" spans="1:13" ht="12.75" customHeight="1">
      <c r="A5" s="45" t="s">
        <v>16</v>
      </c>
      <c r="B5" s="45" t="s">
        <v>26</v>
      </c>
      <c r="C5" s="10" t="s">
        <v>1764</v>
      </c>
      <c r="D5" s="10" t="s">
        <v>1779</v>
      </c>
      <c r="E5" s="10" t="s">
        <v>2164</v>
      </c>
      <c r="F5" s="10" t="s">
        <v>66</v>
      </c>
      <c r="H5" s="10" t="s">
        <v>67</v>
      </c>
    </row>
    <row r="6" spans="1:13" ht="12.75" customHeight="1">
      <c r="A6" s="45" t="s">
        <v>27</v>
      </c>
      <c r="B6" t="s">
        <v>28</v>
      </c>
      <c r="C6" s="10" t="s">
        <v>1731</v>
      </c>
      <c r="D6" s="10" t="s">
        <v>1820</v>
      </c>
      <c r="E6" s="10" t="s">
        <v>2144</v>
      </c>
      <c r="F6" s="10" t="s">
        <v>68</v>
      </c>
    </row>
    <row r="7" spans="1:13" ht="12.75" customHeight="1">
      <c r="A7" s="45" t="s">
        <v>29</v>
      </c>
      <c r="B7" t="s">
        <v>30</v>
      </c>
      <c r="C7" s="10" t="s">
        <v>1726</v>
      </c>
      <c r="D7" s="10" t="s">
        <v>1884</v>
      </c>
      <c r="E7" s="10" t="s">
        <v>2153</v>
      </c>
      <c r="F7" s="10" t="s">
        <v>69</v>
      </c>
    </row>
    <row r="8" spans="1:13" ht="12.75" customHeight="1">
      <c r="A8" s="45" t="s">
        <v>31</v>
      </c>
      <c r="B8" t="s">
        <v>7</v>
      </c>
      <c r="C8" s="10" t="s">
        <v>1748</v>
      </c>
      <c r="D8" s="10" t="s">
        <v>1816</v>
      </c>
      <c r="E8" s="10" t="s">
        <v>2154</v>
      </c>
      <c r="F8" s="10" t="s">
        <v>70</v>
      </c>
    </row>
    <row r="9" spans="1:13" ht="12.75" customHeight="1">
      <c r="A9" s="45" t="s">
        <v>32</v>
      </c>
      <c r="C9" s="10" t="s">
        <v>1717</v>
      </c>
      <c r="D9" s="10" t="s">
        <v>1801</v>
      </c>
      <c r="E9" s="10" t="s">
        <v>2145</v>
      </c>
      <c r="F9" s="10" t="s">
        <v>71</v>
      </c>
    </row>
    <row r="10" spans="1:13" ht="12.75" customHeight="1">
      <c r="A10" s="45" t="s">
        <v>33</v>
      </c>
      <c r="C10" s="10" t="s">
        <v>1732</v>
      </c>
      <c r="D10" s="10" t="s">
        <v>1773</v>
      </c>
      <c r="E10" s="10" t="s">
        <v>2146</v>
      </c>
      <c r="F10" s="10" t="s">
        <v>72</v>
      </c>
    </row>
    <row r="11" spans="1:13" ht="12.75" customHeight="1">
      <c r="A11" s="45" t="s">
        <v>34</v>
      </c>
      <c r="C11" s="10" t="s">
        <v>1756</v>
      </c>
      <c r="D11" s="10" t="s">
        <v>99</v>
      </c>
      <c r="E11" s="10" t="s">
        <v>2150</v>
      </c>
      <c r="F11" s="10" t="s">
        <v>73</v>
      </c>
    </row>
    <row r="12" spans="1:13" ht="12.75" customHeight="1">
      <c r="A12" s="45" t="s">
        <v>35</v>
      </c>
      <c r="C12" s="10" t="s">
        <v>1720</v>
      </c>
      <c r="D12" s="10" t="s">
        <v>1807</v>
      </c>
      <c r="E12" s="10" t="s">
        <v>2161</v>
      </c>
      <c r="F12" s="10" t="s">
        <v>74</v>
      </c>
    </row>
    <row r="13" spans="1:13" ht="12.75" customHeight="1">
      <c r="A13" s="45" t="s">
        <v>36</v>
      </c>
      <c r="C13" s="10" t="s">
        <v>1760</v>
      </c>
      <c r="D13" s="10" t="s">
        <v>1795</v>
      </c>
      <c r="E13" s="10" t="s">
        <v>2152</v>
      </c>
      <c r="F13" s="10" t="s">
        <v>75</v>
      </c>
    </row>
    <row r="14" spans="1:13" ht="12.75" customHeight="1">
      <c r="A14" s="45" t="s">
        <v>37</v>
      </c>
      <c r="C14" s="10" t="s">
        <v>1744</v>
      </c>
      <c r="D14" s="10" t="s">
        <v>1803</v>
      </c>
      <c r="E14" s="10" t="s">
        <v>2158</v>
      </c>
      <c r="F14" s="10" t="s">
        <v>76</v>
      </c>
    </row>
    <row r="15" spans="1:13" ht="12.75" customHeight="1">
      <c r="A15" s="45" t="s">
        <v>38</v>
      </c>
      <c r="C15" s="10" t="s">
        <v>1745</v>
      </c>
      <c r="D15" s="10" t="s">
        <v>1868</v>
      </c>
      <c r="E15" s="10" t="s">
        <v>2151</v>
      </c>
      <c r="F15" s="10" t="s">
        <v>77</v>
      </c>
    </row>
    <row r="16" spans="1:13" ht="12.75" customHeight="1">
      <c r="A16" s="45" t="s">
        <v>98</v>
      </c>
      <c r="C16" s="72" t="s">
        <v>1763</v>
      </c>
      <c r="D16" s="10" t="s">
        <v>1793</v>
      </c>
      <c r="E16" s="10" t="s">
        <v>2162</v>
      </c>
      <c r="F16" s="10" t="s">
        <v>78</v>
      </c>
    </row>
    <row r="17" spans="1:6" ht="12.75" customHeight="1">
      <c r="A17" s="45" t="s">
        <v>100</v>
      </c>
      <c r="C17" s="10" t="s">
        <v>1759</v>
      </c>
      <c r="D17" s="10" t="s">
        <v>1855</v>
      </c>
      <c r="E17" s="10" t="s">
        <v>2148</v>
      </c>
      <c r="F17" s="10" t="s">
        <v>79</v>
      </c>
    </row>
    <row r="18" spans="1:6" ht="12.75" customHeight="1">
      <c r="A18" s="45" t="s">
        <v>114</v>
      </c>
      <c r="C18" s="10" t="s">
        <v>1736</v>
      </c>
      <c r="D18" s="10" t="s">
        <v>1870</v>
      </c>
      <c r="E18" s="10" t="s">
        <v>2157</v>
      </c>
      <c r="F18" s="10" t="s">
        <v>80</v>
      </c>
    </row>
    <row r="19" spans="1:6" ht="12.75" customHeight="1">
      <c r="A19" s="45" t="s">
        <v>115</v>
      </c>
      <c r="C19" s="10" t="s">
        <v>1758</v>
      </c>
      <c r="D19" s="10" t="s">
        <v>1860</v>
      </c>
      <c r="E19" s="10" t="s">
        <v>1738</v>
      </c>
      <c r="F19" s="10" t="s">
        <v>81</v>
      </c>
    </row>
    <row r="20" spans="1:6" ht="12.75" customHeight="1">
      <c r="C20" s="10" t="s">
        <v>1715</v>
      </c>
      <c r="D20" s="10" t="s">
        <v>1814</v>
      </c>
      <c r="E20" s="10" t="s">
        <v>1739</v>
      </c>
      <c r="F20" s="10" t="s">
        <v>82</v>
      </c>
    </row>
    <row r="21" spans="1:6" ht="12.75" customHeight="1">
      <c r="C21" s="10" t="s">
        <v>1751</v>
      </c>
      <c r="D21" s="10" t="s">
        <v>1817</v>
      </c>
      <c r="E21" s="10" t="s">
        <v>2155</v>
      </c>
      <c r="F21" s="10" t="s">
        <v>83</v>
      </c>
    </row>
    <row r="22" spans="1:6" ht="12.75" customHeight="1">
      <c r="C22" s="10" t="s">
        <v>1738</v>
      </c>
      <c r="D22" s="10" t="s">
        <v>1852</v>
      </c>
      <c r="E22" s="10" t="s">
        <v>1737</v>
      </c>
      <c r="F22" s="10" t="s">
        <v>84</v>
      </c>
    </row>
    <row r="23" spans="1:6" ht="12.75" customHeight="1">
      <c r="C23" s="10" t="s">
        <v>1739</v>
      </c>
      <c r="D23" s="10" t="s">
        <v>1802</v>
      </c>
      <c r="E23" s="10" t="s">
        <v>2160</v>
      </c>
    </row>
    <row r="24" spans="1:6" ht="12.75" customHeight="1">
      <c r="C24" s="10" t="s">
        <v>1740</v>
      </c>
      <c r="D24" s="10" t="s">
        <v>1830</v>
      </c>
      <c r="E24" s="10" t="s">
        <v>2149</v>
      </c>
    </row>
    <row r="25" spans="1:6" ht="12.75" customHeight="1">
      <c r="C25" s="10" t="s">
        <v>1742</v>
      </c>
      <c r="D25" s="10" t="s">
        <v>1768</v>
      </c>
      <c r="E25" s="10" t="s">
        <v>2159</v>
      </c>
    </row>
    <row r="26" spans="1:6" ht="12.75" customHeight="1">
      <c r="C26" s="10" t="s">
        <v>1722</v>
      </c>
      <c r="D26" s="10" t="s">
        <v>1844</v>
      </c>
      <c r="E26" s="10" t="s">
        <v>2140</v>
      </c>
    </row>
    <row r="27" spans="1:6" ht="12.75" customHeight="1">
      <c r="C27" s="10" t="s">
        <v>1743</v>
      </c>
      <c r="D27" s="10" t="s">
        <v>1776</v>
      </c>
      <c r="E27" s="10" t="s">
        <v>2147</v>
      </c>
    </row>
    <row r="28" spans="1:6" ht="12.75" customHeight="1">
      <c r="C28" s="10" t="s">
        <v>1733</v>
      </c>
      <c r="D28" s="10" t="s">
        <v>1812</v>
      </c>
      <c r="E28" s="10" t="s">
        <v>2163</v>
      </c>
    </row>
    <row r="29" spans="1:6" ht="12.75" customHeight="1">
      <c r="C29" s="10" t="s">
        <v>1737</v>
      </c>
      <c r="D29" s="10" t="s">
        <v>1780</v>
      </c>
      <c r="E29" s="10" t="s">
        <v>2165</v>
      </c>
    </row>
    <row r="30" spans="1:6" ht="12.75" customHeight="1">
      <c r="C30" s="10" t="s">
        <v>1734</v>
      </c>
      <c r="D30" s="10" t="s">
        <v>1863</v>
      </c>
      <c r="E30" s="10" t="s">
        <v>2166</v>
      </c>
    </row>
    <row r="31" spans="1:6" ht="12.75" customHeight="1">
      <c r="C31" s="10" t="s">
        <v>1749</v>
      </c>
      <c r="D31" s="10" t="s">
        <v>1792</v>
      </c>
      <c r="E31" s="10" t="s">
        <v>2167</v>
      </c>
    </row>
    <row r="32" spans="1:6" ht="12.75" customHeight="1">
      <c r="C32" s="10" t="s">
        <v>1741</v>
      </c>
      <c r="D32" s="10" t="s">
        <v>1873</v>
      </c>
      <c r="E32" s="10" t="s">
        <v>2168</v>
      </c>
    </row>
    <row r="33" spans="3:4" ht="12.75" customHeight="1">
      <c r="C33" s="10" t="s">
        <v>1752</v>
      </c>
      <c r="D33" s="10" t="s">
        <v>1874</v>
      </c>
    </row>
    <row r="34" spans="3:4" ht="12.75" customHeight="1">
      <c r="C34" s="10" t="s">
        <v>1735</v>
      </c>
      <c r="D34" s="10" t="s">
        <v>1805</v>
      </c>
    </row>
    <row r="35" spans="3:4" ht="12.75" customHeight="1">
      <c r="C35" s="10" t="s">
        <v>1721</v>
      </c>
      <c r="D35" s="10" t="s">
        <v>1832</v>
      </c>
    </row>
    <row r="36" spans="3:4" ht="12.75" customHeight="1">
      <c r="C36" s="10" t="s">
        <v>1719</v>
      </c>
      <c r="D36" s="10" t="s">
        <v>1878</v>
      </c>
    </row>
    <row r="37" spans="3:4" ht="12.75" customHeight="1">
      <c r="C37" s="10" t="s">
        <v>1755</v>
      </c>
      <c r="D37" s="10" t="s">
        <v>1797</v>
      </c>
    </row>
    <row r="38" spans="3:4" ht="12.75" customHeight="1">
      <c r="C38" s="10" t="s">
        <v>1762</v>
      </c>
      <c r="D38" s="10" t="s">
        <v>1833</v>
      </c>
    </row>
    <row r="39" spans="3:4" ht="12.75" customHeight="1">
      <c r="C39" s="10" t="s">
        <v>1761</v>
      </c>
      <c r="D39" s="10" t="s">
        <v>1842</v>
      </c>
    </row>
    <row r="40" spans="3:4" ht="12.75" customHeight="1">
      <c r="C40" s="10" t="s">
        <v>1757</v>
      </c>
      <c r="D40" s="10" t="s">
        <v>1841</v>
      </c>
    </row>
    <row r="41" spans="3:4" ht="12.75" customHeight="1">
      <c r="C41" s="10" t="s">
        <v>1694</v>
      </c>
      <c r="D41" s="10" t="s">
        <v>1824</v>
      </c>
    </row>
    <row r="42" spans="3:4" ht="12.75" customHeight="1">
      <c r="C42" s="10" t="s">
        <v>1723</v>
      </c>
      <c r="D42" s="10" t="s">
        <v>1850</v>
      </c>
    </row>
    <row r="43" spans="3:4" ht="12.75" customHeight="1">
      <c r="C43" s="10" t="s">
        <v>1754</v>
      </c>
      <c r="D43" s="10" t="s">
        <v>1849</v>
      </c>
    </row>
    <row r="44" spans="3:4" ht="12.75" customHeight="1">
      <c r="C44" s="10" t="s">
        <v>1753</v>
      </c>
      <c r="D44" s="10" t="s">
        <v>1858</v>
      </c>
    </row>
    <row r="45" spans="3:4" ht="12.75" customHeight="1">
      <c r="C45" s="10" t="s">
        <v>1746</v>
      </c>
      <c r="D45" s="10" t="s">
        <v>1767</v>
      </c>
    </row>
    <row r="46" spans="3:4" ht="12.75" customHeight="1">
      <c r="C46" s="10" t="s">
        <v>1747</v>
      </c>
      <c r="D46" s="10" t="s">
        <v>1766</v>
      </c>
    </row>
    <row r="47" spans="3:4" ht="12.75" customHeight="1">
      <c r="C47" s="10" t="s">
        <v>1765</v>
      </c>
      <c r="D47" s="10" t="s">
        <v>1845</v>
      </c>
    </row>
    <row r="48" spans="3:4" ht="12.75" customHeight="1">
      <c r="D48" s="10" t="s">
        <v>1804</v>
      </c>
    </row>
    <row r="49" spans="4:4" ht="12.75" customHeight="1">
      <c r="D49" s="10" t="s">
        <v>1828</v>
      </c>
    </row>
    <row r="50" spans="4:4" ht="12.75" customHeight="1">
      <c r="D50" s="10" t="s">
        <v>1692</v>
      </c>
    </row>
    <row r="51" spans="4:4" ht="12.75" customHeight="1">
      <c r="D51" s="10" t="s">
        <v>1836</v>
      </c>
    </row>
    <row r="52" spans="4:4" ht="12.75" customHeight="1">
      <c r="D52" s="10" t="s">
        <v>1879</v>
      </c>
    </row>
    <row r="53" spans="4:4" ht="12.75" customHeight="1">
      <c r="D53" s="10" t="s">
        <v>1772</v>
      </c>
    </row>
    <row r="54" spans="4:4" ht="12.75" customHeight="1">
      <c r="D54" s="10" t="s">
        <v>1867</v>
      </c>
    </row>
    <row r="55" spans="4:4" ht="12.75" customHeight="1">
      <c r="D55" s="10" t="s">
        <v>1770</v>
      </c>
    </row>
    <row r="56" spans="4:4" ht="12.75" customHeight="1">
      <c r="D56" s="10" t="s">
        <v>1866</v>
      </c>
    </row>
    <row r="57" spans="4:4" ht="12.75" customHeight="1">
      <c r="D57" s="10" t="s">
        <v>1854</v>
      </c>
    </row>
    <row r="58" spans="4:4" ht="12.75" customHeight="1">
      <c r="D58" s="10" t="s">
        <v>1835</v>
      </c>
    </row>
    <row r="59" spans="4:4" ht="12.75" customHeight="1">
      <c r="D59" s="10" t="s">
        <v>1818</v>
      </c>
    </row>
    <row r="60" spans="4:4" ht="12.75" customHeight="1">
      <c r="D60" s="10" t="s">
        <v>1819</v>
      </c>
    </row>
    <row r="61" spans="4:4" ht="12.75" customHeight="1">
      <c r="D61" s="10" t="s">
        <v>1848</v>
      </c>
    </row>
    <row r="62" spans="4:4" ht="12.75" customHeight="1">
      <c r="D62" s="10" t="s">
        <v>1859</v>
      </c>
    </row>
    <row r="63" spans="4:4" ht="12.75" customHeight="1">
      <c r="D63" s="10" t="s">
        <v>1777</v>
      </c>
    </row>
    <row r="64" spans="4:4" ht="12.75" customHeight="1">
      <c r="D64" s="10" t="s">
        <v>1865</v>
      </c>
    </row>
    <row r="65" spans="4:4" ht="12.75" customHeight="1">
      <c r="D65" s="10" t="s">
        <v>1838</v>
      </c>
    </row>
    <row r="66" spans="4:4" ht="12.75" customHeight="1">
      <c r="D66" s="10" t="s">
        <v>1810</v>
      </c>
    </row>
    <row r="67" spans="4:4" ht="12.75" customHeight="1">
      <c r="D67" s="10" t="s">
        <v>1811</v>
      </c>
    </row>
    <row r="68" spans="4:4" ht="12.75" customHeight="1">
      <c r="D68" s="10" t="s">
        <v>1813</v>
      </c>
    </row>
    <row r="69" spans="4:4" ht="12.75" customHeight="1">
      <c r="D69" s="10" t="s">
        <v>1872</v>
      </c>
    </row>
    <row r="70" spans="4:4" ht="12.75" customHeight="1">
      <c r="D70" s="10" t="s">
        <v>1876</v>
      </c>
    </row>
    <row r="71" spans="4:4" ht="12.75" customHeight="1">
      <c r="D71" s="10" t="s">
        <v>1823</v>
      </c>
    </row>
    <row r="72" spans="4:4" ht="12.75" customHeight="1">
      <c r="D72" s="10" t="s">
        <v>1856</v>
      </c>
    </row>
    <row r="73" spans="4:4" ht="12.75" customHeight="1">
      <c r="D73" s="10" t="s">
        <v>1831</v>
      </c>
    </row>
    <row r="74" spans="4:4" ht="12.75" customHeight="1">
      <c r="D74" s="10" t="s">
        <v>1787</v>
      </c>
    </row>
    <row r="75" spans="4:4" ht="12.75" customHeight="1">
      <c r="D75" s="10" t="s">
        <v>1788</v>
      </c>
    </row>
    <row r="76" spans="4:4" ht="12.75" customHeight="1">
      <c r="D76" s="10" t="s">
        <v>1786</v>
      </c>
    </row>
    <row r="77" spans="4:4" ht="12.75" customHeight="1">
      <c r="D77" s="10" t="s">
        <v>1781</v>
      </c>
    </row>
    <row r="78" spans="4:4" ht="12.75" customHeight="1">
      <c r="D78" s="10" t="s">
        <v>1791</v>
      </c>
    </row>
    <row r="79" spans="4:4" ht="12.75" customHeight="1">
      <c r="D79" s="10" t="s">
        <v>1790</v>
      </c>
    </row>
    <row r="80" spans="4:4" ht="12.75" customHeight="1">
      <c r="D80" s="10" t="s">
        <v>1785</v>
      </c>
    </row>
    <row r="81" spans="4:4" ht="12.75" customHeight="1">
      <c r="D81" s="10" t="s">
        <v>1822</v>
      </c>
    </row>
    <row r="82" spans="4:4" ht="12.75" customHeight="1">
      <c r="D82" s="10" t="s">
        <v>1880</v>
      </c>
    </row>
    <row r="83" spans="4:4" ht="12.75" customHeight="1">
      <c r="D83" s="10" t="s">
        <v>1871</v>
      </c>
    </row>
    <row r="84" spans="4:4" ht="12.75" customHeight="1">
      <c r="D84" s="10" t="s">
        <v>1846</v>
      </c>
    </row>
    <row r="85" spans="4:4" ht="12.75" customHeight="1">
      <c r="D85" s="10" t="s">
        <v>1869</v>
      </c>
    </row>
    <row r="86" spans="4:4" ht="12.75" customHeight="1">
      <c r="D86" s="10" t="s">
        <v>1829</v>
      </c>
    </row>
    <row r="87" spans="4:4" ht="12.75" customHeight="1">
      <c r="D87" s="10" t="s">
        <v>1862</v>
      </c>
    </row>
    <row r="88" spans="4:4" ht="12.75" customHeight="1">
      <c r="D88" s="10" t="s">
        <v>1752</v>
      </c>
    </row>
    <row r="89" spans="4:4" ht="12.75" customHeight="1">
      <c r="D89" s="10" t="s">
        <v>1840</v>
      </c>
    </row>
    <row r="90" spans="4:4" ht="12.75" customHeight="1">
      <c r="D90" s="10" t="s">
        <v>1885</v>
      </c>
    </row>
    <row r="91" spans="4:4" ht="12.75" customHeight="1">
      <c r="D91" s="10" t="s">
        <v>1784</v>
      </c>
    </row>
    <row r="92" spans="4:4" ht="12.75" customHeight="1">
      <c r="D92" s="10" t="s">
        <v>1883</v>
      </c>
    </row>
    <row r="93" spans="4:4" ht="12.75" customHeight="1">
      <c r="D93" s="10" t="s">
        <v>1843</v>
      </c>
    </row>
    <row r="94" spans="4:4" ht="12.75" customHeight="1">
      <c r="D94" s="10" t="s">
        <v>1881</v>
      </c>
    </row>
    <row r="95" spans="4:4" ht="12.75" customHeight="1">
      <c r="D95" s="10" t="s">
        <v>1808</v>
      </c>
    </row>
    <row r="96" spans="4:4" ht="12.75" customHeight="1">
      <c r="D96" s="10" t="s">
        <v>1839</v>
      </c>
    </row>
    <row r="97" spans="4:4" ht="12.75" customHeight="1">
      <c r="D97" s="10" t="s">
        <v>1827</v>
      </c>
    </row>
    <row r="98" spans="4:4" ht="12.75" customHeight="1">
      <c r="D98" s="10" t="s">
        <v>1853</v>
      </c>
    </row>
    <row r="99" spans="4:4" ht="12.75" customHeight="1">
      <c r="D99" s="10" t="s">
        <v>1864</v>
      </c>
    </row>
    <row r="100" spans="4:4" ht="12.75" customHeight="1">
      <c r="D100" s="10" t="s">
        <v>1882</v>
      </c>
    </row>
    <row r="101" spans="4:4" ht="12.75" customHeight="1">
      <c r="D101" s="10" t="s">
        <v>1834</v>
      </c>
    </row>
    <row r="102" spans="4:4" ht="12.75" customHeight="1">
      <c r="D102" s="10" t="s">
        <v>1837</v>
      </c>
    </row>
    <row r="103" spans="4:4" ht="12.75" customHeight="1">
      <c r="D103" s="10" t="s">
        <v>1798</v>
      </c>
    </row>
    <row r="104" spans="4:4" ht="12.75" customHeight="1">
      <c r="D104" s="10" t="s">
        <v>1778</v>
      </c>
    </row>
    <row r="105" spans="4:4" ht="12.75" customHeight="1">
      <c r="D105" s="10" t="s">
        <v>1783</v>
      </c>
    </row>
    <row r="106" spans="4:4" ht="12.75" customHeight="1">
      <c r="D106" s="10" t="s">
        <v>1826</v>
      </c>
    </row>
    <row r="107" spans="4:4" ht="12.75" customHeight="1">
      <c r="D107" s="10" t="s">
        <v>1809</v>
      </c>
    </row>
    <row r="108" spans="4:4" ht="12.75" customHeight="1">
      <c r="D108" s="10" t="s">
        <v>1806</v>
      </c>
    </row>
    <row r="109" spans="4:4" ht="12.75" customHeight="1">
      <c r="D109" s="10" t="s">
        <v>1800</v>
      </c>
    </row>
    <row r="110" spans="4:4" ht="12.75" customHeight="1">
      <c r="D110" s="10" t="s">
        <v>1815</v>
      </c>
    </row>
    <row r="111" spans="4:4" ht="12.75" customHeight="1">
      <c r="D111" s="10" t="s">
        <v>1857</v>
      </c>
    </row>
    <row r="112" spans="4:4" ht="12.75" customHeight="1">
      <c r="D112" s="10" t="s">
        <v>1789</v>
      </c>
    </row>
    <row r="113" spans="4:4" ht="12.75" customHeight="1">
      <c r="D113" s="10" t="s">
        <v>1861</v>
      </c>
    </row>
    <row r="114" spans="4:4" ht="12.75" customHeight="1">
      <c r="D114" s="10" t="s">
        <v>1782</v>
      </c>
    </row>
    <row r="115" spans="4:4" ht="12.75" customHeight="1">
      <c r="D115" s="10" t="s">
        <v>1799</v>
      </c>
    </row>
    <row r="116" spans="4:4" ht="12.75" customHeight="1">
      <c r="D116" s="10" t="s">
        <v>1821</v>
      </c>
    </row>
    <row r="117" spans="4:4" ht="12.75" customHeight="1">
      <c r="D117" s="10" t="s">
        <v>1825</v>
      </c>
    </row>
    <row r="118" spans="4:4" ht="12.75" customHeight="1">
      <c r="D118" s="10" t="s">
        <v>1847</v>
      </c>
    </row>
    <row r="119" spans="4:4" ht="12.75" customHeight="1">
      <c r="D119" s="10" t="s">
        <v>1851</v>
      </c>
    </row>
    <row r="120" spans="4:4" ht="12.75" customHeight="1">
      <c r="D120" s="10" t="s">
        <v>1794</v>
      </c>
    </row>
    <row r="121" spans="4:4" ht="12.75" customHeight="1">
      <c r="D121" s="10" t="s">
        <v>1877</v>
      </c>
    </row>
    <row r="122" spans="4:4" ht="12.75" customHeight="1">
      <c r="D122" s="10" t="s">
        <v>1774</v>
      </c>
    </row>
    <row r="123" spans="4:4" ht="12.75" customHeight="1">
      <c r="D123" s="10" t="s">
        <v>1775</v>
      </c>
    </row>
    <row r="124" spans="4:4" ht="12.75" customHeight="1">
      <c r="D124" s="10" t="s">
        <v>1875</v>
      </c>
    </row>
  </sheetData>
  <sortState ref="E3:E28">
    <sortCondition ref="E3:E2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W1143"/>
  <sheetViews>
    <sheetView workbookViewId="0">
      <selection activeCell="D36" sqref="D36"/>
    </sheetView>
  </sheetViews>
  <sheetFormatPr baseColWidth="10" defaultRowHeight="12" x14ac:dyDescent="0"/>
  <sheetData>
    <row r="1" spans="1:439">
      <c r="A1" t="s">
        <v>8</v>
      </c>
      <c r="B1" t="s">
        <v>343</v>
      </c>
      <c r="C1" t="s">
        <v>1255</v>
      </c>
      <c r="D1" t="s">
        <v>1256</v>
      </c>
      <c r="E1" t="s">
        <v>1257</v>
      </c>
      <c r="F1" t="s">
        <v>1258</v>
      </c>
      <c r="G1" t="s">
        <v>1259</v>
      </c>
      <c r="H1" t="s">
        <v>1260</v>
      </c>
      <c r="I1" t="s">
        <v>1261</v>
      </c>
      <c r="J1" t="s">
        <v>1262</v>
      </c>
      <c r="K1" t="s">
        <v>1263</v>
      </c>
      <c r="L1" t="s">
        <v>1264</v>
      </c>
      <c r="M1" t="s">
        <v>1265</v>
      </c>
      <c r="N1" t="s">
        <v>1266</v>
      </c>
      <c r="O1" t="s">
        <v>1267</v>
      </c>
      <c r="P1" t="s">
        <v>1268</v>
      </c>
      <c r="Q1" t="s">
        <v>1269</v>
      </c>
      <c r="R1" t="s">
        <v>1270</v>
      </c>
      <c r="S1" t="s">
        <v>1271</v>
      </c>
      <c r="T1" t="s">
        <v>1272</v>
      </c>
      <c r="U1" t="s">
        <v>1273</v>
      </c>
      <c r="V1" t="s">
        <v>1274</v>
      </c>
      <c r="W1" t="s">
        <v>1275</v>
      </c>
      <c r="X1" t="s">
        <v>1276</v>
      </c>
      <c r="Y1" t="s">
        <v>1277</v>
      </c>
      <c r="Z1" t="s">
        <v>1278</v>
      </c>
      <c r="AA1" t="s">
        <v>1279</v>
      </c>
      <c r="AB1" t="s">
        <v>1280</v>
      </c>
      <c r="AC1" t="s">
        <v>1281</v>
      </c>
      <c r="AD1" t="s">
        <v>1282</v>
      </c>
      <c r="AE1" t="s">
        <v>1283</v>
      </c>
      <c r="AF1" t="s">
        <v>1284</v>
      </c>
      <c r="AG1" t="s">
        <v>1285</v>
      </c>
      <c r="AH1" t="s">
        <v>1286</v>
      </c>
      <c r="AI1" t="s">
        <v>1287</v>
      </c>
      <c r="AJ1" t="s">
        <v>1288</v>
      </c>
      <c r="AK1" t="s">
        <v>1289</v>
      </c>
      <c r="AL1" t="s">
        <v>1290</v>
      </c>
      <c r="AM1" t="s">
        <v>1291</v>
      </c>
      <c r="AN1" t="s">
        <v>1292</v>
      </c>
      <c r="AO1" t="s">
        <v>1293</v>
      </c>
      <c r="AP1" t="s">
        <v>1294</v>
      </c>
      <c r="AQ1" t="s">
        <v>1295</v>
      </c>
      <c r="AR1" t="s">
        <v>1296</v>
      </c>
      <c r="AS1" t="s">
        <v>1297</v>
      </c>
      <c r="AT1" t="s">
        <v>1298</v>
      </c>
      <c r="AU1" t="s">
        <v>1299</v>
      </c>
      <c r="AV1" t="s">
        <v>1300</v>
      </c>
      <c r="AW1" t="s">
        <v>1301</v>
      </c>
      <c r="AX1" t="s">
        <v>1302</v>
      </c>
      <c r="AY1" t="s">
        <v>1303</v>
      </c>
      <c r="AZ1" t="s">
        <v>1304</v>
      </c>
      <c r="BA1" t="s">
        <v>1305</v>
      </c>
      <c r="BB1" t="s">
        <v>1306</v>
      </c>
      <c r="BC1" t="s">
        <v>1307</v>
      </c>
      <c r="BD1" t="s">
        <v>1308</v>
      </c>
      <c r="BE1" t="s">
        <v>1309</v>
      </c>
      <c r="BF1" t="s">
        <v>1310</v>
      </c>
      <c r="BG1" t="s">
        <v>1311</v>
      </c>
      <c r="BH1" t="s">
        <v>1312</v>
      </c>
      <c r="BI1" t="s">
        <v>1313</v>
      </c>
      <c r="BJ1" t="s">
        <v>1314</v>
      </c>
      <c r="BK1" t="s">
        <v>1315</v>
      </c>
      <c r="BL1" t="s">
        <v>1316</v>
      </c>
      <c r="BM1" t="s">
        <v>1317</v>
      </c>
      <c r="BN1" t="s">
        <v>1318</v>
      </c>
      <c r="BO1" t="s">
        <v>1319</v>
      </c>
      <c r="BP1" t="s">
        <v>1320</v>
      </c>
      <c r="BQ1" t="s">
        <v>1321</v>
      </c>
      <c r="BR1" t="s">
        <v>1322</v>
      </c>
      <c r="BS1" t="s">
        <v>1323</v>
      </c>
      <c r="BT1" t="s">
        <v>1324</v>
      </c>
      <c r="BU1" t="s">
        <v>1325</v>
      </c>
      <c r="BV1" t="s">
        <v>1326</v>
      </c>
      <c r="BW1" t="s">
        <v>1327</v>
      </c>
      <c r="BX1" t="s">
        <v>1328</v>
      </c>
      <c r="BY1" t="s">
        <v>1329</v>
      </c>
      <c r="BZ1" t="s">
        <v>1330</v>
      </c>
      <c r="CA1" t="s">
        <v>1331</v>
      </c>
      <c r="CB1" t="s">
        <v>1332</v>
      </c>
      <c r="CC1" t="s">
        <v>1333</v>
      </c>
      <c r="CD1" t="s">
        <v>1334</v>
      </c>
      <c r="CE1" t="s">
        <v>1335</v>
      </c>
      <c r="CF1" t="s">
        <v>1336</v>
      </c>
      <c r="CG1" t="s">
        <v>1337</v>
      </c>
      <c r="CH1" t="s">
        <v>1338</v>
      </c>
      <c r="CI1" t="s">
        <v>1339</v>
      </c>
      <c r="CJ1" t="s">
        <v>1340</v>
      </c>
      <c r="CK1" t="s">
        <v>1341</v>
      </c>
      <c r="CL1" t="s">
        <v>1342</v>
      </c>
      <c r="CM1" t="s">
        <v>1343</v>
      </c>
      <c r="CN1" t="s">
        <v>1344</v>
      </c>
      <c r="CO1" t="s">
        <v>1345</v>
      </c>
      <c r="CP1" t="s">
        <v>1346</v>
      </c>
      <c r="CQ1" t="s">
        <v>1347</v>
      </c>
      <c r="CR1" t="s">
        <v>1348</v>
      </c>
      <c r="CS1" t="s">
        <v>1349</v>
      </c>
      <c r="CT1" t="s">
        <v>1350</v>
      </c>
      <c r="CU1" t="s">
        <v>1351</v>
      </c>
      <c r="CV1" t="s">
        <v>1352</v>
      </c>
      <c r="CW1" t="s">
        <v>1353</v>
      </c>
      <c r="CX1" t="s">
        <v>1354</v>
      </c>
      <c r="CY1" t="s">
        <v>1355</v>
      </c>
      <c r="CZ1" t="s">
        <v>1356</v>
      </c>
      <c r="DA1" t="s">
        <v>1357</v>
      </c>
      <c r="DB1" t="s">
        <v>1358</v>
      </c>
      <c r="DC1" t="s">
        <v>1359</v>
      </c>
      <c r="DD1" t="s">
        <v>1360</v>
      </c>
      <c r="DE1" t="s">
        <v>1361</v>
      </c>
      <c r="DF1" t="s">
        <v>1362</v>
      </c>
      <c r="DG1" t="s">
        <v>1363</v>
      </c>
      <c r="DH1" t="s">
        <v>1364</v>
      </c>
      <c r="DI1" t="s">
        <v>1365</v>
      </c>
      <c r="DJ1" t="s">
        <v>1366</v>
      </c>
      <c r="DK1" t="s">
        <v>1367</v>
      </c>
      <c r="DL1" t="s">
        <v>1368</v>
      </c>
      <c r="DM1" t="s">
        <v>1369</v>
      </c>
      <c r="DN1" t="s">
        <v>1370</v>
      </c>
      <c r="DO1" t="s">
        <v>1371</v>
      </c>
      <c r="DP1" t="s">
        <v>1372</v>
      </c>
      <c r="DQ1" t="s">
        <v>1373</v>
      </c>
      <c r="DR1" t="s">
        <v>1374</v>
      </c>
      <c r="DS1" t="s">
        <v>1375</v>
      </c>
      <c r="DT1" t="s">
        <v>1376</v>
      </c>
      <c r="DU1" t="s">
        <v>1377</v>
      </c>
      <c r="DV1" t="s">
        <v>1378</v>
      </c>
      <c r="DW1" t="s">
        <v>1379</v>
      </c>
      <c r="DX1" t="s">
        <v>1380</v>
      </c>
      <c r="DY1" t="s">
        <v>1381</v>
      </c>
      <c r="DZ1" t="s">
        <v>1382</v>
      </c>
      <c r="EA1" t="s">
        <v>1383</v>
      </c>
      <c r="EB1" t="s">
        <v>1384</v>
      </c>
      <c r="EC1" t="s">
        <v>1385</v>
      </c>
      <c r="ED1" t="s">
        <v>1386</v>
      </c>
      <c r="EE1" t="s">
        <v>1387</v>
      </c>
      <c r="EF1" t="s">
        <v>1388</v>
      </c>
      <c r="EG1" t="s">
        <v>1389</v>
      </c>
      <c r="EH1" t="s">
        <v>1390</v>
      </c>
      <c r="EI1" t="s">
        <v>1391</v>
      </c>
      <c r="EJ1" t="s">
        <v>1392</v>
      </c>
      <c r="EK1" t="s">
        <v>1393</v>
      </c>
      <c r="EL1" t="s">
        <v>1394</v>
      </c>
      <c r="EM1" t="s">
        <v>1395</v>
      </c>
      <c r="EN1" t="s">
        <v>1396</v>
      </c>
      <c r="EO1" t="s">
        <v>1397</v>
      </c>
      <c r="EP1" t="s">
        <v>1398</v>
      </c>
      <c r="EQ1" t="s">
        <v>1399</v>
      </c>
      <c r="ER1" t="s">
        <v>1400</v>
      </c>
      <c r="ES1" t="s">
        <v>1401</v>
      </c>
      <c r="ET1" t="s">
        <v>1402</v>
      </c>
      <c r="EU1" t="s">
        <v>1403</v>
      </c>
      <c r="EV1" t="s">
        <v>1404</v>
      </c>
      <c r="EW1" t="s">
        <v>1405</v>
      </c>
      <c r="EX1" t="s">
        <v>1406</v>
      </c>
      <c r="EY1" t="s">
        <v>1407</v>
      </c>
      <c r="EZ1" t="s">
        <v>1408</v>
      </c>
      <c r="FA1" t="s">
        <v>1409</v>
      </c>
      <c r="FB1" t="s">
        <v>1410</v>
      </c>
      <c r="FC1" t="s">
        <v>1411</v>
      </c>
      <c r="FD1" t="s">
        <v>1412</v>
      </c>
      <c r="FE1" t="s">
        <v>1413</v>
      </c>
      <c r="FF1" t="s">
        <v>1414</v>
      </c>
      <c r="FG1" t="s">
        <v>1415</v>
      </c>
      <c r="FH1" t="s">
        <v>1416</v>
      </c>
      <c r="FI1" t="s">
        <v>1417</v>
      </c>
      <c r="FJ1" t="s">
        <v>1418</v>
      </c>
      <c r="FK1" t="s">
        <v>1419</v>
      </c>
      <c r="FL1" t="s">
        <v>1420</v>
      </c>
      <c r="FM1" t="s">
        <v>1421</v>
      </c>
      <c r="FN1" t="s">
        <v>1422</v>
      </c>
      <c r="FO1" t="s">
        <v>1423</v>
      </c>
      <c r="FP1" t="s">
        <v>1424</v>
      </c>
      <c r="FQ1" t="s">
        <v>1425</v>
      </c>
      <c r="FR1" t="s">
        <v>1426</v>
      </c>
      <c r="FS1" t="s">
        <v>1427</v>
      </c>
      <c r="FT1" t="s">
        <v>1428</v>
      </c>
      <c r="FU1" t="s">
        <v>1429</v>
      </c>
      <c r="FV1" t="s">
        <v>1430</v>
      </c>
      <c r="FW1" t="s">
        <v>1431</v>
      </c>
      <c r="FX1" t="s">
        <v>1432</v>
      </c>
      <c r="FY1" t="s">
        <v>1433</v>
      </c>
      <c r="FZ1" t="s">
        <v>1434</v>
      </c>
      <c r="GA1" t="s">
        <v>1435</v>
      </c>
      <c r="GB1" t="s">
        <v>1436</v>
      </c>
      <c r="GC1" t="s">
        <v>1437</v>
      </c>
      <c r="GD1" t="s">
        <v>1438</v>
      </c>
      <c r="GE1" t="s">
        <v>1439</v>
      </c>
      <c r="GF1" t="s">
        <v>1440</v>
      </c>
      <c r="GG1" t="s">
        <v>1441</v>
      </c>
      <c r="GH1" t="s">
        <v>1442</v>
      </c>
      <c r="GI1" t="s">
        <v>1443</v>
      </c>
      <c r="GJ1" t="s">
        <v>1444</v>
      </c>
      <c r="GK1" t="s">
        <v>1445</v>
      </c>
      <c r="GL1" t="s">
        <v>1446</v>
      </c>
      <c r="GM1" t="s">
        <v>1447</v>
      </c>
      <c r="GN1" t="s">
        <v>1448</v>
      </c>
      <c r="GO1" t="s">
        <v>1449</v>
      </c>
      <c r="GP1" t="s">
        <v>1450</v>
      </c>
      <c r="GQ1" t="s">
        <v>1451</v>
      </c>
      <c r="GR1" t="s">
        <v>1452</v>
      </c>
      <c r="GS1" t="s">
        <v>1453</v>
      </c>
      <c r="GT1" t="s">
        <v>1454</v>
      </c>
      <c r="GU1" t="s">
        <v>1455</v>
      </c>
      <c r="GV1" t="s">
        <v>1456</v>
      </c>
      <c r="GW1" t="s">
        <v>1457</v>
      </c>
      <c r="GX1" t="s">
        <v>1458</v>
      </c>
      <c r="GY1" t="s">
        <v>1459</v>
      </c>
      <c r="GZ1" t="s">
        <v>1460</v>
      </c>
      <c r="HA1" t="s">
        <v>1461</v>
      </c>
      <c r="HB1" t="s">
        <v>1462</v>
      </c>
      <c r="HC1" t="s">
        <v>1463</v>
      </c>
      <c r="HD1" t="s">
        <v>1464</v>
      </c>
      <c r="HE1" t="s">
        <v>1465</v>
      </c>
      <c r="HF1" t="s">
        <v>1466</v>
      </c>
      <c r="HG1" t="s">
        <v>1467</v>
      </c>
      <c r="HH1" t="s">
        <v>1468</v>
      </c>
      <c r="HI1" t="s">
        <v>1469</v>
      </c>
      <c r="HJ1" t="s">
        <v>1470</v>
      </c>
      <c r="HK1" t="s">
        <v>1471</v>
      </c>
      <c r="HL1" t="s">
        <v>1472</v>
      </c>
      <c r="HM1" t="s">
        <v>1473</v>
      </c>
      <c r="HN1" t="s">
        <v>1474</v>
      </c>
      <c r="HO1" t="s">
        <v>1475</v>
      </c>
      <c r="HP1" t="s">
        <v>1476</v>
      </c>
      <c r="HQ1" t="s">
        <v>1477</v>
      </c>
      <c r="HR1" t="s">
        <v>1478</v>
      </c>
      <c r="HS1" t="s">
        <v>1479</v>
      </c>
      <c r="HT1" t="s">
        <v>1480</v>
      </c>
      <c r="HU1" t="s">
        <v>1481</v>
      </c>
      <c r="HV1" t="s">
        <v>1482</v>
      </c>
      <c r="HW1" t="s">
        <v>1483</v>
      </c>
      <c r="HX1" t="s">
        <v>1484</v>
      </c>
      <c r="HY1" t="s">
        <v>1485</v>
      </c>
      <c r="HZ1" t="s">
        <v>1486</v>
      </c>
      <c r="IA1" t="s">
        <v>1487</v>
      </c>
      <c r="IB1" t="s">
        <v>1488</v>
      </c>
      <c r="IC1" t="s">
        <v>1489</v>
      </c>
      <c r="ID1" t="s">
        <v>1490</v>
      </c>
      <c r="IE1" t="s">
        <v>1491</v>
      </c>
      <c r="IF1" t="s">
        <v>1492</v>
      </c>
      <c r="IG1" t="s">
        <v>1493</v>
      </c>
      <c r="IH1" t="s">
        <v>1494</v>
      </c>
      <c r="II1" t="s">
        <v>1495</v>
      </c>
      <c r="IJ1" t="s">
        <v>1496</v>
      </c>
      <c r="IK1" t="s">
        <v>1497</v>
      </c>
      <c r="IL1" t="s">
        <v>1498</v>
      </c>
      <c r="IM1" t="s">
        <v>1499</v>
      </c>
      <c r="IN1" t="s">
        <v>1500</v>
      </c>
      <c r="IO1" t="s">
        <v>1501</v>
      </c>
      <c r="IP1" t="s">
        <v>1502</v>
      </c>
      <c r="IQ1" t="s">
        <v>1503</v>
      </c>
      <c r="IR1" t="s">
        <v>1504</v>
      </c>
      <c r="IS1" t="s">
        <v>1505</v>
      </c>
      <c r="IT1" t="s">
        <v>1506</v>
      </c>
      <c r="IU1" t="s">
        <v>1507</v>
      </c>
      <c r="IV1" t="s">
        <v>1508</v>
      </c>
      <c r="IW1" t="s">
        <v>1509</v>
      </c>
      <c r="IX1" t="s">
        <v>1510</v>
      </c>
      <c r="IY1" t="s">
        <v>1511</v>
      </c>
      <c r="IZ1" t="s">
        <v>1512</v>
      </c>
      <c r="JA1" t="s">
        <v>1513</v>
      </c>
      <c r="JB1" t="s">
        <v>1514</v>
      </c>
      <c r="JC1" t="s">
        <v>1515</v>
      </c>
      <c r="JD1" t="s">
        <v>1516</v>
      </c>
      <c r="JE1" t="s">
        <v>1517</v>
      </c>
      <c r="JF1" t="s">
        <v>1518</v>
      </c>
      <c r="JG1" t="s">
        <v>1519</v>
      </c>
      <c r="JH1" t="s">
        <v>1520</v>
      </c>
      <c r="JI1" t="s">
        <v>1521</v>
      </c>
      <c r="JJ1" t="s">
        <v>1522</v>
      </c>
      <c r="JK1" t="s">
        <v>1523</v>
      </c>
      <c r="JL1" t="s">
        <v>1524</v>
      </c>
      <c r="JM1" t="s">
        <v>1525</v>
      </c>
      <c r="JN1" t="s">
        <v>1526</v>
      </c>
      <c r="JO1" t="s">
        <v>1527</v>
      </c>
      <c r="JP1" t="s">
        <v>1528</v>
      </c>
      <c r="JQ1" t="s">
        <v>1529</v>
      </c>
      <c r="JR1" t="s">
        <v>1530</v>
      </c>
      <c r="JS1" t="s">
        <v>1531</v>
      </c>
      <c r="JT1" t="s">
        <v>1532</v>
      </c>
      <c r="JU1" t="s">
        <v>1533</v>
      </c>
      <c r="JV1" t="s">
        <v>1534</v>
      </c>
      <c r="JW1" t="s">
        <v>1535</v>
      </c>
      <c r="JX1" t="s">
        <v>1536</v>
      </c>
      <c r="JY1" t="s">
        <v>1537</v>
      </c>
      <c r="JZ1" t="s">
        <v>1538</v>
      </c>
      <c r="KA1" t="s">
        <v>1539</v>
      </c>
      <c r="KB1" t="s">
        <v>1540</v>
      </c>
      <c r="KC1" t="s">
        <v>1541</v>
      </c>
      <c r="KD1" t="s">
        <v>1542</v>
      </c>
      <c r="KE1" t="s">
        <v>1543</v>
      </c>
      <c r="KF1" t="s">
        <v>1544</v>
      </c>
      <c r="KG1" t="s">
        <v>1545</v>
      </c>
      <c r="KH1" t="s">
        <v>1546</v>
      </c>
      <c r="KI1" t="s">
        <v>1547</v>
      </c>
      <c r="KJ1" t="s">
        <v>1548</v>
      </c>
      <c r="KK1" t="s">
        <v>1549</v>
      </c>
      <c r="KL1" t="s">
        <v>1550</v>
      </c>
      <c r="KM1" t="s">
        <v>1551</v>
      </c>
      <c r="KN1" t="s">
        <v>1552</v>
      </c>
      <c r="KO1" t="s">
        <v>1553</v>
      </c>
      <c r="KP1" t="s">
        <v>1554</v>
      </c>
      <c r="KQ1" t="s">
        <v>1555</v>
      </c>
      <c r="KR1" t="s">
        <v>1556</v>
      </c>
      <c r="KS1" t="s">
        <v>1557</v>
      </c>
      <c r="KT1" t="s">
        <v>1558</v>
      </c>
      <c r="KU1" t="s">
        <v>1559</v>
      </c>
      <c r="KV1" t="s">
        <v>1560</v>
      </c>
      <c r="KW1" t="s">
        <v>1561</v>
      </c>
      <c r="KX1" t="s">
        <v>1562</v>
      </c>
      <c r="KY1" t="s">
        <v>1563</v>
      </c>
      <c r="KZ1" t="s">
        <v>1564</v>
      </c>
      <c r="LA1" t="s">
        <v>1565</v>
      </c>
      <c r="LB1" t="s">
        <v>1566</v>
      </c>
      <c r="LC1" t="s">
        <v>1567</v>
      </c>
      <c r="LD1" t="s">
        <v>1568</v>
      </c>
      <c r="LE1" t="s">
        <v>1569</v>
      </c>
      <c r="LF1" t="s">
        <v>1570</v>
      </c>
      <c r="LG1" t="s">
        <v>1571</v>
      </c>
      <c r="LH1" t="s">
        <v>1572</v>
      </c>
      <c r="LI1" t="s">
        <v>1573</v>
      </c>
      <c r="LJ1" t="s">
        <v>1574</v>
      </c>
      <c r="LK1" t="s">
        <v>1575</v>
      </c>
      <c r="LL1" t="s">
        <v>1576</v>
      </c>
      <c r="LM1" t="s">
        <v>1577</v>
      </c>
      <c r="LN1" t="s">
        <v>1578</v>
      </c>
      <c r="LO1" t="s">
        <v>1579</v>
      </c>
      <c r="LP1" t="s">
        <v>1580</v>
      </c>
      <c r="LQ1" t="s">
        <v>1581</v>
      </c>
      <c r="LR1" t="s">
        <v>1582</v>
      </c>
      <c r="LS1" t="s">
        <v>1583</v>
      </c>
      <c r="LT1" t="s">
        <v>1584</v>
      </c>
      <c r="LU1" t="s">
        <v>1585</v>
      </c>
      <c r="LV1" t="s">
        <v>1586</v>
      </c>
      <c r="LW1" t="s">
        <v>1587</v>
      </c>
      <c r="LX1" t="s">
        <v>1588</v>
      </c>
      <c r="LY1" t="s">
        <v>1589</v>
      </c>
      <c r="LZ1" t="s">
        <v>1588</v>
      </c>
      <c r="MA1" t="s">
        <v>1590</v>
      </c>
      <c r="MB1" t="s">
        <v>1591</v>
      </c>
      <c r="MC1" t="s">
        <v>1592</v>
      </c>
      <c r="MD1" t="s">
        <v>1593</v>
      </c>
      <c r="ME1" t="s">
        <v>1594</v>
      </c>
      <c r="MF1" t="s">
        <v>1595</v>
      </c>
      <c r="MG1" t="s">
        <v>1596</v>
      </c>
      <c r="MH1" t="s">
        <v>1597</v>
      </c>
      <c r="MI1" t="s">
        <v>1598</v>
      </c>
      <c r="MJ1" t="s">
        <v>1599</v>
      </c>
      <c r="MK1" t="s">
        <v>1600</v>
      </c>
      <c r="ML1" t="s">
        <v>1601</v>
      </c>
      <c r="MM1" t="s">
        <v>1602</v>
      </c>
      <c r="MN1" t="s">
        <v>1603</v>
      </c>
      <c r="MO1" t="s">
        <v>1604</v>
      </c>
      <c r="MP1" t="s">
        <v>1605</v>
      </c>
      <c r="MQ1" t="s">
        <v>1606</v>
      </c>
      <c r="MR1" t="s">
        <v>1607</v>
      </c>
      <c r="MS1" t="s">
        <v>1608</v>
      </c>
      <c r="MT1" t="s">
        <v>1609</v>
      </c>
      <c r="MU1" t="s">
        <v>1610</v>
      </c>
      <c r="MV1" t="s">
        <v>1611</v>
      </c>
      <c r="MW1" t="s">
        <v>1612</v>
      </c>
      <c r="MX1" t="s">
        <v>1613</v>
      </c>
      <c r="MY1" t="s">
        <v>1614</v>
      </c>
      <c r="MZ1" t="s">
        <v>1615</v>
      </c>
      <c r="NA1" t="s">
        <v>1616</v>
      </c>
      <c r="NB1" t="s">
        <v>1617</v>
      </c>
      <c r="NC1" t="s">
        <v>1618</v>
      </c>
      <c r="ND1" t="s">
        <v>1619</v>
      </c>
      <c r="NE1" t="s">
        <v>1620</v>
      </c>
      <c r="NF1" t="s">
        <v>1621</v>
      </c>
      <c r="NG1" t="s">
        <v>1622</v>
      </c>
      <c r="NH1" t="s">
        <v>1623</v>
      </c>
      <c r="NI1" t="s">
        <v>1624</v>
      </c>
      <c r="NJ1" t="s">
        <v>1625</v>
      </c>
      <c r="NK1" t="s">
        <v>1626</v>
      </c>
      <c r="NL1" t="s">
        <v>1627</v>
      </c>
      <c r="NM1" t="s">
        <v>1628</v>
      </c>
      <c r="NN1" t="s">
        <v>1629</v>
      </c>
      <c r="NO1" t="s">
        <v>1630</v>
      </c>
      <c r="NP1" t="s">
        <v>1631</v>
      </c>
      <c r="NQ1" t="s">
        <v>1632</v>
      </c>
      <c r="NR1" t="s">
        <v>1633</v>
      </c>
      <c r="NS1" t="s">
        <v>1634</v>
      </c>
      <c r="NT1" t="s">
        <v>1635</v>
      </c>
      <c r="NU1" t="s">
        <v>1636</v>
      </c>
      <c r="NV1" t="s">
        <v>1637</v>
      </c>
      <c r="NW1" t="s">
        <v>1638</v>
      </c>
      <c r="NX1" t="s">
        <v>1639</v>
      </c>
      <c r="NY1" t="s">
        <v>1640</v>
      </c>
      <c r="NZ1" t="s">
        <v>1641</v>
      </c>
      <c r="OA1" t="s">
        <v>1642</v>
      </c>
      <c r="OB1" t="s">
        <v>1643</v>
      </c>
      <c r="OC1" t="s">
        <v>1644</v>
      </c>
      <c r="OD1" t="s">
        <v>1645</v>
      </c>
      <c r="OE1" t="s">
        <v>1646</v>
      </c>
      <c r="OF1" t="s">
        <v>1647</v>
      </c>
      <c r="OG1" t="s">
        <v>1648</v>
      </c>
      <c r="OH1" t="s">
        <v>1649</v>
      </c>
      <c r="OI1" t="s">
        <v>1650</v>
      </c>
      <c r="OJ1" t="s">
        <v>1651</v>
      </c>
      <c r="OK1" t="s">
        <v>1652</v>
      </c>
      <c r="OL1" t="s">
        <v>1653</v>
      </c>
      <c r="OM1" t="s">
        <v>1654</v>
      </c>
      <c r="ON1" t="s">
        <v>1655</v>
      </c>
      <c r="OO1" t="s">
        <v>1656</v>
      </c>
      <c r="OP1" t="s">
        <v>1657</v>
      </c>
      <c r="OQ1" t="s">
        <v>1658</v>
      </c>
      <c r="OR1" t="s">
        <v>1659</v>
      </c>
      <c r="OS1" t="s">
        <v>1660</v>
      </c>
      <c r="OT1" t="s">
        <v>1661</v>
      </c>
      <c r="OU1" t="s">
        <v>1662</v>
      </c>
      <c r="OV1" t="s">
        <v>1663</v>
      </c>
      <c r="OW1" t="s">
        <v>1664</v>
      </c>
      <c r="OX1" t="s">
        <v>1665</v>
      </c>
      <c r="OY1" t="s">
        <v>1666</v>
      </c>
      <c r="OZ1" t="s">
        <v>1667</v>
      </c>
      <c r="PA1" t="s">
        <v>1668</v>
      </c>
      <c r="PB1" t="s">
        <v>1669</v>
      </c>
      <c r="PC1" t="s">
        <v>1670</v>
      </c>
      <c r="PD1" t="s">
        <v>1671</v>
      </c>
      <c r="PE1" t="s">
        <v>1672</v>
      </c>
      <c r="PF1" t="s">
        <v>1673</v>
      </c>
      <c r="PG1" t="s">
        <v>1674</v>
      </c>
      <c r="PH1" t="s">
        <v>1675</v>
      </c>
      <c r="PI1" t="s">
        <v>1676</v>
      </c>
      <c r="PJ1" t="s">
        <v>1677</v>
      </c>
      <c r="PK1" t="s">
        <v>1678</v>
      </c>
      <c r="PL1" t="s">
        <v>1679</v>
      </c>
      <c r="PM1" t="s">
        <v>1680</v>
      </c>
      <c r="PN1" t="s">
        <v>1681</v>
      </c>
      <c r="PO1" t="s">
        <v>1682</v>
      </c>
      <c r="PP1" t="s">
        <v>1683</v>
      </c>
      <c r="PQ1" t="s">
        <v>1684</v>
      </c>
      <c r="PR1" t="s">
        <v>1685</v>
      </c>
      <c r="PS1" t="s">
        <v>1686</v>
      </c>
      <c r="PT1" t="s">
        <v>1687</v>
      </c>
      <c r="PU1" t="s">
        <v>1688</v>
      </c>
      <c r="PV1" t="s">
        <v>1689</v>
      </c>
      <c r="PW1" t="s">
        <v>1690</v>
      </c>
    </row>
    <row r="2" spans="1:439">
      <c r="A2" t="s">
        <v>343</v>
      </c>
    </row>
    <row r="3" spans="1:439" ht="24">
      <c r="A3" t="s">
        <v>1255</v>
      </c>
      <c r="M3" t="s">
        <v>1691</v>
      </c>
    </row>
    <row r="4" spans="1:439" ht="24">
      <c r="A4" t="s">
        <v>1256</v>
      </c>
      <c r="S4" t="s">
        <v>1693</v>
      </c>
    </row>
    <row r="5" spans="1:439">
      <c r="A5" t="s">
        <v>1257</v>
      </c>
      <c r="R5" t="s">
        <v>1692</v>
      </c>
    </row>
    <row r="6" spans="1:439">
      <c r="A6" t="s">
        <v>1258</v>
      </c>
    </row>
    <row r="7" spans="1:439">
      <c r="A7" t="s">
        <v>1259</v>
      </c>
    </row>
    <row r="8" spans="1:439">
      <c r="A8" t="s">
        <v>1260</v>
      </c>
    </row>
    <row r="9" spans="1:439">
      <c r="A9" t="s">
        <v>1261</v>
      </c>
    </row>
    <row r="10" spans="1:439">
      <c r="A10" t="s">
        <v>1262</v>
      </c>
    </row>
    <row r="11" spans="1:439">
      <c r="A11" t="s">
        <v>1263</v>
      </c>
      <c r="U11" t="s">
        <v>1694</v>
      </c>
    </row>
    <row r="12" spans="1:439">
      <c r="A12" t="s">
        <v>1264</v>
      </c>
    </row>
    <row r="13" spans="1:439">
      <c r="A13" t="s">
        <v>1265</v>
      </c>
    </row>
    <row r="14" spans="1:439">
      <c r="A14" t="s">
        <v>1266</v>
      </c>
    </row>
    <row r="15" spans="1:439">
      <c r="A15" t="s">
        <v>1267</v>
      </c>
    </row>
    <row r="16" spans="1:439">
      <c r="A16" t="s">
        <v>1268</v>
      </c>
    </row>
    <row r="17" spans="1:15">
      <c r="A17" t="s">
        <v>1269</v>
      </c>
    </row>
    <row r="18" spans="1:15">
      <c r="A18" t="s">
        <v>1270</v>
      </c>
    </row>
    <row r="19" spans="1:15">
      <c r="A19" t="s">
        <v>1271</v>
      </c>
    </row>
    <row r="20" spans="1:15">
      <c r="A20" t="s">
        <v>1272</v>
      </c>
    </row>
    <row r="21" spans="1:15">
      <c r="A21" t="s">
        <v>1273</v>
      </c>
    </row>
    <row r="22" spans="1:15" ht="24">
      <c r="A22" t="s">
        <v>1274</v>
      </c>
      <c r="F22" t="s">
        <v>1695</v>
      </c>
    </row>
    <row r="23" spans="1:15" ht="24">
      <c r="A23" t="s">
        <v>1275</v>
      </c>
      <c r="O23" t="s">
        <v>1696</v>
      </c>
    </row>
    <row r="24" spans="1:15" ht="24">
      <c r="A24" t="s">
        <v>1276</v>
      </c>
      <c r="O24" t="s">
        <v>1696</v>
      </c>
    </row>
    <row r="25" spans="1:15">
      <c r="A25" t="s">
        <v>1277</v>
      </c>
    </row>
    <row r="26" spans="1:15">
      <c r="A26" t="s">
        <v>1278</v>
      </c>
    </row>
    <row r="27" spans="1:15">
      <c r="A27" t="s">
        <v>1279</v>
      </c>
    </row>
    <row r="28" spans="1:15">
      <c r="A28" t="s">
        <v>1280</v>
      </c>
    </row>
    <row r="29" spans="1:15">
      <c r="A29" t="s">
        <v>1281</v>
      </c>
    </row>
    <row r="30" spans="1:15">
      <c r="A30" t="s">
        <v>1282</v>
      </c>
    </row>
    <row r="31" spans="1:15">
      <c r="A31" t="s">
        <v>1283</v>
      </c>
    </row>
    <row r="32" spans="1:15">
      <c r="A32" t="s">
        <v>1284</v>
      </c>
    </row>
    <row r="33" spans="1:1">
      <c r="A33" t="s">
        <v>1285</v>
      </c>
    </row>
    <row r="34" spans="1:1">
      <c r="A34" t="s">
        <v>1286</v>
      </c>
    </row>
    <row r="35" spans="1:1">
      <c r="A35" t="s">
        <v>1287</v>
      </c>
    </row>
    <row r="36" spans="1:1">
      <c r="A36" t="s">
        <v>1288</v>
      </c>
    </row>
    <row r="37" spans="1:1">
      <c r="A37" t="s">
        <v>1289</v>
      </c>
    </row>
    <row r="38" spans="1:1">
      <c r="A38" t="s">
        <v>1290</v>
      </c>
    </row>
    <row r="39" spans="1:1">
      <c r="A39" t="s">
        <v>1291</v>
      </c>
    </row>
    <row r="40" spans="1:1">
      <c r="A40" t="s">
        <v>1292</v>
      </c>
    </row>
    <row r="41" spans="1:1">
      <c r="A41" t="s">
        <v>1293</v>
      </c>
    </row>
    <row r="42" spans="1:1">
      <c r="A42" t="s">
        <v>1294</v>
      </c>
    </row>
    <row r="43" spans="1:1">
      <c r="A43" t="s">
        <v>1295</v>
      </c>
    </row>
    <row r="44" spans="1:1">
      <c r="A44" t="s">
        <v>1296</v>
      </c>
    </row>
    <row r="45" spans="1:1">
      <c r="A45" t="s">
        <v>1297</v>
      </c>
    </row>
    <row r="46" spans="1:1">
      <c r="A46" t="s">
        <v>1298</v>
      </c>
    </row>
    <row r="47" spans="1:1">
      <c r="A47" t="s">
        <v>1299</v>
      </c>
    </row>
    <row r="48" spans="1:1">
      <c r="A48" t="s">
        <v>1300</v>
      </c>
    </row>
    <row r="49" spans="1:1">
      <c r="A49" t="s">
        <v>1301</v>
      </c>
    </row>
    <row r="50" spans="1:1">
      <c r="A50" t="s">
        <v>1302</v>
      </c>
    </row>
    <row r="51" spans="1:1">
      <c r="A51" t="s">
        <v>1303</v>
      </c>
    </row>
    <row r="52" spans="1:1">
      <c r="A52" t="s">
        <v>1304</v>
      </c>
    </row>
    <row r="53" spans="1:1">
      <c r="A53" t="s">
        <v>1305</v>
      </c>
    </row>
    <row r="54" spans="1:1">
      <c r="A54" t="s">
        <v>1306</v>
      </c>
    </row>
    <row r="55" spans="1:1">
      <c r="A55" t="s">
        <v>1307</v>
      </c>
    </row>
    <row r="56" spans="1:1">
      <c r="A56" t="s">
        <v>1308</v>
      </c>
    </row>
    <row r="57" spans="1:1">
      <c r="A57" t="s">
        <v>1309</v>
      </c>
    </row>
    <row r="58" spans="1:1">
      <c r="A58" t="s">
        <v>1310</v>
      </c>
    </row>
    <row r="59" spans="1:1">
      <c r="A59" t="s">
        <v>1311</v>
      </c>
    </row>
    <row r="60" spans="1:1">
      <c r="A60" t="s">
        <v>1312</v>
      </c>
    </row>
    <row r="61" spans="1:1">
      <c r="A61" t="s">
        <v>1313</v>
      </c>
    </row>
    <row r="62" spans="1:1">
      <c r="A62" t="s">
        <v>1314</v>
      </c>
    </row>
    <row r="63" spans="1:1">
      <c r="A63" t="s">
        <v>1315</v>
      </c>
    </row>
    <row r="64" spans="1:1">
      <c r="A64" t="s">
        <v>1316</v>
      </c>
    </row>
    <row r="65" spans="1:1">
      <c r="A65" t="s">
        <v>1317</v>
      </c>
    </row>
    <row r="66" spans="1:1">
      <c r="A66" t="s">
        <v>1318</v>
      </c>
    </row>
    <row r="67" spans="1:1">
      <c r="A67" t="s">
        <v>1319</v>
      </c>
    </row>
    <row r="68" spans="1:1">
      <c r="A68" t="s">
        <v>1320</v>
      </c>
    </row>
    <row r="69" spans="1:1">
      <c r="A69" t="s">
        <v>1321</v>
      </c>
    </row>
    <row r="70" spans="1:1">
      <c r="A70" t="s">
        <v>1322</v>
      </c>
    </row>
    <row r="71" spans="1:1">
      <c r="A71" t="s">
        <v>1323</v>
      </c>
    </row>
    <row r="72" spans="1:1">
      <c r="A72" t="s">
        <v>1324</v>
      </c>
    </row>
    <row r="73" spans="1:1">
      <c r="A73" t="s">
        <v>1325</v>
      </c>
    </row>
    <row r="74" spans="1:1">
      <c r="A74" t="s">
        <v>1326</v>
      </c>
    </row>
    <row r="75" spans="1:1">
      <c r="A75" t="s">
        <v>1327</v>
      </c>
    </row>
    <row r="76" spans="1:1">
      <c r="A76" t="s">
        <v>1328</v>
      </c>
    </row>
    <row r="77" spans="1:1">
      <c r="A77" t="s">
        <v>1329</v>
      </c>
    </row>
    <row r="78" spans="1:1">
      <c r="A78" t="s">
        <v>1330</v>
      </c>
    </row>
    <row r="79" spans="1:1">
      <c r="A79" t="s">
        <v>1331</v>
      </c>
    </row>
    <row r="80" spans="1:1">
      <c r="A80" t="s">
        <v>1332</v>
      </c>
    </row>
    <row r="81" spans="1:1">
      <c r="A81" t="s">
        <v>1333</v>
      </c>
    </row>
    <row r="82" spans="1:1">
      <c r="A82" t="s">
        <v>1334</v>
      </c>
    </row>
    <row r="83" spans="1:1">
      <c r="A83" t="s">
        <v>1335</v>
      </c>
    </row>
    <row r="84" spans="1:1">
      <c r="A84" t="s">
        <v>1336</v>
      </c>
    </row>
    <row r="85" spans="1:1">
      <c r="A85" t="s">
        <v>1337</v>
      </c>
    </row>
    <row r="86" spans="1:1">
      <c r="A86" t="s">
        <v>1338</v>
      </c>
    </row>
    <row r="87" spans="1:1">
      <c r="A87" t="s">
        <v>1339</v>
      </c>
    </row>
    <row r="88" spans="1:1">
      <c r="A88" t="s">
        <v>1340</v>
      </c>
    </row>
    <row r="89" spans="1:1">
      <c r="A89" t="s">
        <v>1341</v>
      </c>
    </row>
    <row r="90" spans="1:1">
      <c r="A90" t="s">
        <v>1342</v>
      </c>
    </row>
    <row r="91" spans="1:1">
      <c r="A91" t="s">
        <v>1343</v>
      </c>
    </row>
    <row r="92" spans="1:1">
      <c r="A92" t="s">
        <v>1344</v>
      </c>
    </row>
    <row r="93" spans="1:1">
      <c r="A93" t="s">
        <v>1345</v>
      </c>
    </row>
    <row r="94" spans="1:1">
      <c r="A94" t="s">
        <v>1346</v>
      </c>
    </row>
    <row r="95" spans="1:1">
      <c r="A95" t="s">
        <v>1347</v>
      </c>
    </row>
    <row r="96" spans="1:1">
      <c r="A96" t="s">
        <v>1348</v>
      </c>
    </row>
    <row r="97" spans="1:1">
      <c r="A97" t="s">
        <v>1349</v>
      </c>
    </row>
    <row r="98" spans="1:1">
      <c r="A98" t="s">
        <v>1350</v>
      </c>
    </row>
    <row r="99" spans="1:1">
      <c r="A99" t="s">
        <v>1351</v>
      </c>
    </row>
    <row r="100" spans="1:1">
      <c r="A100" t="s">
        <v>1352</v>
      </c>
    </row>
    <row r="101" spans="1:1">
      <c r="A101" t="s">
        <v>1353</v>
      </c>
    </row>
    <row r="102" spans="1:1">
      <c r="A102" t="s">
        <v>1354</v>
      </c>
    </row>
    <row r="103" spans="1:1">
      <c r="A103" t="s">
        <v>1355</v>
      </c>
    </row>
    <row r="104" spans="1:1">
      <c r="A104" t="s">
        <v>1356</v>
      </c>
    </row>
    <row r="105" spans="1:1">
      <c r="A105" t="s">
        <v>1357</v>
      </c>
    </row>
    <row r="106" spans="1:1">
      <c r="A106" t="s">
        <v>1358</v>
      </c>
    </row>
    <row r="107" spans="1:1">
      <c r="A107" t="s">
        <v>1359</v>
      </c>
    </row>
    <row r="108" spans="1:1">
      <c r="A108" t="s">
        <v>1360</v>
      </c>
    </row>
    <row r="109" spans="1:1">
      <c r="A109" t="s">
        <v>1361</v>
      </c>
    </row>
    <row r="110" spans="1:1">
      <c r="A110" t="s">
        <v>1362</v>
      </c>
    </row>
    <row r="111" spans="1:1">
      <c r="A111" t="s">
        <v>1363</v>
      </c>
    </row>
    <row r="112" spans="1:1">
      <c r="A112" t="s">
        <v>1364</v>
      </c>
    </row>
    <row r="113" spans="1:1">
      <c r="A113" t="s">
        <v>1365</v>
      </c>
    </row>
    <row r="114" spans="1:1">
      <c r="A114" t="s">
        <v>1366</v>
      </c>
    </row>
    <row r="115" spans="1:1">
      <c r="A115" t="s">
        <v>1367</v>
      </c>
    </row>
    <row r="116" spans="1:1">
      <c r="A116" t="s">
        <v>1368</v>
      </c>
    </row>
    <row r="117" spans="1:1">
      <c r="A117" t="s">
        <v>1369</v>
      </c>
    </row>
    <row r="118" spans="1:1">
      <c r="A118" t="s">
        <v>1370</v>
      </c>
    </row>
    <row r="119" spans="1:1">
      <c r="A119" t="s">
        <v>1371</v>
      </c>
    </row>
    <row r="120" spans="1:1">
      <c r="A120" t="s">
        <v>1372</v>
      </c>
    </row>
    <row r="121" spans="1:1">
      <c r="A121" t="s">
        <v>1373</v>
      </c>
    </row>
    <row r="122" spans="1:1">
      <c r="A122" t="s">
        <v>1374</v>
      </c>
    </row>
    <row r="123" spans="1:1">
      <c r="A123" t="s">
        <v>1375</v>
      </c>
    </row>
    <row r="124" spans="1:1">
      <c r="A124" t="s">
        <v>1376</v>
      </c>
    </row>
    <row r="125" spans="1:1">
      <c r="A125" t="s">
        <v>1377</v>
      </c>
    </row>
    <row r="126" spans="1:1">
      <c r="A126" t="s">
        <v>1378</v>
      </c>
    </row>
    <row r="127" spans="1:1">
      <c r="A127" t="s">
        <v>1379</v>
      </c>
    </row>
    <row r="128" spans="1:1">
      <c r="A128" t="s">
        <v>1380</v>
      </c>
    </row>
    <row r="129" spans="1:1">
      <c r="A129" t="s">
        <v>1381</v>
      </c>
    </row>
    <row r="130" spans="1:1">
      <c r="A130" t="s">
        <v>1382</v>
      </c>
    </row>
    <row r="131" spans="1:1">
      <c r="A131" t="s">
        <v>1383</v>
      </c>
    </row>
    <row r="132" spans="1:1">
      <c r="A132" t="s">
        <v>1384</v>
      </c>
    </row>
    <row r="133" spans="1:1">
      <c r="A133" t="s">
        <v>1385</v>
      </c>
    </row>
    <row r="134" spans="1:1">
      <c r="A134" t="s">
        <v>1386</v>
      </c>
    </row>
    <row r="135" spans="1:1">
      <c r="A135" t="s">
        <v>1387</v>
      </c>
    </row>
    <row r="136" spans="1:1">
      <c r="A136" t="s">
        <v>1388</v>
      </c>
    </row>
    <row r="137" spans="1:1">
      <c r="A137" t="s">
        <v>1389</v>
      </c>
    </row>
    <row r="138" spans="1:1">
      <c r="A138" t="s">
        <v>1390</v>
      </c>
    </row>
    <row r="139" spans="1:1">
      <c r="A139" t="s">
        <v>1391</v>
      </c>
    </row>
    <row r="140" spans="1:1">
      <c r="A140" t="s">
        <v>1392</v>
      </c>
    </row>
    <row r="141" spans="1:1">
      <c r="A141" t="s">
        <v>1393</v>
      </c>
    </row>
    <row r="142" spans="1:1">
      <c r="A142" t="s">
        <v>1394</v>
      </c>
    </row>
    <row r="143" spans="1:1">
      <c r="A143" t="s">
        <v>1395</v>
      </c>
    </row>
    <row r="144" spans="1:1">
      <c r="A144" t="s">
        <v>1396</v>
      </c>
    </row>
    <row r="145" spans="1:1">
      <c r="A145" t="s">
        <v>1397</v>
      </c>
    </row>
    <row r="146" spans="1:1">
      <c r="A146" t="s">
        <v>1398</v>
      </c>
    </row>
    <row r="147" spans="1:1">
      <c r="A147" t="s">
        <v>1399</v>
      </c>
    </row>
    <row r="148" spans="1:1">
      <c r="A148" t="s">
        <v>1400</v>
      </c>
    </row>
    <row r="149" spans="1:1">
      <c r="A149" t="s">
        <v>1401</v>
      </c>
    </row>
    <row r="150" spans="1:1">
      <c r="A150" t="s">
        <v>1402</v>
      </c>
    </row>
    <row r="151" spans="1:1">
      <c r="A151" t="s">
        <v>1403</v>
      </c>
    </row>
    <row r="152" spans="1:1">
      <c r="A152" t="s">
        <v>1404</v>
      </c>
    </row>
    <row r="153" spans="1:1">
      <c r="A153" t="s">
        <v>1405</v>
      </c>
    </row>
    <row r="154" spans="1:1">
      <c r="A154" t="s">
        <v>1406</v>
      </c>
    </row>
    <row r="155" spans="1:1">
      <c r="A155" t="s">
        <v>1407</v>
      </c>
    </row>
    <row r="156" spans="1:1">
      <c r="A156" t="s">
        <v>1408</v>
      </c>
    </row>
    <row r="157" spans="1:1">
      <c r="A157" t="s">
        <v>1409</v>
      </c>
    </row>
    <row r="158" spans="1:1">
      <c r="A158" t="s">
        <v>1410</v>
      </c>
    </row>
    <row r="159" spans="1:1">
      <c r="A159" t="s">
        <v>1411</v>
      </c>
    </row>
    <row r="160" spans="1:1">
      <c r="A160" t="s">
        <v>1412</v>
      </c>
    </row>
    <row r="161" spans="1:1">
      <c r="A161" t="s">
        <v>1413</v>
      </c>
    </row>
    <row r="162" spans="1:1">
      <c r="A162" t="s">
        <v>1414</v>
      </c>
    </row>
    <row r="163" spans="1:1">
      <c r="A163" t="s">
        <v>1415</v>
      </c>
    </row>
    <row r="164" spans="1:1">
      <c r="A164" t="s">
        <v>1416</v>
      </c>
    </row>
    <row r="165" spans="1:1">
      <c r="A165" t="s">
        <v>1417</v>
      </c>
    </row>
    <row r="166" spans="1:1">
      <c r="A166" t="s">
        <v>1418</v>
      </c>
    </row>
    <row r="167" spans="1:1">
      <c r="A167" t="s">
        <v>1419</v>
      </c>
    </row>
    <row r="168" spans="1:1">
      <c r="A168" t="s">
        <v>1420</v>
      </c>
    </row>
    <row r="169" spans="1:1">
      <c r="A169" t="s">
        <v>1421</v>
      </c>
    </row>
    <row r="170" spans="1:1">
      <c r="A170" t="s">
        <v>1422</v>
      </c>
    </row>
    <row r="171" spans="1:1">
      <c r="A171" t="s">
        <v>1423</v>
      </c>
    </row>
    <row r="172" spans="1:1">
      <c r="A172" t="s">
        <v>1424</v>
      </c>
    </row>
    <row r="173" spans="1:1">
      <c r="A173" t="s">
        <v>1425</v>
      </c>
    </row>
    <row r="174" spans="1:1">
      <c r="A174" t="s">
        <v>1426</v>
      </c>
    </row>
    <row r="175" spans="1:1">
      <c r="A175" t="s">
        <v>1427</v>
      </c>
    </row>
    <row r="176" spans="1:1">
      <c r="A176" t="s">
        <v>1428</v>
      </c>
    </row>
    <row r="177" spans="1:1">
      <c r="A177" t="s">
        <v>1429</v>
      </c>
    </row>
    <row r="178" spans="1:1">
      <c r="A178" t="s">
        <v>1430</v>
      </c>
    </row>
    <row r="179" spans="1:1">
      <c r="A179" t="s">
        <v>1431</v>
      </c>
    </row>
    <row r="180" spans="1:1">
      <c r="A180" t="s">
        <v>1432</v>
      </c>
    </row>
    <row r="181" spans="1:1">
      <c r="A181" t="s">
        <v>1433</v>
      </c>
    </row>
    <row r="182" spans="1:1">
      <c r="A182" t="s">
        <v>1434</v>
      </c>
    </row>
    <row r="183" spans="1:1">
      <c r="A183" t="s">
        <v>1435</v>
      </c>
    </row>
    <row r="184" spans="1:1">
      <c r="A184" t="s">
        <v>1436</v>
      </c>
    </row>
    <row r="185" spans="1:1">
      <c r="A185" t="s">
        <v>1437</v>
      </c>
    </row>
    <row r="186" spans="1:1">
      <c r="A186" t="s">
        <v>1438</v>
      </c>
    </row>
    <row r="187" spans="1:1">
      <c r="A187" t="s">
        <v>1439</v>
      </c>
    </row>
    <row r="188" spans="1:1">
      <c r="A188" t="s">
        <v>1440</v>
      </c>
    </row>
    <row r="189" spans="1:1">
      <c r="A189" t="s">
        <v>1441</v>
      </c>
    </row>
    <row r="190" spans="1:1">
      <c r="A190" t="s">
        <v>1442</v>
      </c>
    </row>
    <row r="191" spans="1:1">
      <c r="A191" t="s">
        <v>1443</v>
      </c>
    </row>
    <row r="192" spans="1:1">
      <c r="A192" t="s">
        <v>1444</v>
      </c>
    </row>
    <row r="193" spans="1:1">
      <c r="A193" t="s">
        <v>1445</v>
      </c>
    </row>
    <row r="194" spans="1:1">
      <c r="A194" t="s">
        <v>1446</v>
      </c>
    </row>
    <row r="195" spans="1:1">
      <c r="A195" t="s">
        <v>1447</v>
      </c>
    </row>
    <row r="196" spans="1:1">
      <c r="A196" t="s">
        <v>1448</v>
      </c>
    </row>
    <row r="197" spans="1:1">
      <c r="A197" t="s">
        <v>1449</v>
      </c>
    </row>
    <row r="198" spans="1:1">
      <c r="A198" t="s">
        <v>1450</v>
      </c>
    </row>
    <row r="199" spans="1:1">
      <c r="A199" t="s">
        <v>1451</v>
      </c>
    </row>
    <row r="200" spans="1:1">
      <c r="A200" t="s">
        <v>1452</v>
      </c>
    </row>
    <row r="201" spans="1:1">
      <c r="A201" t="s">
        <v>1453</v>
      </c>
    </row>
    <row r="202" spans="1:1">
      <c r="A202" t="s">
        <v>1454</v>
      </c>
    </row>
    <row r="203" spans="1:1">
      <c r="A203" t="s">
        <v>1455</v>
      </c>
    </row>
    <row r="204" spans="1:1">
      <c r="A204" t="s">
        <v>1456</v>
      </c>
    </row>
    <row r="205" spans="1:1">
      <c r="A205" t="s">
        <v>1457</v>
      </c>
    </row>
    <row r="206" spans="1:1">
      <c r="A206" t="s">
        <v>1458</v>
      </c>
    </row>
    <row r="207" spans="1:1">
      <c r="A207" t="s">
        <v>1459</v>
      </c>
    </row>
    <row r="208" spans="1:1">
      <c r="A208" t="s">
        <v>1460</v>
      </c>
    </row>
    <row r="209" spans="1:1">
      <c r="A209" t="s">
        <v>1461</v>
      </c>
    </row>
    <row r="210" spans="1:1">
      <c r="A210" t="s">
        <v>1462</v>
      </c>
    </row>
    <row r="211" spans="1:1">
      <c r="A211" t="s">
        <v>1463</v>
      </c>
    </row>
    <row r="212" spans="1:1">
      <c r="A212" t="s">
        <v>1464</v>
      </c>
    </row>
    <row r="213" spans="1:1">
      <c r="A213" t="s">
        <v>1465</v>
      </c>
    </row>
    <row r="214" spans="1:1">
      <c r="A214" t="s">
        <v>1466</v>
      </c>
    </row>
    <row r="215" spans="1:1">
      <c r="A215" t="s">
        <v>1467</v>
      </c>
    </row>
    <row r="216" spans="1:1">
      <c r="A216" t="s">
        <v>1468</v>
      </c>
    </row>
    <row r="217" spans="1:1">
      <c r="A217" t="s">
        <v>1469</v>
      </c>
    </row>
    <row r="218" spans="1:1">
      <c r="A218" t="s">
        <v>1470</v>
      </c>
    </row>
    <row r="219" spans="1:1">
      <c r="A219" t="s">
        <v>1471</v>
      </c>
    </row>
    <row r="220" spans="1:1">
      <c r="A220" t="s">
        <v>1472</v>
      </c>
    </row>
    <row r="221" spans="1:1">
      <c r="A221" t="s">
        <v>1473</v>
      </c>
    </row>
    <row r="222" spans="1:1">
      <c r="A222" t="s">
        <v>1474</v>
      </c>
    </row>
    <row r="223" spans="1:1">
      <c r="A223" t="s">
        <v>1475</v>
      </c>
    </row>
    <row r="224" spans="1:1">
      <c r="A224" t="s">
        <v>1476</v>
      </c>
    </row>
    <row r="225" spans="1:1">
      <c r="A225" t="s">
        <v>1477</v>
      </c>
    </row>
    <row r="226" spans="1:1">
      <c r="A226" t="s">
        <v>1478</v>
      </c>
    </row>
    <row r="227" spans="1:1">
      <c r="A227" t="s">
        <v>1479</v>
      </c>
    </row>
    <row r="228" spans="1:1">
      <c r="A228" t="s">
        <v>1480</v>
      </c>
    </row>
    <row r="229" spans="1:1">
      <c r="A229" t="s">
        <v>1481</v>
      </c>
    </row>
    <row r="230" spans="1:1">
      <c r="A230" t="s">
        <v>1482</v>
      </c>
    </row>
    <row r="231" spans="1:1">
      <c r="A231" t="s">
        <v>1483</v>
      </c>
    </row>
    <row r="232" spans="1:1">
      <c r="A232" t="s">
        <v>1484</v>
      </c>
    </row>
    <row r="233" spans="1:1">
      <c r="A233" t="s">
        <v>1485</v>
      </c>
    </row>
    <row r="234" spans="1:1">
      <c r="A234" t="s">
        <v>1486</v>
      </c>
    </row>
    <row r="235" spans="1:1">
      <c r="A235" t="s">
        <v>1487</v>
      </c>
    </row>
    <row r="236" spans="1:1">
      <c r="A236" t="s">
        <v>1488</v>
      </c>
    </row>
    <row r="237" spans="1:1">
      <c r="A237" t="s">
        <v>1489</v>
      </c>
    </row>
    <row r="238" spans="1:1">
      <c r="A238" t="s">
        <v>1490</v>
      </c>
    </row>
    <row r="239" spans="1:1">
      <c r="A239" t="s">
        <v>1491</v>
      </c>
    </row>
    <row r="240" spans="1:1">
      <c r="A240" t="s">
        <v>1492</v>
      </c>
    </row>
    <row r="241" spans="1:1">
      <c r="A241" t="s">
        <v>1493</v>
      </c>
    </row>
    <row r="242" spans="1:1">
      <c r="A242" t="s">
        <v>1494</v>
      </c>
    </row>
    <row r="243" spans="1:1">
      <c r="A243" t="s">
        <v>1495</v>
      </c>
    </row>
    <row r="244" spans="1:1">
      <c r="A244" t="s">
        <v>1496</v>
      </c>
    </row>
    <row r="245" spans="1:1">
      <c r="A245" t="s">
        <v>1497</v>
      </c>
    </row>
    <row r="246" spans="1:1">
      <c r="A246" t="s">
        <v>1498</v>
      </c>
    </row>
    <row r="247" spans="1:1">
      <c r="A247" t="s">
        <v>1499</v>
      </c>
    </row>
    <row r="248" spans="1:1">
      <c r="A248" t="s">
        <v>1500</v>
      </c>
    </row>
    <row r="249" spans="1:1">
      <c r="A249" t="s">
        <v>1501</v>
      </c>
    </row>
    <row r="250" spans="1:1">
      <c r="A250" t="s">
        <v>1502</v>
      </c>
    </row>
    <row r="251" spans="1:1">
      <c r="A251" t="s">
        <v>1503</v>
      </c>
    </row>
    <row r="252" spans="1:1">
      <c r="A252" t="s">
        <v>1504</v>
      </c>
    </row>
    <row r="253" spans="1:1">
      <c r="A253" t="s">
        <v>1505</v>
      </c>
    </row>
    <row r="254" spans="1:1">
      <c r="A254" t="s">
        <v>1506</v>
      </c>
    </row>
    <row r="255" spans="1:1">
      <c r="A255" t="s">
        <v>1507</v>
      </c>
    </row>
    <row r="256" spans="1:1">
      <c r="A256" t="s">
        <v>1508</v>
      </c>
    </row>
    <row r="257" spans="1:1">
      <c r="A257" t="s">
        <v>1509</v>
      </c>
    </row>
    <row r="258" spans="1:1">
      <c r="A258" t="s">
        <v>1510</v>
      </c>
    </row>
    <row r="259" spans="1:1">
      <c r="A259" t="s">
        <v>1511</v>
      </c>
    </row>
    <row r="260" spans="1:1">
      <c r="A260" t="s">
        <v>1512</v>
      </c>
    </row>
    <row r="261" spans="1:1">
      <c r="A261" t="s">
        <v>1513</v>
      </c>
    </row>
    <row r="262" spans="1:1">
      <c r="A262" t="s">
        <v>1514</v>
      </c>
    </row>
    <row r="263" spans="1:1">
      <c r="A263" t="s">
        <v>1515</v>
      </c>
    </row>
    <row r="264" spans="1:1">
      <c r="A264" t="s">
        <v>1516</v>
      </c>
    </row>
    <row r="265" spans="1:1">
      <c r="A265" t="s">
        <v>1517</v>
      </c>
    </row>
    <row r="266" spans="1:1">
      <c r="A266" t="s">
        <v>1518</v>
      </c>
    </row>
    <row r="267" spans="1:1">
      <c r="A267" t="s">
        <v>1519</v>
      </c>
    </row>
    <row r="268" spans="1:1">
      <c r="A268" t="s">
        <v>1520</v>
      </c>
    </row>
    <row r="269" spans="1:1">
      <c r="A269" t="s">
        <v>1521</v>
      </c>
    </row>
    <row r="270" spans="1:1">
      <c r="A270" t="s">
        <v>1522</v>
      </c>
    </row>
    <row r="271" spans="1:1">
      <c r="A271" t="s">
        <v>1523</v>
      </c>
    </row>
    <row r="272" spans="1:1">
      <c r="A272" t="s">
        <v>1524</v>
      </c>
    </row>
    <row r="273" spans="1:1">
      <c r="A273" t="s">
        <v>1525</v>
      </c>
    </row>
    <row r="274" spans="1:1">
      <c r="A274" t="s">
        <v>1526</v>
      </c>
    </row>
    <row r="275" spans="1:1">
      <c r="A275" t="s">
        <v>1527</v>
      </c>
    </row>
    <row r="276" spans="1:1">
      <c r="A276" t="s">
        <v>1528</v>
      </c>
    </row>
    <row r="277" spans="1:1">
      <c r="A277" t="s">
        <v>1529</v>
      </c>
    </row>
    <row r="278" spans="1:1">
      <c r="A278" t="s">
        <v>1530</v>
      </c>
    </row>
    <row r="279" spans="1:1">
      <c r="A279" t="s">
        <v>1531</v>
      </c>
    </row>
    <row r="280" spans="1:1">
      <c r="A280" t="s">
        <v>1532</v>
      </c>
    </row>
    <row r="281" spans="1:1">
      <c r="A281" t="s">
        <v>1533</v>
      </c>
    </row>
    <row r="282" spans="1:1">
      <c r="A282" t="s">
        <v>1534</v>
      </c>
    </row>
    <row r="283" spans="1:1">
      <c r="A283" t="s">
        <v>1535</v>
      </c>
    </row>
    <row r="284" spans="1:1">
      <c r="A284" t="s">
        <v>1536</v>
      </c>
    </row>
    <row r="285" spans="1:1">
      <c r="A285" t="s">
        <v>1537</v>
      </c>
    </row>
    <row r="286" spans="1:1">
      <c r="A286" t="s">
        <v>1538</v>
      </c>
    </row>
    <row r="287" spans="1:1">
      <c r="A287" t="s">
        <v>1539</v>
      </c>
    </row>
    <row r="288" spans="1:1">
      <c r="A288" t="s">
        <v>1540</v>
      </c>
    </row>
    <row r="289" spans="1:1">
      <c r="A289" t="s">
        <v>1541</v>
      </c>
    </row>
    <row r="290" spans="1:1">
      <c r="A290" t="s">
        <v>1542</v>
      </c>
    </row>
    <row r="291" spans="1:1">
      <c r="A291" t="s">
        <v>1543</v>
      </c>
    </row>
    <row r="292" spans="1:1">
      <c r="A292" t="s">
        <v>1544</v>
      </c>
    </row>
    <row r="293" spans="1:1">
      <c r="A293" t="s">
        <v>1545</v>
      </c>
    </row>
    <row r="294" spans="1:1">
      <c r="A294" t="s">
        <v>1546</v>
      </c>
    </row>
    <row r="295" spans="1:1">
      <c r="A295" t="s">
        <v>1547</v>
      </c>
    </row>
    <row r="296" spans="1:1">
      <c r="A296" t="s">
        <v>1548</v>
      </c>
    </row>
    <row r="297" spans="1:1">
      <c r="A297" t="s">
        <v>1549</v>
      </c>
    </row>
    <row r="298" spans="1:1">
      <c r="A298" t="s">
        <v>1550</v>
      </c>
    </row>
    <row r="299" spans="1:1">
      <c r="A299" t="s">
        <v>1551</v>
      </c>
    </row>
    <row r="300" spans="1:1">
      <c r="A300" t="s">
        <v>1552</v>
      </c>
    </row>
    <row r="301" spans="1:1">
      <c r="A301" t="s">
        <v>1553</v>
      </c>
    </row>
    <row r="302" spans="1:1">
      <c r="A302" t="s">
        <v>1554</v>
      </c>
    </row>
    <row r="303" spans="1:1">
      <c r="A303" t="s">
        <v>1555</v>
      </c>
    </row>
    <row r="304" spans="1:1">
      <c r="A304" t="s">
        <v>1556</v>
      </c>
    </row>
    <row r="305" spans="1:1">
      <c r="A305" t="s">
        <v>1557</v>
      </c>
    </row>
    <row r="306" spans="1:1">
      <c r="A306" t="s">
        <v>1558</v>
      </c>
    </row>
    <row r="307" spans="1:1">
      <c r="A307" t="s">
        <v>1559</v>
      </c>
    </row>
    <row r="308" spans="1:1">
      <c r="A308" t="s">
        <v>1560</v>
      </c>
    </row>
    <row r="309" spans="1:1">
      <c r="A309" t="s">
        <v>1561</v>
      </c>
    </row>
    <row r="310" spans="1:1">
      <c r="A310" t="s">
        <v>1562</v>
      </c>
    </row>
    <row r="311" spans="1:1">
      <c r="A311" t="s">
        <v>1563</v>
      </c>
    </row>
    <row r="312" spans="1:1">
      <c r="A312" t="s">
        <v>1564</v>
      </c>
    </row>
    <row r="313" spans="1:1">
      <c r="A313" t="s">
        <v>1565</v>
      </c>
    </row>
    <row r="314" spans="1:1">
      <c r="A314" t="s">
        <v>1566</v>
      </c>
    </row>
    <row r="315" spans="1:1">
      <c r="A315" t="s">
        <v>1567</v>
      </c>
    </row>
    <row r="316" spans="1:1">
      <c r="A316" t="s">
        <v>1568</v>
      </c>
    </row>
    <row r="317" spans="1:1">
      <c r="A317" t="s">
        <v>1569</v>
      </c>
    </row>
    <row r="318" spans="1:1">
      <c r="A318" t="s">
        <v>1570</v>
      </c>
    </row>
    <row r="319" spans="1:1">
      <c r="A319" t="s">
        <v>1571</v>
      </c>
    </row>
    <row r="320" spans="1:1">
      <c r="A320" t="s">
        <v>1572</v>
      </c>
    </row>
    <row r="321" spans="1:1">
      <c r="A321" t="s">
        <v>1573</v>
      </c>
    </row>
    <row r="322" spans="1:1">
      <c r="A322" t="s">
        <v>1574</v>
      </c>
    </row>
    <row r="323" spans="1:1">
      <c r="A323" t="s">
        <v>1575</v>
      </c>
    </row>
    <row r="324" spans="1:1">
      <c r="A324" t="s">
        <v>1576</v>
      </c>
    </row>
    <row r="325" spans="1:1">
      <c r="A325" t="s">
        <v>1577</v>
      </c>
    </row>
    <row r="326" spans="1:1">
      <c r="A326" t="s">
        <v>1578</v>
      </c>
    </row>
    <row r="327" spans="1:1">
      <c r="A327" t="s">
        <v>1579</v>
      </c>
    </row>
    <row r="328" spans="1:1">
      <c r="A328" t="s">
        <v>1580</v>
      </c>
    </row>
    <row r="329" spans="1:1">
      <c r="A329" t="s">
        <v>1581</v>
      </c>
    </row>
    <row r="330" spans="1:1">
      <c r="A330" t="s">
        <v>1582</v>
      </c>
    </row>
    <row r="331" spans="1:1">
      <c r="A331" t="s">
        <v>1583</v>
      </c>
    </row>
    <row r="332" spans="1:1">
      <c r="A332" t="s">
        <v>1584</v>
      </c>
    </row>
    <row r="333" spans="1:1">
      <c r="A333" t="s">
        <v>1585</v>
      </c>
    </row>
    <row r="334" spans="1:1">
      <c r="A334" t="s">
        <v>1586</v>
      </c>
    </row>
    <row r="335" spans="1:1">
      <c r="A335" t="s">
        <v>1587</v>
      </c>
    </row>
    <row r="336" spans="1:1">
      <c r="A336" t="s">
        <v>1588</v>
      </c>
    </row>
    <row r="337" spans="1:1">
      <c r="A337" t="s">
        <v>1589</v>
      </c>
    </row>
    <row r="338" spans="1:1">
      <c r="A338" t="s">
        <v>1588</v>
      </c>
    </row>
    <row r="339" spans="1:1">
      <c r="A339" t="s">
        <v>1590</v>
      </c>
    </row>
    <row r="340" spans="1:1">
      <c r="A340" t="s">
        <v>1591</v>
      </c>
    </row>
    <row r="341" spans="1:1">
      <c r="A341" t="s">
        <v>1592</v>
      </c>
    </row>
    <row r="342" spans="1:1">
      <c r="A342" t="s">
        <v>1593</v>
      </c>
    </row>
    <row r="343" spans="1:1">
      <c r="A343" t="s">
        <v>1594</v>
      </c>
    </row>
    <row r="344" spans="1:1">
      <c r="A344" t="s">
        <v>1595</v>
      </c>
    </row>
    <row r="345" spans="1:1">
      <c r="A345" t="s">
        <v>1596</v>
      </c>
    </row>
    <row r="346" spans="1:1">
      <c r="A346" t="s">
        <v>1597</v>
      </c>
    </row>
    <row r="347" spans="1:1">
      <c r="A347" t="s">
        <v>1598</v>
      </c>
    </row>
    <row r="348" spans="1:1">
      <c r="A348" t="s">
        <v>1599</v>
      </c>
    </row>
    <row r="349" spans="1:1">
      <c r="A349" t="s">
        <v>1600</v>
      </c>
    </row>
    <row r="350" spans="1:1">
      <c r="A350" t="s">
        <v>1601</v>
      </c>
    </row>
    <row r="351" spans="1:1">
      <c r="A351" t="s">
        <v>1602</v>
      </c>
    </row>
    <row r="352" spans="1:1">
      <c r="A352" t="s">
        <v>1603</v>
      </c>
    </row>
    <row r="353" spans="1:1">
      <c r="A353" t="s">
        <v>1604</v>
      </c>
    </row>
    <row r="354" spans="1:1">
      <c r="A354" t="s">
        <v>1605</v>
      </c>
    </row>
    <row r="355" spans="1:1">
      <c r="A355" t="s">
        <v>1606</v>
      </c>
    </row>
    <row r="356" spans="1:1">
      <c r="A356" t="s">
        <v>1607</v>
      </c>
    </row>
    <row r="357" spans="1:1">
      <c r="A357" t="s">
        <v>1608</v>
      </c>
    </row>
    <row r="358" spans="1:1">
      <c r="A358" t="s">
        <v>1609</v>
      </c>
    </row>
    <row r="359" spans="1:1">
      <c r="A359" t="s">
        <v>1610</v>
      </c>
    </row>
    <row r="360" spans="1:1">
      <c r="A360" t="s">
        <v>1611</v>
      </c>
    </row>
    <row r="361" spans="1:1">
      <c r="A361" t="s">
        <v>1612</v>
      </c>
    </row>
    <row r="362" spans="1:1">
      <c r="A362" t="s">
        <v>1613</v>
      </c>
    </row>
    <row r="363" spans="1:1">
      <c r="A363" t="s">
        <v>1614</v>
      </c>
    </row>
    <row r="364" spans="1:1">
      <c r="A364" t="s">
        <v>1615</v>
      </c>
    </row>
    <row r="365" spans="1:1">
      <c r="A365" t="s">
        <v>1616</v>
      </c>
    </row>
    <row r="366" spans="1:1">
      <c r="A366" t="s">
        <v>1617</v>
      </c>
    </row>
    <row r="367" spans="1:1">
      <c r="A367" t="s">
        <v>1618</v>
      </c>
    </row>
    <row r="368" spans="1:1">
      <c r="A368" t="s">
        <v>1619</v>
      </c>
    </row>
    <row r="369" spans="1:1">
      <c r="A369" t="s">
        <v>1620</v>
      </c>
    </row>
    <row r="370" spans="1:1">
      <c r="A370" t="s">
        <v>1621</v>
      </c>
    </row>
    <row r="371" spans="1:1">
      <c r="A371" t="s">
        <v>1622</v>
      </c>
    </row>
    <row r="372" spans="1:1">
      <c r="A372" t="s">
        <v>1623</v>
      </c>
    </row>
    <row r="373" spans="1:1">
      <c r="A373" t="s">
        <v>1624</v>
      </c>
    </row>
    <row r="374" spans="1:1">
      <c r="A374" t="s">
        <v>1625</v>
      </c>
    </row>
    <row r="375" spans="1:1">
      <c r="A375" t="s">
        <v>1626</v>
      </c>
    </row>
    <row r="376" spans="1:1">
      <c r="A376" t="s">
        <v>1627</v>
      </c>
    </row>
    <row r="377" spans="1:1">
      <c r="A377" t="s">
        <v>1628</v>
      </c>
    </row>
    <row r="378" spans="1:1">
      <c r="A378" t="s">
        <v>1629</v>
      </c>
    </row>
    <row r="379" spans="1:1">
      <c r="A379" t="s">
        <v>1630</v>
      </c>
    </row>
    <row r="380" spans="1:1">
      <c r="A380" t="s">
        <v>1631</v>
      </c>
    </row>
    <row r="381" spans="1:1">
      <c r="A381" t="s">
        <v>1632</v>
      </c>
    </row>
    <row r="382" spans="1:1">
      <c r="A382" t="s">
        <v>1633</v>
      </c>
    </row>
    <row r="383" spans="1:1">
      <c r="A383" t="s">
        <v>1634</v>
      </c>
    </row>
    <row r="384" spans="1:1">
      <c r="A384" t="s">
        <v>1635</v>
      </c>
    </row>
    <row r="385" spans="1:1">
      <c r="A385" t="s">
        <v>1636</v>
      </c>
    </row>
    <row r="386" spans="1:1">
      <c r="A386" t="s">
        <v>1637</v>
      </c>
    </row>
    <row r="387" spans="1:1">
      <c r="A387" t="s">
        <v>1638</v>
      </c>
    </row>
    <row r="388" spans="1:1">
      <c r="A388" t="s">
        <v>1639</v>
      </c>
    </row>
    <row r="389" spans="1:1">
      <c r="A389" t="s">
        <v>1640</v>
      </c>
    </row>
    <row r="390" spans="1:1">
      <c r="A390" t="s">
        <v>1641</v>
      </c>
    </row>
    <row r="391" spans="1:1">
      <c r="A391" t="s">
        <v>1642</v>
      </c>
    </row>
    <row r="392" spans="1:1">
      <c r="A392" t="s">
        <v>1643</v>
      </c>
    </row>
    <row r="393" spans="1:1">
      <c r="A393" t="s">
        <v>1644</v>
      </c>
    </row>
    <row r="394" spans="1:1">
      <c r="A394" t="s">
        <v>1645</v>
      </c>
    </row>
    <row r="395" spans="1:1">
      <c r="A395" t="s">
        <v>1646</v>
      </c>
    </row>
    <row r="396" spans="1:1">
      <c r="A396" t="s">
        <v>1647</v>
      </c>
    </row>
    <row r="397" spans="1:1">
      <c r="A397" t="s">
        <v>1648</v>
      </c>
    </row>
    <row r="398" spans="1:1">
      <c r="A398" t="s">
        <v>1649</v>
      </c>
    </row>
    <row r="399" spans="1:1">
      <c r="A399" t="s">
        <v>1650</v>
      </c>
    </row>
    <row r="400" spans="1:1">
      <c r="A400" t="s">
        <v>1651</v>
      </c>
    </row>
    <row r="401" spans="1:1">
      <c r="A401" t="s">
        <v>1652</v>
      </c>
    </row>
    <row r="402" spans="1:1">
      <c r="A402" t="s">
        <v>1653</v>
      </c>
    </row>
    <row r="403" spans="1:1">
      <c r="A403" t="s">
        <v>1654</v>
      </c>
    </row>
    <row r="404" spans="1:1">
      <c r="A404" t="s">
        <v>1655</v>
      </c>
    </row>
    <row r="405" spans="1:1">
      <c r="A405" t="s">
        <v>1656</v>
      </c>
    </row>
    <row r="406" spans="1:1">
      <c r="A406" t="s">
        <v>1657</v>
      </c>
    </row>
    <row r="407" spans="1:1">
      <c r="A407" t="s">
        <v>1658</v>
      </c>
    </row>
    <row r="408" spans="1:1">
      <c r="A408" t="s">
        <v>1659</v>
      </c>
    </row>
    <row r="409" spans="1:1">
      <c r="A409" t="s">
        <v>1660</v>
      </c>
    </row>
    <row r="410" spans="1:1">
      <c r="A410" t="s">
        <v>1661</v>
      </c>
    </row>
    <row r="411" spans="1:1">
      <c r="A411" t="s">
        <v>1662</v>
      </c>
    </row>
    <row r="412" spans="1:1">
      <c r="A412" t="s">
        <v>1663</v>
      </c>
    </row>
    <row r="413" spans="1:1">
      <c r="A413" t="s">
        <v>1664</v>
      </c>
    </row>
    <row r="414" spans="1:1">
      <c r="A414" t="s">
        <v>1665</v>
      </c>
    </row>
    <row r="415" spans="1:1">
      <c r="A415" t="s">
        <v>1666</v>
      </c>
    </row>
    <row r="416" spans="1:1">
      <c r="A416" t="s">
        <v>1667</v>
      </c>
    </row>
    <row r="417" spans="1:1">
      <c r="A417" t="s">
        <v>1668</v>
      </c>
    </row>
    <row r="418" spans="1:1">
      <c r="A418" t="s">
        <v>1669</v>
      </c>
    </row>
    <row r="419" spans="1:1">
      <c r="A419" t="s">
        <v>1670</v>
      </c>
    </row>
    <row r="420" spans="1:1">
      <c r="A420" t="s">
        <v>1671</v>
      </c>
    </row>
    <row r="421" spans="1:1">
      <c r="A421" t="s">
        <v>1672</v>
      </c>
    </row>
    <row r="422" spans="1:1">
      <c r="A422" t="s">
        <v>1673</v>
      </c>
    </row>
    <row r="423" spans="1:1">
      <c r="A423" t="s">
        <v>1674</v>
      </c>
    </row>
    <row r="424" spans="1:1">
      <c r="A424" t="s">
        <v>1675</v>
      </c>
    </row>
    <row r="425" spans="1:1">
      <c r="A425" t="s">
        <v>1676</v>
      </c>
    </row>
    <row r="426" spans="1:1">
      <c r="A426" t="s">
        <v>1677</v>
      </c>
    </row>
    <row r="427" spans="1:1">
      <c r="A427" t="s">
        <v>1678</v>
      </c>
    </row>
    <row r="428" spans="1:1">
      <c r="A428" t="s">
        <v>1679</v>
      </c>
    </row>
    <row r="429" spans="1:1">
      <c r="A429" t="s">
        <v>1680</v>
      </c>
    </row>
    <row r="430" spans="1:1">
      <c r="A430" t="s">
        <v>1681</v>
      </c>
    </row>
    <row r="431" spans="1:1">
      <c r="A431" t="s">
        <v>1682</v>
      </c>
    </row>
    <row r="432" spans="1:1">
      <c r="A432" t="s">
        <v>1683</v>
      </c>
    </row>
    <row r="433" spans="1:1">
      <c r="A433" t="s">
        <v>1684</v>
      </c>
    </row>
    <row r="434" spans="1:1">
      <c r="A434" t="s">
        <v>1685</v>
      </c>
    </row>
    <row r="435" spans="1:1">
      <c r="A435" t="s">
        <v>1686</v>
      </c>
    </row>
    <row r="436" spans="1:1">
      <c r="A436" t="s">
        <v>1687</v>
      </c>
    </row>
    <row r="437" spans="1:1">
      <c r="A437" t="s">
        <v>1688</v>
      </c>
    </row>
    <row r="438" spans="1:1">
      <c r="A438" t="s">
        <v>1689</v>
      </c>
    </row>
    <row r="439" spans="1:1">
      <c r="A439" t="s">
        <v>1690</v>
      </c>
    </row>
    <row r="440" spans="1:1">
      <c r="A440" t="s">
        <v>1589</v>
      </c>
    </row>
    <row r="441" spans="1:1">
      <c r="A441" t="s">
        <v>1589</v>
      </c>
    </row>
    <row r="442" spans="1:1">
      <c r="A442" t="s">
        <v>1589</v>
      </c>
    </row>
    <row r="443" spans="1:1">
      <c r="A443" t="s">
        <v>1589</v>
      </c>
    </row>
    <row r="444" spans="1:1">
      <c r="A444" t="s">
        <v>1589</v>
      </c>
    </row>
    <row r="445" spans="1:1">
      <c r="A445" t="s">
        <v>1589</v>
      </c>
    </row>
    <row r="446" spans="1:1">
      <c r="A446" t="s">
        <v>1589</v>
      </c>
    </row>
    <row r="447" spans="1:1">
      <c r="A447" t="s">
        <v>1589</v>
      </c>
    </row>
    <row r="448" spans="1:1">
      <c r="A448" t="s">
        <v>1589</v>
      </c>
    </row>
    <row r="449" spans="1:1">
      <c r="A449" t="s">
        <v>1589</v>
      </c>
    </row>
    <row r="450" spans="1:1">
      <c r="A450" t="s">
        <v>1589</v>
      </c>
    </row>
    <row r="451" spans="1:1">
      <c r="A451" t="s">
        <v>1589</v>
      </c>
    </row>
    <row r="452" spans="1:1">
      <c r="A452" t="s">
        <v>1589</v>
      </c>
    </row>
    <row r="453" spans="1:1">
      <c r="A453" t="s">
        <v>1589</v>
      </c>
    </row>
    <row r="454" spans="1:1">
      <c r="A454" t="s">
        <v>1589</v>
      </c>
    </row>
    <row r="455" spans="1:1">
      <c r="A455" t="s">
        <v>1589</v>
      </c>
    </row>
    <row r="456" spans="1:1">
      <c r="A456" t="s">
        <v>1589</v>
      </c>
    </row>
    <row r="457" spans="1:1">
      <c r="A457" t="s">
        <v>1589</v>
      </c>
    </row>
    <row r="458" spans="1:1">
      <c r="A458" t="s">
        <v>1589</v>
      </c>
    </row>
    <row r="459" spans="1:1">
      <c r="A459" t="s">
        <v>1589</v>
      </c>
    </row>
    <row r="460" spans="1:1">
      <c r="A460" t="s">
        <v>1589</v>
      </c>
    </row>
    <row r="461" spans="1:1">
      <c r="A461" t="s">
        <v>1589</v>
      </c>
    </row>
    <row r="462" spans="1:1">
      <c r="A462" t="s">
        <v>1589</v>
      </c>
    </row>
    <row r="463" spans="1:1">
      <c r="A463" t="s">
        <v>1589</v>
      </c>
    </row>
    <row r="464" spans="1:1">
      <c r="A464" t="s">
        <v>1589</v>
      </c>
    </row>
    <row r="465" spans="1:1">
      <c r="A465" t="s">
        <v>1589</v>
      </c>
    </row>
    <row r="466" spans="1:1">
      <c r="A466" t="s">
        <v>1589</v>
      </c>
    </row>
    <row r="467" spans="1:1">
      <c r="A467" t="s">
        <v>1589</v>
      </c>
    </row>
    <row r="468" spans="1:1">
      <c r="A468" t="s">
        <v>1589</v>
      </c>
    </row>
    <row r="469" spans="1:1">
      <c r="A469" t="s">
        <v>1589</v>
      </c>
    </row>
    <row r="470" spans="1:1">
      <c r="A470" t="s">
        <v>1589</v>
      </c>
    </row>
    <row r="471" spans="1:1">
      <c r="A471" t="s">
        <v>1589</v>
      </c>
    </row>
    <row r="472" spans="1:1">
      <c r="A472" t="s">
        <v>1589</v>
      </c>
    </row>
    <row r="473" spans="1:1">
      <c r="A473" t="s">
        <v>1589</v>
      </c>
    </row>
    <row r="474" spans="1:1">
      <c r="A474" t="s">
        <v>1589</v>
      </c>
    </row>
    <row r="475" spans="1:1">
      <c r="A475" t="s">
        <v>1589</v>
      </c>
    </row>
    <row r="476" spans="1:1">
      <c r="A476" t="s">
        <v>1589</v>
      </c>
    </row>
    <row r="477" spans="1:1">
      <c r="A477" t="s">
        <v>1589</v>
      </c>
    </row>
    <row r="478" spans="1:1">
      <c r="A478" t="s">
        <v>1589</v>
      </c>
    </row>
    <row r="479" spans="1:1">
      <c r="A479" t="s">
        <v>1589</v>
      </c>
    </row>
    <row r="480" spans="1:1">
      <c r="A480" t="s">
        <v>1589</v>
      </c>
    </row>
    <row r="481" spans="1:1">
      <c r="A481" t="s">
        <v>1589</v>
      </c>
    </row>
    <row r="482" spans="1:1">
      <c r="A482" t="s">
        <v>1589</v>
      </c>
    </row>
    <row r="483" spans="1:1">
      <c r="A483" t="s">
        <v>1589</v>
      </c>
    </row>
    <row r="484" spans="1:1">
      <c r="A484" t="s">
        <v>1589</v>
      </c>
    </row>
    <row r="485" spans="1:1">
      <c r="A485" t="s">
        <v>1589</v>
      </c>
    </row>
    <row r="486" spans="1:1">
      <c r="A486" t="s">
        <v>1589</v>
      </c>
    </row>
    <row r="487" spans="1:1">
      <c r="A487" t="s">
        <v>1589</v>
      </c>
    </row>
    <row r="488" spans="1:1">
      <c r="A488" t="s">
        <v>1589</v>
      </c>
    </row>
    <row r="489" spans="1:1">
      <c r="A489" t="s">
        <v>1589</v>
      </c>
    </row>
    <row r="490" spans="1:1">
      <c r="A490" t="s">
        <v>1589</v>
      </c>
    </row>
    <row r="491" spans="1:1">
      <c r="A491" t="s">
        <v>1589</v>
      </c>
    </row>
    <row r="492" spans="1:1">
      <c r="A492" t="s">
        <v>1589</v>
      </c>
    </row>
    <row r="493" spans="1:1">
      <c r="A493" t="s">
        <v>1589</v>
      </c>
    </row>
    <row r="494" spans="1:1">
      <c r="A494" t="s">
        <v>1589</v>
      </c>
    </row>
    <row r="495" spans="1:1">
      <c r="A495" t="s">
        <v>1589</v>
      </c>
    </row>
    <row r="496" spans="1:1">
      <c r="A496" t="s">
        <v>1589</v>
      </c>
    </row>
    <row r="497" spans="1:1">
      <c r="A497" t="s">
        <v>1589</v>
      </c>
    </row>
    <row r="498" spans="1:1">
      <c r="A498" t="s">
        <v>1589</v>
      </c>
    </row>
    <row r="499" spans="1:1">
      <c r="A499" t="s">
        <v>1589</v>
      </c>
    </row>
    <row r="500" spans="1:1">
      <c r="A500" t="s">
        <v>1589</v>
      </c>
    </row>
    <row r="501" spans="1:1">
      <c r="A501" t="s">
        <v>1589</v>
      </c>
    </row>
    <row r="502" spans="1:1">
      <c r="A502" t="s">
        <v>1589</v>
      </c>
    </row>
    <row r="503" spans="1:1">
      <c r="A503" t="s">
        <v>1589</v>
      </c>
    </row>
    <row r="504" spans="1:1">
      <c r="A504" t="s">
        <v>1589</v>
      </c>
    </row>
    <row r="505" spans="1:1">
      <c r="A505" t="s">
        <v>1589</v>
      </c>
    </row>
    <row r="506" spans="1:1">
      <c r="A506" t="s">
        <v>1589</v>
      </c>
    </row>
    <row r="507" spans="1:1">
      <c r="A507" t="s">
        <v>1589</v>
      </c>
    </row>
    <row r="508" spans="1:1">
      <c r="A508" t="s">
        <v>1589</v>
      </c>
    </row>
    <row r="509" spans="1:1">
      <c r="A509" t="s">
        <v>1589</v>
      </c>
    </row>
    <row r="510" spans="1:1">
      <c r="A510" t="s">
        <v>1589</v>
      </c>
    </row>
    <row r="511" spans="1:1">
      <c r="A511" t="s">
        <v>1589</v>
      </c>
    </row>
    <row r="512" spans="1:1">
      <c r="A512" t="s">
        <v>1589</v>
      </c>
    </row>
    <row r="513" spans="1:1">
      <c r="A513" t="s">
        <v>1589</v>
      </c>
    </row>
    <row r="514" spans="1:1">
      <c r="A514" t="s">
        <v>1589</v>
      </c>
    </row>
    <row r="515" spans="1:1">
      <c r="A515" t="s">
        <v>1589</v>
      </c>
    </row>
    <row r="516" spans="1:1">
      <c r="A516" t="s">
        <v>1589</v>
      </c>
    </row>
    <row r="517" spans="1:1">
      <c r="A517" t="s">
        <v>1589</v>
      </c>
    </row>
    <row r="518" spans="1:1">
      <c r="A518" t="s">
        <v>1589</v>
      </c>
    </row>
    <row r="519" spans="1:1">
      <c r="A519" t="s">
        <v>1589</v>
      </c>
    </row>
    <row r="520" spans="1:1">
      <c r="A520" t="s">
        <v>1589</v>
      </c>
    </row>
    <row r="521" spans="1:1">
      <c r="A521" t="s">
        <v>1589</v>
      </c>
    </row>
    <row r="522" spans="1:1">
      <c r="A522" t="s">
        <v>1589</v>
      </c>
    </row>
    <row r="523" spans="1:1">
      <c r="A523" t="s">
        <v>1589</v>
      </c>
    </row>
    <row r="524" spans="1:1">
      <c r="A524" t="s">
        <v>1589</v>
      </c>
    </row>
    <row r="525" spans="1:1">
      <c r="A525" t="s">
        <v>1589</v>
      </c>
    </row>
    <row r="526" spans="1:1">
      <c r="A526" t="s">
        <v>1589</v>
      </c>
    </row>
    <row r="527" spans="1:1">
      <c r="A527" t="s">
        <v>1589</v>
      </c>
    </row>
    <row r="528" spans="1:1">
      <c r="A528" t="s">
        <v>1589</v>
      </c>
    </row>
    <row r="529" spans="1:1">
      <c r="A529" t="s">
        <v>1589</v>
      </c>
    </row>
    <row r="530" spans="1:1">
      <c r="A530" t="s">
        <v>1589</v>
      </c>
    </row>
    <row r="531" spans="1:1">
      <c r="A531" t="s">
        <v>1589</v>
      </c>
    </row>
    <row r="532" spans="1:1">
      <c r="A532" t="s">
        <v>1589</v>
      </c>
    </row>
    <row r="533" spans="1:1">
      <c r="A533" t="s">
        <v>1589</v>
      </c>
    </row>
    <row r="534" spans="1:1">
      <c r="A534" t="s">
        <v>1589</v>
      </c>
    </row>
    <row r="535" spans="1:1">
      <c r="A535" t="s">
        <v>1589</v>
      </c>
    </row>
    <row r="536" spans="1:1">
      <c r="A536" t="s">
        <v>1589</v>
      </c>
    </row>
    <row r="537" spans="1:1">
      <c r="A537" t="s">
        <v>1589</v>
      </c>
    </row>
    <row r="538" spans="1:1">
      <c r="A538" t="s">
        <v>1589</v>
      </c>
    </row>
    <row r="539" spans="1:1">
      <c r="A539" t="s">
        <v>1589</v>
      </c>
    </row>
    <row r="540" spans="1:1">
      <c r="A540" t="s">
        <v>1589</v>
      </c>
    </row>
    <row r="541" spans="1:1">
      <c r="A541" t="s">
        <v>1589</v>
      </c>
    </row>
    <row r="542" spans="1:1">
      <c r="A542" t="s">
        <v>1589</v>
      </c>
    </row>
    <row r="543" spans="1:1">
      <c r="A543" t="s">
        <v>1589</v>
      </c>
    </row>
    <row r="544" spans="1:1">
      <c r="A544" t="s">
        <v>1589</v>
      </c>
    </row>
    <row r="545" spans="1:1">
      <c r="A545" t="s">
        <v>1589</v>
      </c>
    </row>
    <row r="546" spans="1:1">
      <c r="A546" t="s">
        <v>1589</v>
      </c>
    </row>
    <row r="547" spans="1:1">
      <c r="A547" t="s">
        <v>1589</v>
      </c>
    </row>
    <row r="548" spans="1:1">
      <c r="A548" t="s">
        <v>1589</v>
      </c>
    </row>
    <row r="549" spans="1:1">
      <c r="A549" t="s">
        <v>1589</v>
      </c>
    </row>
    <row r="550" spans="1:1">
      <c r="A550" t="s">
        <v>1589</v>
      </c>
    </row>
    <row r="551" spans="1:1">
      <c r="A551" t="s">
        <v>1589</v>
      </c>
    </row>
    <row r="552" spans="1:1">
      <c r="A552" t="s">
        <v>1589</v>
      </c>
    </row>
    <row r="553" spans="1:1">
      <c r="A553" t="s">
        <v>1589</v>
      </c>
    </row>
    <row r="554" spans="1:1">
      <c r="A554" t="s">
        <v>1589</v>
      </c>
    </row>
    <row r="555" spans="1:1">
      <c r="A555" t="s">
        <v>1589</v>
      </c>
    </row>
    <row r="556" spans="1:1">
      <c r="A556" t="s">
        <v>1589</v>
      </c>
    </row>
    <row r="557" spans="1:1">
      <c r="A557" t="s">
        <v>1589</v>
      </c>
    </row>
    <row r="558" spans="1:1">
      <c r="A558" t="s">
        <v>1589</v>
      </c>
    </row>
    <row r="559" spans="1:1">
      <c r="A559" t="s">
        <v>1589</v>
      </c>
    </row>
    <row r="560" spans="1:1">
      <c r="A560" t="s">
        <v>1589</v>
      </c>
    </row>
    <row r="561" spans="1:1">
      <c r="A561" t="s">
        <v>1589</v>
      </c>
    </row>
    <row r="562" spans="1:1">
      <c r="A562" t="s">
        <v>1589</v>
      </c>
    </row>
    <row r="563" spans="1:1">
      <c r="A563" t="s">
        <v>1589</v>
      </c>
    </row>
    <row r="564" spans="1:1">
      <c r="A564" t="s">
        <v>1589</v>
      </c>
    </row>
    <row r="565" spans="1:1">
      <c r="A565" t="s">
        <v>1589</v>
      </c>
    </row>
    <row r="566" spans="1:1">
      <c r="A566" t="s">
        <v>1589</v>
      </c>
    </row>
    <row r="567" spans="1:1">
      <c r="A567" t="s">
        <v>1589</v>
      </c>
    </row>
    <row r="568" spans="1:1">
      <c r="A568" t="s">
        <v>1589</v>
      </c>
    </row>
    <row r="569" spans="1:1">
      <c r="A569" t="s">
        <v>1589</v>
      </c>
    </row>
    <row r="570" spans="1:1">
      <c r="A570" t="s">
        <v>1589</v>
      </c>
    </row>
    <row r="571" spans="1:1">
      <c r="A571" t="s">
        <v>1589</v>
      </c>
    </row>
    <row r="572" spans="1:1">
      <c r="A572" t="s">
        <v>1589</v>
      </c>
    </row>
    <row r="573" spans="1:1">
      <c r="A573" t="s">
        <v>1589</v>
      </c>
    </row>
    <row r="574" spans="1:1">
      <c r="A574" t="s">
        <v>1589</v>
      </c>
    </row>
    <row r="575" spans="1:1">
      <c r="A575" t="s">
        <v>1589</v>
      </c>
    </row>
    <row r="576" spans="1:1">
      <c r="A576" t="s">
        <v>1589</v>
      </c>
    </row>
    <row r="577" spans="1:1">
      <c r="A577" t="s">
        <v>1589</v>
      </c>
    </row>
    <row r="578" spans="1:1">
      <c r="A578" t="s">
        <v>1589</v>
      </c>
    </row>
    <row r="579" spans="1:1">
      <c r="A579" t="s">
        <v>1589</v>
      </c>
    </row>
    <row r="580" spans="1:1">
      <c r="A580" t="s">
        <v>1589</v>
      </c>
    </row>
    <row r="581" spans="1:1">
      <c r="A581" t="s">
        <v>1589</v>
      </c>
    </row>
    <row r="582" spans="1:1">
      <c r="A582" t="s">
        <v>1589</v>
      </c>
    </row>
    <row r="583" spans="1:1">
      <c r="A583" t="s">
        <v>1589</v>
      </c>
    </row>
    <row r="584" spans="1:1">
      <c r="A584" t="s">
        <v>1589</v>
      </c>
    </row>
    <row r="585" spans="1:1">
      <c r="A585" t="s">
        <v>1589</v>
      </c>
    </row>
    <row r="586" spans="1:1">
      <c r="A586" t="s">
        <v>1589</v>
      </c>
    </row>
    <row r="587" spans="1:1">
      <c r="A587" t="s">
        <v>1589</v>
      </c>
    </row>
    <row r="588" spans="1:1">
      <c r="A588" t="s">
        <v>1589</v>
      </c>
    </row>
    <row r="589" spans="1:1">
      <c r="A589" t="s">
        <v>1589</v>
      </c>
    </row>
    <row r="590" spans="1:1">
      <c r="A590" t="s">
        <v>1589</v>
      </c>
    </row>
    <row r="591" spans="1:1">
      <c r="A591" t="s">
        <v>1589</v>
      </c>
    </row>
    <row r="592" spans="1:1">
      <c r="A592" t="s">
        <v>1589</v>
      </c>
    </row>
    <row r="593" spans="1:1">
      <c r="A593" t="s">
        <v>1589</v>
      </c>
    </row>
    <row r="594" spans="1:1">
      <c r="A594" t="s">
        <v>1589</v>
      </c>
    </row>
    <row r="595" spans="1:1">
      <c r="A595" t="s">
        <v>1589</v>
      </c>
    </row>
    <row r="596" spans="1:1">
      <c r="A596" t="s">
        <v>1589</v>
      </c>
    </row>
    <row r="597" spans="1:1">
      <c r="A597" t="s">
        <v>1589</v>
      </c>
    </row>
    <row r="598" spans="1:1">
      <c r="A598" t="s">
        <v>1589</v>
      </c>
    </row>
    <row r="599" spans="1:1">
      <c r="A599" t="s">
        <v>1589</v>
      </c>
    </row>
    <row r="600" spans="1:1">
      <c r="A600" t="s">
        <v>1589</v>
      </c>
    </row>
    <row r="601" spans="1:1">
      <c r="A601" t="s">
        <v>1589</v>
      </c>
    </row>
    <row r="602" spans="1:1">
      <c r="A602" t="s">
        <v>1589</v>
      </c>
    </row>
    <row r="603" spans="1:1">
      <c r="A603" t="s">
        <v>1589</v>
      </c>
    </row>
    <row r="604" spans="1:1">
      <c r="A604" t="s">
        <v>1589</v>
      </c>
    </row>
    <row r="605" spans="1:1">
      <c r="A605" t="s">
        <v>1589</v>
      </c>
    </row>
    <row r="606" spans="1:1">
      <c r="A606" t="s">
        <v>1589</v>
      </c>
    </row>
    <row r="607" spans="1:1">
      <c r="A607" t="s">
        <v>1589</v>
      </c>
    </row>
    <row r="608" spans="1:1">
      <c r="A608" t="s">
        <v>1589</v>
      </c>
    </row>
    <row r="609" spans="1:1">
      <c r="A609" t="s">
        <v>1589</v>
      </c>
    </row>
    <row r="610" spans="1:1">
      <c r="A610" t="s">
        <v>1589</v>
      </c>
    </row>
    <row r="611" spans="1:1">
      <c r="A611" t="s">
        <v>1589</v>
      </c>
    </row>
    <row r="612" spans="1:1">
      <c r="A612" t="s">
        <v>1589</v>
      </c>
    </row>
    <row r="613" spans="1:1">
      <c r="A613" t="s">
        <v>1589</v>
      </c>
    </row>
    <row r="614" spans="1:1">
      <c r="A614" t="s">
        <v>1589</v>
      </c>
    </row>
    <row r="615" spans="1:1">
      <c r="A615" t="s">
        <v>1589</v>
      </c>
    </row>
    <row r="616" spans="1:1">
      <c r="A616" t="s">
        <v>1589</v>
      </c>
    </row>
    <row r="617" spans="1:1">
      <c r="A617" t="s">
        <v>1589</v>
      </c>
    </row>
    <row r="618" spans="1:1">
      <c r="A618" t="s">
        <v>1589</v>
      </c>
    </row>
    <row r="619" spans="1:1">
      <c r="A619" t="s">
        <v>1589</v>
      </c>
    </row>
    <row r="620" spans="1:1">
      <c r="A620" t="s">
        <v>1589</v>
      </c>
    </row>
    <row r="621" spans="1:1">
      <c r="A621" t="s">
        <v>1589</v>
      </c>
    </row>
    <row r="622" spans="1:1">
      <c r="A622" t="s">
        <v>1589</v>
      </c>
    </row>
    <row r="623" spans="1:1">
      <c r="A623" t="s">
        <v>1589</v>
      </c>
    </row>
    <row r="624" spans="1:1">
      <c r="A624" t="s">
        <v>1589</v>
      </c>
    </row>
    <row r="625" spans="1:1">
      <c r="A625" t="s">
        <v>1589</v>
      </c>
    </row>
    <row r="626" spans="1:1">
      <c r="A626" t="s">
        <v>1589</v>
      </c>
    </row>
    <row r="627" spans="1:1">
      <c r="A627" t="s">
        <v>1589</v>
      </c>
    </row>
    <row r="628" spans="1:1">
      <c r="A628" t="s">
        <v>1589</v>
      </c>
    </row>
    <row r="629" spans="1:1">
      <c r="A629" t="s">
        <v>1589</v>
      </c>
    </row>
    <row r="630" spans="1:1">
      <c r="A630" t="s">
        <v>1589</v>
      </c>
    </row>
    <row r="631" spans="1:1">
      <c r="A631" t="s">
        <v>1589</v>
      </c>
    </row>
    <row r="632" spans="1:1">
      <c r="A632" t="s">
        <v>1589</v>
      </c>
    </row>
    <row r="633" spans="1:1">
      <c r="A633" t="s">
        <v>1589</v>
      </c>
    </row>
    <row r="634" spans="1:1">
      <c r="A634" t="s">
        <v>1589</v>
      </c>
    </row>
    <row r="635" spans="1:1">
      <c r="A635" t="s">
        <v>1589</v>
      </c>
    </row>
    <row r="636" spans="1:1">
      <c r="A636" t="s">
        <v>1589</v>
      </c>
    </row>
    <row r="637" spans="1:1">
      <c r="A637" t="s">
        <v>1589</v>
      </c>
    </row>
    <row r="638" spans="1:1">
      <c r="A638" t="s">
        <v>1589</v>
      </c>
    </row>
    <row r="639" spans="1:1">
      <c r="A639" t="s">
        <v>1589</v>
      </c>
    </row>
    <row r="640" spans="1:1">
      <c r="A640" t="s">
        <v>1589</v>
      </c>
    </row>
    <row r="641" spans="1:1">
      <c r="A641" t="s">
        <v>1589</v>
      </c>
    </row>
    <row r="642" spans="1:1">
      <c r="A642" t="s">
        <v>1589</v>
      </c>
    </row>
    <row r="643" spans="1:1">
      <c r="A643" t="s">
        <v>1589</v>
      </c>
    </row>
    <row r="644" spans="1:1">
      <c r="A644" t="s">
        <v>1589</v>
      </c>
    </row>
    <row r="645" spans="1:1">
      <c r="A645" t="s">
        <v>1589</v>
      </c>
    </row>
    <row r="646" spans="1:1">
      <c r="A646" t="s">
        <v>1589</v>
      </c>
    </row>
    <row r="647" spans="1:1">
      <c r="A647" t="s">
        <v>1589</v>
      </c>
    </row>
    <row r="648" spans="1:1">
      <c r="A648" t="s">
        <v>1589</v>
      </c>
    </row>
    <row r="649" spans="1:1">
      <c r="A649" t="s">
        <v>1589</v>
      </c>
    </row>
    <row r="650" spans="1:1">
      <c r="A650" t="s">
        <v>1589</v>
      </c>
    </row>
    <row r="651" spans="1:1">
      <c r="A651" t="s">
        <v>1589</v>
      </c>
    </row>
    <row r="652" spans="1:1">
      <c r="A652" t="s">
        <v>1589</v>
      </c>
    </row>
    <row r="653" spans="1:1">
      <c r="A653" t="s">
        <v>1589</v>
      </c>
    </row>
    <row r="654" spans="1:1">
      <c r="A654" t="s">
        <v>1589</v>
      </c>
    </row>
    <row r="655" spans="1:1">
      <c r="A655" t="s">
        <v>1589</v>
      </c>
    </row>
    <row r="656" spans="1:1">
      <c r="A656" t="s">
        <v>1589</v>
      </c>
    </row>
    <row r="657" spans="1:1">
      <c r="A657" t="s">
        <v>1589</v>
      </c>
    </row>
    <row r="658" spans="1:1">
      <c r="A658" t="s">
        <v>1589</v>
      </c>
    </row>
    <row r="659" spans="1:1">
      <c r="A659" t="s">
        <v>1589</v>
      </c>
    </row>
    <row r="660" spans="1:1">
      <c r="A660" t="s">
        <v>1589</v>
      </c>
    </row>
    <row r="661" spans="1:1">
      <c r="A661" t="s">
        <v>1589</v>
      </c>
    </row>
    <row r="662" spans="1:1">
      <c r="A662" t="s">
        <v>1589</v>
      </c>
    </row>
    <row r="663" spans="1:1">
      <c r="A663" t="s">
        <v>1589</v>
      </c>
    </row>
    <row r="664" spans="1:1">
      <c r="A664" t="s">
        <v>1589</v>
      </c>
    </row>
    <row r="665" spans="1:1">
      <c r="A665" t="s">
        <v>1589</v>
      </c>
    </row>
    <row r="666" spans="1:1">
      <c r="A666" t="s">
        <v>1589</v>
      </c>
    </row>
    <row r="667" spans="1:1">
      <c r="A667" t="s">
        <v>1589</v>
      </c>
    </row>
    <row r="668" spans="1:1">
      <c r="A668" t="s">
        <v>1589</v>
      </c>
    </row>
    <row r="669" spans="1:1">
      <c r="A669" t="s">
        <v>1589</v>
      </c>
    </row>
    <row r="670" spans="1:1">
      <c r="A670" t="s">
        <v>1589</v>
      </c>
    </row>
    <row r="671" spans="1:1">
      <c r="A671" t="s">
        <v>1589</v>
      </c>
    </row>
    <row r="672" spans="1:1">
      <c r="A672" t="s">
        <v>1589</v>
      </c>
    </row>
    <row r="673" spans="1:1">
      <c r="A673" t="s">
        <v>1589</v>
      </c>
    </row>
    <row r="674" spans="1:1">
      <c r="A674" t="s">
        <v>1589</v>
      </c>
    </row>
    <row r="675" spans="1:1">
      <c r="A675" t="s">
        <v>1589</v>
      </c>
    </row>
    <row r="676" spans="1:1">
      <c r="A676" t="s">
        <v>1589</v>
      </c>
    </row>
    <row r="677" spans="1:1">
      <c r="A677" t="s">
        <v>1589</v>
      </c>
    </row>
    <row r="678" spans="1:1">
      <c r="A678" t="s">
        <v>1589</v>
      </c>
    </row>
    <row r="679" spans="1:1">
      <c r="A679" t="s">
        <v>1589</v>
      </c>
    </row>
    <row r="680" spans="1:1">
      <c r="A680" t="s">
        <v>1589</v>
      </c>
    </row>
    <row r="681" spans="1:1">
      <c r="A681" t="s">
        <v>1589</v>
      </c>
    </row>
    <row r="682" spans="1:1">
      <c r="A682" t="s">
        <v>1589</v>
      </c>
    </row>
    <row r="683" spans="1:1">
      <c r="A683" t="s">
        <v>1589</v>
      </c>
    </row>
    <row r="684" spans="1:1">
      <c r="A684" t="s">
        <v>1589</v>
      </c>
    </row>
    <row r="685" spans="1:1">
      <c r="A685" t="s">
        <v>1589</v>
      </c>
    </row>
    <row r="686" spans="1:1">
      <c r="A686" t="s">
        <v>1589</v>
      </c>
    </row>
    <row r="687" spans="1:1">
      <c r="A687" t="s">
        <v>1589</v>
      </c>
    </row>
    <row r="688" spans="1:1">
      <c r="A688" t="s">
        <v>1589</v>
      </c>
    </row>
    <row r="689" spans="1:1">
      <c r="A689" t="s">
        <v>1589</v>
      </c>
    </row>
    <row r="690" spans="1:1">
      <c r="A690" t="s">
        <v>1589</v>
      </c>
    </row>
    <row r="691" spans="1:1">
      <c r="A691" t="s">
        <v>1589</v>
      </c>
    </row>
    <row r="692" spans="1:1">
      <c r="A692" t="s">
        <v>1589</v>
      </c>
    </row>
    <row r="693" spans="1:1">
      <c r="A693" t="s">
        <v>1589</v>
      </c>
    </row>
    <row r="694" spans="1:1">
      <c r="A694" t="s">
        <v>1589</v>
      </c>
    </row>
    <row r="695" spans="1:1">
      <c r="A695" t="s">
        <v>1589</v>
      </c>
    </row>
    <row r="696" spans="1:1">
      <c r="A696" t="s">
        <v>1589</v>
      </c>
    </row>
    <row r="697" spans="1:1">
      <c r="A697" t="s">
        <v>1589</v>
      </c>
    </row>
    <row r="698" spans="1:1">
      <c r="A698" t="s">
        <v>1589</v>
      </c>
    </row>
    <row r="699" spans="1:1">
      <c r="A699" t="s">
        <v>1589</v>
      </c>
    </row>
    <row r="700" spans="1:1">
      <c r="A700" t="s">
        <v>1589</v>
      </c>
    </row>
    <row r="701" spans="1:1">
      <c r="A701" t="s">
        <v>1589</v>
      </c>
    </row>
    <row r="702" spans="1:1">
      <c r="A702" t="s">
        <v>1589</v>
      </c>
    </row>
    <row r="703" spans="1:1">
      <c r="A703" t="s">
        <v>1589</v>
      </c>
    </row>
    <row r="704" spans="1:1">
      <c r="A704" t="s">
        <v>1589</v>
      </c>
    </row>
    <row r="705" spans="1:1">
      <c r="A705" t="s">
        <v>1589</v>
      </c>
    </row>
    <row r="706" spans="1:1">
      <c r="A706" t="s">
        <v>1589</v>
      </c>
    </row>
    <row r="707" spans="1:1">
      <c r="A707" t="s">
        <v>1589</v>
      </c>
    </row>
    <row r="708" spans="1:1">
      <c r="A708" t="s">
        <v>1589</v>
      </c>
    </row>
    <row r="709" spans="1:1">
      <c r="A709" t="s">
        <v>1589</v>
      </c>
    </row>
    <row r="710" spans="1:1">
      <c r="A710" t="s">
        <v>1589</v>
      </c>
    </row>
    <row r="711" spans="1:1">
      <c r="A711" t="s">
        <v>1589</v>
      </c>
    </row>
    <row r="712" spans="1:1">
      <c r="A712" t="s">
        <v>1589</v>
      </c>
    </row>
    <row r="713" spans="1:1">
      <c r="A713" t="s">
        <v>1589</v>
      </c>
    </row>
    <row r="714" spans="1:1">
      <c r="A714" t="s">
        <v>1589</v>
      </c>
    </row>
    <row r="715" spans="1:1">
      <c r="A715" t="s">
        <v>1589</v>
      </c>
    </row>
    <row r="716" spans="1:1">
      <c r="A716" t="s">
        <v>1589</v>
      </c>
    </row>
    <row r="717" spans="1:1">
      <c r="A717" t="s">
        <v>1589</v>
      </c>
    </row>
    <row r="718" spans="1:1">
      <c r="A718" t="s">
        <v>1589</v>
      </c>
    </row>
    <row r="719" spans="1:1">
      <c r="A719" t="s">
        <v>1589</v>
      </c>
    </row>
    <row r="720" spans="1:1">
      <c r="A720" t="s">
        <v>1589</v>
      </c>
    </row>
    <row r="721" spans="1:1">
      <c r="A721" t="s">
        <v>1589</v>
      </c>
    </row>
    <row r="722" spans="1:1">
      <c r="A722" t="s">
        <v>1589</v>
      </c>
    </row>
    <row r="723" spans="1:1">
      <c r="A723" t="s">
        <v>1589</v>
      </c>
    </row>
    <row r="724" spans="1:1">
      <c r="A724" t="s">
        <v>1589</v>
      </c>
    </row>
    <row r="725" spans="1:1">
      <c r="A725" t="s">
        <v>1589</v>
      </c>
    </row>
    <row r="726" spans="1:1">
      <c r="A726" t="s">
        <v>1589</v>
      </c>
    </row>
    <row r="727" spans="1:1">
      <c r="A727" t="s">
        <v>1589</v>
      </c>
    </row>
    <row r="728" spans="1:1">
      <c r="A728" t="s">
        <v>1589</v>
      </c>
    </row>
    <row r="729" spans="1:1">
      <c r="A729" t="s">
        <v>1589</v>
      </c>
    </row>
    <row r="730" spans="1:1">
      <c r="A730" t="s">
        <v>1589</v>
      </c>
    </row>
    <row r="731" spans="1:1">
      <c r="A731" t="s">
        <v>1589</v>
      </c>
    </row>
    <row r="732" spans="1:1">
      <c r="A732" t="s">
        <v>1589</v>
      </c>
    </row>
    <row r="733" spans="1:1">
      <c r="A733" t="s">
        <v>1589</v>
      </c>
    </row>
    <row r="734" spans="1:1">
      <c r="A734" t="s">
        <v>1589</v>
      </c>
    </row>
    <row r="735" spans="1:1">
      <c r="A735" t="s">
        <v>1589</v>
      </c>
    </row>
    <row r="736" spans="1:1">
      <c r="A736" t="s">
        <v>1589</v>
      </c>
    </row>
    <row r="737" spans="1:1">
      <c r="A737" t="s">
        <v>1589</v>
      </c>
    </row>
    <row r="738" spans="1:1">
      <c r="A738" t="s">
        <v>1589</v>
      </c>
    </row>
    <row r="739" spans="1:1">
      <c r="A739" t="s">
        <v>1589</v>
      </c>
    </row>
    <row r="740" spans="1:1">
      <c r="A740" t="s">
        <v>1589</v>
      </c>
    </row>
    <row r="741" spans="1:1">
      <c r="A741" t="s">
        <v>1589</v>
      </c>
    </row>
    <row r="742" spans="1:1">
      <c r="A742" t="s">
        <v>1589</v>
      </c>
    </row>
    <row r="743" spans="1:1">
      <c r="A743" t="s">
        <v>1589</v>
      </c>
    </row>
    <row r="744" spans="1:1">
      <c r="A744" t="s">
        <v>1589</v>
      </c>
    </row>
    <row r="745" spans="1:1">
      <c r="A745" t="s">
        <v>1589</v>
      </c>
    </row>
    <row r="746" spans="1:1">
      <c r="A746" t="s">
        <v>1589</v>
      </c>
    </row>
    <row r="747" spans="1:1">
      <c r="A747" t="s">
        <v>1589</v>
      </c>
    </row>
    <row r="748" spans="1:1">
      <c r="A748" t="s">
        <v>1589</v>
      </c>
    </row>
    <row r="749" spans="1:1">
      <c r="A749" t="s">
        <v>1589</v>
      </c>
    </row>
    <row r="750" spans="1:1">
      <c r="A750" t="s">
        <v>1589</v>
      </c>
    </row>
    <row r="751" spans="1:1">
      <c r="A751" t="s">
        <v>1589</v>
      </c>
    </row>
    <row r="752" spans="1:1">
      <c r="A752" t="s">
        <v>1589</v>
      </c>
    </row>
    <row r="753" spans="1:1">
      <c r="A753" t="s">
        <v>1589</v>
      </c>
    </row>
    <row r="754" spans="1:1">
      <c r="A754" t="s">
        <v>1589</v>
      </c>
    </row>
    <row r="755" spans="1:1">
      <c r="A755" t="s">
        <v>1589</v>
      </c>
    </row>
    <row r="756" spans="1:1">
      <c r="A756" t="s">
        <v>1589</v>
      </c>
    </row>
    <row r="757" spans="1:1">
      <c r="A757" t="s">
        <v>1589</v>
      </c>
    </row>
    <row r="758" spans="1:1">
      <c r="A758" t="s">
        <v>1589</v>
      </c>
    </row>
    <row r="759" spans="1:1">
      <c r="A759" t="s">
        <v>1589</v>
      </c>
    </row>
    <row r="760" spans="1:1">
      <c r="A760" t="s">
        <v>1589</v>
      </c>
    </row>
    <row r="761" spans="1:1">
      <c r="A761" t="s">
        <v>1589</v>
      </c>
    </row>
    <row r="762" spans="1:1">
      <c r="A762" t="s">
        <v>1589</v>
      </c>
    </row>
    <row r="763" spans="1:1">
      <c r="A763" t="s">
        <v>1589</v>
      </c>
    </row>
    <row r="764" spans="1:1">
      <c r="A764" t="s">
        <v>1589</v>
      </c>
    </row>
    <row r="765" spans="1:1">
      <c r="A765" t="s">
        <v>1589</v>
      </c>
    </row>
    <row r="766" spans="1:1">
      <c r="A766" t="s">
        <v>1589</v>
      </c>
    </row>
    <row r="767" spans="1:1">
      <c r="A767" t="s">
        <v>1589</v>
      </c>
    </row>
    <row r="768" spans="1:1">
      <c r="A768" t="s">
        <v>1589</v>
      </c>
    </row>
    <row r="769" spans="1:1">
      <c r="A769" t="s">
        <v>1589</v>
      </c>
    </row>
    <row r="770" spans="1:1">
      <c r="A770" t="s">
        <v>1589</v>
      </c>
    </row>
    <row r="771" spans="1:1">
      <c r="A771" t="s">
        <v>1589</v>
      </c>
    </row>
    <row r="772" spans="1:1">
      <c r="A772" t="s">
        <v>1589</v>
      </c>
    </row>
    <row r="773" spans="1:1">
      <c r="A773" t="s">
        <v>1589</v>
      </c>
    </row>
    <row r="774" spans="1:1">
      <c r="A774" t="s">
        <v>1589</v>
      </c>
    </row>
    <row r="775" spans="1:1">
      <c r="A775" t="s">
        <v>1589</v>
      </c>
    </row>
    <row r="776" spans="1:1">
      <c r="A776" t="s">
        <v>1589</v>
      </c>
    </row>
    <row r="777" spans="1:1">
      <c r="A777" t="s">
        <v>1589</v>
      </c>
    </row>
    <row r="778" spans="1:1">
      <c r="A778" t="s">
        <v>1589</v>
      </c>
    </row>
    <row r="779" spans="1:1">
      <c r="A779" t="s">
        <v>1589</v>
      </c>
    </row>
    <row r="780" spans="1:1">
      <c r="A780" t="s">
        <v>1589</v>
      </c>
    </row>
    <row r="781" spans="1:1">
      <c r="A781" t="s">
        <v>1589</v>
      </c>
    </row>
    <row r="782" spans="1:1">
      <c r="A782" t="s">
        <v>1589</v>
      </c>
    </row>
    <row r="783" spans="1:1">
      <c r="A783" t="s">
        <v>1589</v>
      </c>
    </row>
    <row r="784" spans="1:1">
      <c r="A784" t="s">
        <v>1589</v>
      </c>
    </row>
    <row r="785" spans="1:1">
      <c r="A785" t="s">
        <v>1589</v>
      </c>
    </row>
    <row r="786" spans="1:1">
      <c r="A786" t="s">
        <v>1589</v>
      </c>
    </row>
    <row r="787" spans="1:1">
      <c r="A787" t="s">
        <v>1589</v>
      </c>
    </row>
    <row r="788" spans="1:1">
      <c r="A788" t="s">
        <v>1589</v>
      </c>
    </row>
    <row r="789" spans="1:1">
      <c r="A789" t="s">
        <v>1589</v>
      </c>
    </row>
    <row r="790" spans="1:1">
      <c r="A790" t="s">
        <v>1589</v>
      </c>
    </row>
    <row r="791" spans="1:1">
      <c r="A791" t="s">
        <v>1589</v>
      </c>
    </row>
    <row r="792" spans="1:1">
      <c r="A792" t="s">
        <v>1589</v>
      </c>
    </row>
    <row r="793" spans="1:1">
      <c r="A793" t="s">
        <v>1589</v>
      </c>
    </row>
    <row r="794" spans="1:1">
      <c r="A794" t="s">
        <v>1589</v>
      </c>
    </row>
    <row r="795" spans="1:1">
      <c r="A795" t="s">
        <v>1589</v>
      </c>
    </row>
    <row r="796" spans="1:1">
      <c r="A796" t="s">
        <v>1589</v>
      </c>
    </row>
    <row r="797" spans="1:1">
      <c r="A797" t="s">
        <v>1589</v>
      </c>
    </row>
    <row r="798" spans="1:1">
      <c r="A798" t="s">
        <v>1589</v>
      </c>
    </row>
    <row r="799" spans="1:1">
      <c r="A799" t="s">
        <v>1589</v>
      </c>
    </row>
    <row r="800" spans="1:1">
      <c r="A800" t="s">
        <v>1589</v>
      </c>
    </row>
    <row r="801" spans="1:1">
      <c r="A801" t="s">
        <v>1589</v>
      </c>
    </row>
    <row r="802" spans="1:1">
      <c r="A802" t="s">
        <v>1589</v>
      </c>
    </row>
    <row r="803" spans="1:1">
      <c r="A803" t="s">
        <v>1589</v>
      </c>
    </row>
    <row r="804" spans="1:1">
      <c r="A804" t="s">
        <v>1589</v>
      </c>
    </row>
    <row r="805" spans="1:1">
      <c r="A805" t="s">
        <v>1589</v>
      </c>
    </row>
    <row r="806" spans="1:1">
      <c r="A806" t="s">
        <v>1589</v>
      </c>
    </row>
    <row r="807" spans="1:1">
      <c r="A807" t="s">
        <v>1589</v>
      </c>
    </row>
    <row r="808" spans="1:1">
      <c r="A808" t="s">
        <v>1589</v>
      </c>
    </row>
    <row r="809" spans="1:1">
      <c r="A809" t="s">
        <v>1589</v>
      </c>
    </row>
    <row r="810" spans="1:1">
      <c r="A810" t="s">
        <v>1589</v>
      </c>
    </row>
    <row r="811" spans="1:1">
      <c r="A811" t="s">
        <v>1589</v>
      </c>
    </row>
    <row r="812" spans="1:1">
      <c r="A812" t="s">
        <v>1589</v>
      </c>
    </row>
    <row r="813" spans="1:1">
      <c r="A813" t="s">
        <v>1589</v>
      </c>
    </row>
    <row r="814" spans="1:1">
      <c r="A814" t="s">
        <v>1589</v>
      </c>
    </row>
    <row r="815" spans="1:1">
      <c r="A815" t="s">
        <v>1589</v>
      </c>
    </row>
    <row r="816" spans="1:1">
      <c r="A816" t="s">
        <v>1589</v>
      </c>
    </row>
    <row r="817" spans="1:1">
      <c r="A817" t="s">
        <v>1589</v>
      </c>
    </row>
    <row r="818" spans="1:1">
      <c r="A818" t="s">
        <v>1589</v>
      </c>
    </row>
    <row r="819" spans="1:1">
      <c r="A819" t="s">
        <v>1589</v>
      </c>
    </row>
    <row r="820" spans="1:1">
      <c r="A820" t="s">
        <v>1589</v>
      </c>
    </row>
    <row r="821" spans="1:1">
      <c r="A821" t="s">
        <v>1589</v>
      </c>
    </row>
    <row r="822" spans="1:1">
      <c r="A822" t="s">
        <v>1589</v>
      </c>
    </row>
    <row r="823" spans="1:1">
      <c r="A823" t="s">
        <v>1589</v>
      </c>
    </row>
    <row r="824" spans="1:1">
      <c r="A824" t="s">
        <v>1589</v>
      </c>
    </row>
    <row r="825" spans="1:1">
      <c r="A825" t="s">
        <v>1589</v>
      </c>
    </row>
    <row r="826" spans="1:1">
      <c r="A826" t="s">
        <v>1589</v>
      </c>
    </row>
    <row r="827" spans="1:1">
      <c r="A827" t="s">
        <v>1589</v>
      </c>
    </row>
    <row r="828" spans="1:1">
      <c r="A828" t="s">
        <v>1589</v>
      </c>
    </row>
    <row r="829" spans="1:1">
      <c r="A829" t="s">
        <v>1589</v>
      </c>
    </row>
    <row r="830" spans="1:1">
      <c r="A830" t="s">
        <v>1589</v>
      </c>
    </row>
    <row r="831" spans="1:1">
      <c r="A831" t="s">
        <v>1589</v>
      </c>
    </row>
    <row r="832" spans="1:1">
      <c r="A832" t="s">
        <v>1589</v>
      </c>
    </row>
    <row r="833" spans="1:1">
      <c r="A833" t="s">
        <v>1589</v>
      </c>
    </row>
    <row r="834" spans="1:1">
      <c r="A834" t="s">
        <v>1589</v>
      </c>
    </row>
    <row r="835" spans="1:1">
      <c r="A835" t="s">
        <v>1589</v>
      </c>
    </row>
    <row r="836" spans="1:1">
      <c r="A836" t="s">
        <v>1589</v>
      </c>
    </row>
    <row r="837" spans="1:1">
      <c r="A837" t="s">
        <v>1589</v>
      </c>
    </row>
    <row r="838" spans="1:1">
      <c r="A838" t="s">
        <v>1589</v>
      </c>
    </row>
    <row r="839" spans="1:1">
      <c r="A839" t="s">
        <v>1589</v>
      </c>
    </row>
    <row r="840" spans="1:1">
      <c r="A840" t="s">
        <v>1589</v>
      </c>
    </row>
    <row r="841" spans="1:1">
      <c r="A841" t="s">
        <v>1589</v>
      </c>
    </row>
    <row r="842" spans="1:1">
      <c r="A842" t="s">
        <v>110</v>
      </c>
    </row>
    <row r="843" spans="1:1">
      <c r="A843" t="s">
        <v>106</v>
      </c>
    </row>
    <row r="844" spans="1:1">
      <c r="A844" t="s">
        <v>111</v>
      </c>
    </row>
    <row r="845" spans="1:1" ht="24">
      <c r="A845" t="s">
        <v>137</v>
      </c>
    </row>
    <row r="846" spans="1:1" ht="24">
      <c r="A846" t="s">
        <v>117</v>
      </c>
    </row>
    <row r="847" spans="1:1" ht="24">
      <c r="A847" t="s">
        <v>118</v>
      </c>
    </row>
    <row r="848" spans="1:1" ht="24">
      <c r="A848" t="s">
        <v>119</v>
      </c>
    </row>
    <row r="849" spans="1:1">
      <c r="A849" t="s">
        <v>105</v>
      </c>
    </row>
    <row r="850" spans="1:1">
      <c r="A850" t="s">
        <v>1589</v>
      </c>
    </row>
    <row r="851" spans="1:1">
      <c r="A851" t="s">
        <v>1589</v>
      </c>
    </row>
    <row r="852" spans="1:1">
      <c r="A852" t="s">
        <v>1589</v>
      </c>
    </row>
    <row r="853" spans="1:1">
      <c r="A853" t="s">
        <v>1589</v>
      </c>
    </row>
    <row r="854" spans="1:1">
      <c r="A854" t="s">
        <v>1589</v>
      </c>
    </row>
    <row r="855" spans="1:1">
      <c r="A855" t="s">
        <v>1589</v>
      </c>
    </row>
    <row r="856" spans="1:1">
      <c r="A856" t="s">
        <v>1589</v>
      </c>
    </row>
    <row r="857" spans="1:1">
      <c r="A857" t="s">
        <v>1589</v>
      </c>
    </row>
    <row r="858" spans="1:1">
      <c r="A858" t="s">
        <v>1589</v>
      </c>
    </row>
    <row r="859" spans="1:1">
      <c r="A859" t="s">
        <v>1589</v>
      </c>
    </row>
    <row r="860" spans="1:1">
      <c r="A860" t="s">
        <v>1589</v>
      </c>
    </row>
    <row r="861" spans="1:1">
      <c r="A861" t="s">
        <v>1589</v>
      </c>
    </row>
    <row r="862" spans="1:1">
      <c r="A862" t="s">
        <v>1589</v>
      </c>
    </row>
    <row r="863" spans="1:1">
      <c r="A863" t="s">
        <v>1589</v>
      </c>
    </row>
    <row r="864" spans="1:1">
      <c r="A864" t="s">
        <v>1589</v>
      </c>
    </row>
    <row r="865" spans="1:1">
      <c r="A865" t="s">
        <v>1589</v>
      </c>
    </row>
    <row r="866" spans="1:1">
      <c r="A866" t="s">
        <v>1589</v>
      </c>
    </row>
    <row r="867" spans="1:1">
      <c r="A867" t="s">
        <v>1589</v>
      </c>
    </row>
    <row r="868" spans="1:1">
      <c r="A868" t="s">
        <v>1589</v>
      </c>
    </row>
    <row r="869" spans="1:1">
      <c r="A869" t="s">
        <v>1589</v>
      </c>
    </row>
    <row r="870" spans="1:1">
      <c r="A870" t="s">
        <v>1589</v>
      </c>
    </row>
    <row r="871" spans="1:1">
      <c r="A871" t="s">
        <v>1589</v>
      </c>
    </row>
    <row r="872" spans="1:1">
      <c r="A872" t="s">
        <v>1589</v>
      </c>
    </row>
    <row r="873" spans="1:1">
      <c r="A873" t="s">
        <v>1589</v>
      </c>
    </row>
    <row r="874" spans="1:1">
      <c r="A874" t="s">
        <v>1589</v>
      </c>
    </row>
    <row r="875" spans="1:1">
      <c r="A875" t="s">
        <v>1589</v>
      </c>
    </row>
    <row r="876" spans="1:1">
      <c r="A876" t="s">
        <v>1589</v>
      </c>
    </row>
    <row r="877" spans="1:1">
      <c r="A877" t="s">
        <v>1589</v>
      </c>
    </row>
    <row r="878" spans="1:1">
      <c r="A878" t="s">
        <v>1589</v>
      </c>
    </row>
    <row r="879" spans="1:1">
      <c r="A879" t="s">
        <v>1589</v>
      </c>
    </row>
    <row r="880" spans="1:1">
      <c r="A880" t="s">
        <v>1589</v>
      </c>
    </row>
    <row r="881" spans="1:1">
      <c r="A881" t="s">
        <v>1589</v>
      </c>
    </row>
    <row r="882" spans="1:1">
      <c r="A882" t="s">
        <v>1589</v>
      </c>
    </row>
    <row r="883" spans="1:1">
      <c r="A883" t="s">
        <v>1589</v>
      </c>
    </row>
    <row r="884" spans="1:1">
      <c r="A884" t="s">
        <v>1589</v>
      </c>
    </row>
    <row r="885" spans="1:1">
      <c r="A885" t="s">
        <v>1589</v>
      </c>
    </row>
    <row r="886" spans="1:1">
      <c r="A886" t="s">
        <v>1589</v>
      </c>
    </row>
    <row r="887" spans="1:1">
      <c r="A887" t="s">
        <v>1589</v>
      </c>
    </row>
    <row r="888" spans="1:1">
      <c r="A888" t="s">
        <v>1589</v>
      </c>
    </row>
    <row r="889" spans="1:1">
      <c r="A889" t="s">
        <v>1589</v>
      </c>
    </row>
    <row r="890" spans="1:1">
      <c r="A890" t="s">
        <v>1589</v>
      </c>
    </row>
    <row r="891" spans="1:1">
      <c r="A891" t="s">
        <v>1589</v>
      </c>
    </row>
    <row r="892" spans="1:1">
      <c r="A892" t="s">
        <v>1589</v>
      </c>
    </row>
    <row r="893" spans="1:1">
      <c r="A893" t="s">
        <v>1589</v>
      </c>
    </row>
    <row r="894" spans="1:1">
      <c r="A894" t="s">
        <v>1589</v>
      </c>
    </row>
    <row r="895" spans="1:1" ht="24">
      <c r="A895" t="s">
        <v>120</v>
      </c>
    </row>
    <row r="896" spans="1:1">
      <c r="A896" t="s">
        <v>1589</v>
      </c>
    </row>
    <row r="897" spans="1:1">
      <c r="A897" t="s">
        <v>1589</v>
      </c>
    </row>
    <row r="898" spans="1:1">
      <c r="A898" t="s">
        <v>1589</v>
      </c>
    </row>
    <row r="899" spans="1:1">
      <c r="A899" t="s">
        <v>122</v>
      </c>
    </row>
    <row r="900" spans="1:1">
      <c r="A900" t="s">
        <v>1589</v>
      </c>
    </row>
    <row r="901" spans="1:1">
      <c r="A901" t="s">
        <v>1589</v>
      </c>
    </row>
    <row r="902" spans="1:1">
      <c r="A902" t="s">
        <v>1589</v>
      </c>
    </row>
    <row r="903" spans="1:1">
      <c r="A903" t="s">
        <v>123</v>
      </c>
    </row>
    <row r="904" spans="1:1">
      <c r="A904" t="s">
        <v>1589</v>
      </c>
    </row>
    <row r="905" spans="1:1">
      <c r="A905" t="s">
        <v>1589</v>
      </c>
    </row>
    <row r="906" spans="1:1">
      <c r="A906" t="s">
        <v>1589</v>
      </c>
    </row>
    <row r="907" spans="1:1">
      <c r="A907" t="s">
        <v>1589</v>
      </c>
    </row>
    <row r="908" spans="1:1">
      <c r="A908" t="s">
        <v>1589</v>
      </c>
    </row>
    <row r="909" spans="1:1">
      <c r="A909" t="s">
        <v>1589</v>
      </c>
    </row>
    <row r="910" spans="1:1">
      <c r="A910" t="s">
        <v>1589</v>
      </c>
    </row>
    <row r="911" spans="1:1">
      <c r="A911" t="s">
        <v>1589</v>
      </c>
    </row>
    <row r="912" spans="1:1">
      <c r="A912" t="s">
        <v>1589</v>
      </c>
    </row>
    <row r="913" spans="1:1">
      <c r="A913" t="s">
        <v>1589</v>
      </c>
    </row>
    <row r="914" spans="1:1">
      <c r="A914" t="s">
        <v>1589</v>
      </c>
    </row>
    <row r="915" spans="1:1">
      <c r="A915" t="s">
        <v>1589</v>
      </c>
    </row>
    <row r="916" spans="1:1" ht="24">
      <c r="A916" t="s">
        <v>124</v>
      </c>
    </row>
    <row r="917" spans="1:1">
      <c r="A917" t="s">
        <v>125</v>
      </c>
    </row>
    <row r="918" spans="1:1">
      <c r="A918" t="s">
        <v>126</v>
      </c>
    </row>
    <row r="919" spans="1:1" ht="24">
      <c r="A919" t="s">
        <v>127</v>
      </c>
    </row>
    <row r="920" spans="1:1" ht="24">
      <c r="A920" t="s">
        <v>128</v>
      </c>
    </row>
    <row r="921" spans="1:1" ht="24">
      <c r="A921" t="s">
        <v>129</v>
      </c>
    </row>
    <row r="922" spans="1:1" ht="24">
      <c r="A922" t="s">
        <v>130</v>
      </c>
    </row>
    <row r="923" spans="1:1">
      <c r="A923" t="s">
        <v>1589</v>
      </c>
    </row>
    <row r="924" spans="1:1">
      <c r="A924" t="s">
        <v>1589</v>
      </c>
    </row>
    <row r="925" spans="1:1">
      <c r="A925" t="s">
        <v>1589</v>
      </c>
    </row>
    <row r="926" spans="1:1">
      <c r="A926" t="s">
        <v>1589</v>
      </c>
    </row>
    <row r="927" spans="1:1">
      <c r="A927" t="s">
        <v>1589</v>
      </c>
    </row>
    <row r="928" spans="1:1">
      <c r="A928" t="s">
        <v>1589</v>
      </c>
    </row>
    <row r="929" spans="1:1">
      <c r="A929" t="s">
        <v>1589</v>
      </c>
    </row>
    <row r="930" spans="1:1">
      <c r="A930" t="s">
        <v>1589</v>
      </c>
    </row>
    <row r="931" spans="1:1">
      <c r="A931" t="s">
        <v>1589</v>
      </c>
    </row>
    <row r="932" spans="1:1">
      <c r="A932" t="s">
        <v>1589</v>
      </c>
    </row>
    <row r="933" spans="1:1">
      <c r="A933" t="s">
        <v>1589</v>
      </c>
    </row>
    <row r="934" spans="1:1">
      <c r="A934" t="s">
        <v>132</v>
      </c>
    </row>
    <row r="935" spans="1:1">
      <c r="A935" t="s">
        <v>133</v>
      </c>
    </row>
    <row r="936" spans="1:1" ht="24">
      <c r="A936" t="s">
        <v>134</v>
      </c>
    </row>
    <row r="937" spans="1:1">
      <c r="A937" t="s">
        <v>135</v>
      </c>
    </row>
    <row r="938" spans="1:1">
      <c r="A938" t="s">
        <v>136</v>
      </c>
    </row>
    <row r="939" spans="1:1">
      <c r="A939" t="s">
        <v>138</v>
      </c>
    </row>
    <row r="940" spans="1:1">
      <c r="A940" t="s">
        <v>139</v>
      </c>
    </row>
    <row r="941" spans="1:1">
      <c r="A941" t="s">
        <v>140</v>
      </c>
    </row>
    <row r="942" spans="1:1">
      <c r="A942" t="s">
        <v>142</v>
      </c>
    </row>
    <row r="943" spans="1:1" ht="24">
      <c r="A943" t="s">
        <v>143</v>
      </c>
    </row>
    <row r="944" spans="1:1" ht="24">
      <c r="A944" t="s">
        <v>144</v>
      </c>
    </row>
    <row r="945" spans="1:1" ht="24">
      <c r="A945" t="s">
        <v>145</v>
      </c>
    </row>
    <row r="946" spans="1:1">
      <c r="A946" t="s">
        <v>160</v>
      </c>
    </row>
    <row r="947" spans="1:1">
      <c r="A947" t="s">
        <v>158</v>
      </c>
    </row>
    <row r="948" spans="1:1">
      <c r="A948" t="s">
        <v>162</v>
      </c>
    </row>
    <row r="949" spans="1:1">
      <c r="A949" t="s">
        <v>159</v>
      </c>
    </row>
    <row r="950" spans="1:1">
      <c r="A950" t="s">
        <v>163</v>
      </c>
    </row>
    <row r="951" spans="1:1">
      <c r="A951" t="s">
        <v>161</v>
      </c>
    </row>
    <row r="952" spans="1:1">
      <c r="A952" t="s">
        <v>164</v>
      </c>
    </row>
    <row r="953" spans="1:1">
      <c r="A953" t="s">
        <v>165</v>
      </c>
    </row>
    <row r="954" spans="1:1">
      <c r="A954" t="s">
        <v>179</v>
      </c>
    </row>
    <row r="955" spans="1:1">
      <c r="A955" t="s">
        <v>178</v>
      </c>
    </row>
    <row r="956" spans="1:1">
      <c r="A956" t="s">
        <v>146</v>
      </c>
    </row>
    <row r="957" spans="1:1">
      <c r="A957" t="s">
        <v>166</v>
      </c>
    </row>
    <row r="958" spans="1:1">
      <c r="A958" t="s">
        <v>180</v>
      </c>
    </row>
    <row r="959" spans="1:1">
      <c r="A959" t="s">
        <v>181</v>
      </c>
    </row>
    <row r="960" spans="1:1">
      <c r="A960" t="s">
        <v>147</v>
      </c>
    </row>
    <row r="961" spans="1:1">
      <c r="A961" t="s">
        <v>167</v>
      </c>
    </row>
    <row r="962" spans="1:1">
      <c r="A962" t="s">
        <v>183</v>
      </c>
    </row>
    <row r="963" spans="1:1">
      <c r="A963" t="s">
        <v>182</v>
      </c>
    </row>
    <row r="964" spans="1:1">
      <c r="A964" t="s">
        <v>148</v>
      </c>
    </row>
    <row r="965" spans="1:1">
      <c r="A965" t="s">
        <v>168</v>
      </c>
    </row>
    <row r="966" spans="1:1">
      <c r="A966" t="s">
        <v>184</v>
      </c>
    </row>
    <row r="967" spans="1:1">
      <c r="A967" t="s">
        <v>185</v>
      </c>
    </row>
    <row r="968" spans="1:1">
      <c r="A968" t="s">
        <v>149</v>
      </c>
    </row>
    <row r="969" spans="1:1">
      <c r="A969" t="s">
        <v>169</v>
      </c>
    </row>
    <row r="970" spans="1:1">
      <c r="A970" t="s">
        <v>186</v>
      </c>
    </row>
    <row r="971" spans="1:1">
      <c r="A971" t="s">
        <v>187</v>
      </c>
    </row>
    <row r="972" spans="1:1">
      <c r="A972" t="s">
        <v>150</v>
      </c>
    </row>
    <row r="973" spans="1:1">
      <c r="A973" t="s">
        <v>170</v>
      </c>
    </row>
    <row r="974" spans="1:1">
      <c r="A974" t="s">
        <v>188</v>
      </c>
    </row>
    <row r="975" spans="1:1">
      <c r="A975" t="s">
        <v>189</v>
      </c>
    </row>
    <row r="976" spans="1:1">
      <c r="A976" t="s">
        <v>151</v>
      </c>
    </row>
    <row r="977" spans="1:1">
      <c r="A977" t="s">
        <v>171</v>
      </c>
    </row>
    <row r="978" spans="1:1">
      <c r="A978" t="s">
        <v>190</v>
      </c>
    </row>
    <row r="979" spans="1:1">
      <c r="A979" t="s">
        <v>191</v>
      </c>
    </row>
    <row r="980" spans="1:1">
      <c r="A980" t="s">
        <v>152</v>
      </c>
    </row>
    <row r="981" spans="1:1">
      <c r="A981" t="s">
        <v>172</v>
      </c>
    </row>
    <row r="982" spans="1:1">
      <c r="A982" t="s">
        <v>192</v>
      </c>
    </row>
    <row r="983" spans="1:1">
      <c r="A983" t="s">
        <v>193</v>
      </c>
    </row>
    <row r="984" spans="1:1">
      <c r="A984" t="s">
        <v>153</v>
      </c>
    </row>
    <row r="985" spans="1:1">
      <c r="A985" t="s">
        <v>173</v>
      </c>
    </row>
    <row r="986" spans="1:1">
      <c r="A986" t="s">
        <v>194</v>
      </c>
    </row>
    <row r="987" spans="1:1">
      <c r="A987" t="s">
        <v>195</v>
      </c>
    </row>
    <row r="988" spans="1:1">
      <c r="A988" t="s">
        <v>154</v>
      </c>
    </row>
    <row r="989" spans="1:1">
      <c r="A989" t="s">
        <v>174</v>
      </c>
    </row>
    <row r="990" spans="1:1">
      <c r="A990" t="s">
        <v>198</v>
      </c>
    </row>
    <row r="991" spans="1:1">
      <c r="A991" t="s">
        <v>203</v>
      </c>
    </row>
    <row r="992" spans="1:1">
      <c r="A992" t="s">
        <v>155</v>
      </c>
    </row>
    <row r="993" spans="1:1">
      <c r="A993" t="s">
        <v>175</v>
      </c>
    </row>
    <row r="994" spans="1:1">
      <c r="A994" t="s">
        <v>196</v>
      </c>
    </row>
    <row r="995" spans="1:1">
      <c r="A995" t="s">
        <v>197</v>
      </c>
    </row>
    <row r="996" spans="1:1">
      <c r="A996" t="s">
        <v>156</v>
      </c>
    </row>
    <row r="997" spans="1:1">
      <c r="A997" t="s">
        <v>176</v>
      </c>
    </row>
    <row r="998" spans="1:1">
      <c r="A998" t="s">
        <v>199</v>
      </c>
    </row>
    <row r="999" spans="1:1">
      <c r="A999" t="s">
        <v>200</v>
      </c>
    </row>
    <row r="1000" spans="1:1">
      <c r="A1000" t="s">
        <v>157</v>
      </c>
    </row>
    <row r="1001" spans="1:1">
      <c r="A1001" t="s">
        <v>177</v>
      </c>
    </row>
    <row r="1002" spans="1:1">
      <c r="A1002" t="s">
        <v>201</v>
      </c>
    </row>
    <row r="1003" spans="1:1">
      <c r="A1003" t="s">
        <v>202</v>
      </c>
    </row>
    <row r="1004" spans="1:1">
      <c r="A1004" t="s">
        <v>206</v>
      </c>
    </row>
    <row r="1005" spans="1:1">
      <c r="A1005" t="s">
        <v>207</v>
      </c>
    </row>
    <row r="1006" spans="1:1">
      <c r="A1006" t="s">
        <v>208</v>
      </c>
    </row>
    <row r="1007" spans="1:1">
      <c r="A1007" t="s">
        <v>209</v>
      </c>
    </row>
    <row r="1008" spans="1:1">
      <c r="A1008" t="s">
        <v>210</v>
      </c>
    </row>
    <row r="1009" spans="1:1">
      <c r="A1009" t="s">
        <v>211</v>
      </c>
    </row>
    <row r="1010" spans="1:1">
      <c r="A1010" t="s">
        <v>212</v>
      </c>
    </row>
    <row r="1011" spans="1:1">
      <c r="A1011" t="s">
        <v>213</v>
      </c>
    </row>
    <row r="1012" spans="1:1">
      <c r="A1012" t="s">
        <v>214</v>
      </c>
    </row>
    <row r="1013" spans="1:1">
      <c r="A1013" t="s">
        <v>215</v>
      </c>
    </row>
    <row r="1014" spans="1:1">
      <c r="A1014" t="s">
        <v>216</v>
      </c>
    </row>
    <row r="1015" spans="1:1">
      <c r="A1015" t="s">
        <v>217</v>
      </c>
    </row>
    <row r="1016" spans="1:1">
      <c r="A1016" t="s">
        <v>218</v>
      </c>
    </row>
    <row r="1017" spans="1:1">
      <c r="A1017" t="s">
        <v>219</v>
      </c>
    </row>
    <row r="1018" spans="1:1">
      <c r="A1018" t="s">
        <v>220</v>
      </c>
    </row>
    <row r="1019" spans="1:1">
      <c r="A1019" t="s">
        <v>221</v>
      </c>
    </row>
    <row r="1020" spans="1:1">
      <c r="A1020" t="s">
        <v>222</v>
      </c>
    </row>
    <row r="1021" spans="1:1">
      <c r="A1021" t="s">
        <v>223</v>
      </c>
    </row>
    <row r="1022" spans="1:1">
      <c r="A1022" t="s">
        <v>224</v>
      </c>
    </row>
    <row r="1023" spans="1:1">
      <c r="A1023" t="s">
        <v>225</v>
      </c>
    </row>
    <row r="1024" spans="1:1">
      <c r="A1024" t="s">
        <v>226</v>
      </c>
    </row>
    <row r="1025" spans="1:1" ht="24">
      <c r="A1025" t="s">
        <v>227</v>
      </c>
    </row>
    <row r="1026" spans="1:1">
      <c r="A1026" t="s">
        <v>228</v>
      </c>
    </row>
    <row r="1027" spans="1:1">
      <c r="A1027" t="s">
        <v>229</v>
      </c>
    </row>
    <row r="1028" spans="1:1">
      <c r="A1028" t="s">
        <v>230</v>
      </c>
    </row>
    <row r="1029" spans="1:1">
      <c r="A1029" t="s">
        <v>231</v>
      </c>
    </row>
    <row r="1030" spans="1:1">
      <c r="A1030" t="s">
        <v>232</v>
      </c>
    </row>
    <row r="1031" spans="1:1">
      <c r="A1031" t="s">
        <v>246</v>
      </c>
    </row>
    <row r="1032" spans="1:1">
      <c r="A1032" t="s">
        <v>233</v>
      </c>
    </row>
    <row r="1033" spans="1:1">
      <c r="A1033" t="s">
        <v>234</v>
      </c>
    </row>
    <row r="1034" spans="1:1">
      <c r="A1034" t="s">
        <v>235</v>
      </c>
    </row>
    <row r="1035" spans="1:1">
      <c r="A1035" t="s">
        <v>236</v>
      </c>
    </row>
    <row r="1036" spans="1:1">
      <c r="A1036" t="s">
        <v>237</v>
      </c>
    </row>
    <row r="1037" spans="1:1">
      <c r="A1037" t="s">
        <v>238</v>
      </c>
    </row>
    <row r="1038" spans="1:1">
      <c r="A1038" t="s">
        <v>239</v>
      </c>
    </row>
    <row r="1039" spans="1:1">
      <c r="A1039" t="s">
        <v>240</v>
      </c>
    </row>
    <row r="1040" spans="1:1">
      <c r="A1040" t="s">
        <v>241</v>
      </c>
    </row>
    <row r="1041" spans="1:1">
      <c r="A1041" t="s">
        <v>242</v>
      </c>
    </row>
    <row r="1042" spans="1:1">
      <c r="A1042" t="s">
        <v>243</v>
      </c>
    </row>
    <row r="1043" spans="1:1">
      <c r="A1043" t="s">
        <v>244</v>
      </c>
    </row>
    <row r="1044" spans="1:1">
      <c r="A1044" t="s">
        <v>245</v>
      </c>
    </row>
    <row r="1045" spans="1:1">
      <c r="A1045" t="s">
        <v>247</v>
      </c>
    </row>
    <row r="1046" spans="1:1">
      <c r="A1046" t="s">
        <v>248</v>
      </c>
    </row>
    <row r="1047" spans="1:1">
      <c r="A1047" t="s">
        <v>249</v>
      </c>
    </row>
    <row r="1048" spans="1:1">
      <c r="A1048" t="s">
        <v>250</v>
      </c>
    </row>
    <row r="1049" spans="1:1">
      <c r="A1049" t="s">
        <v>251</v>
      </c>
    </row>
    <row r="1050" spans="1:1">
      <c r="A1050" t="s">
        <v>252</v>
      </c>
    </row>
    <row r="1051" spans="1:1">
      <c r="A1051" t="s">
        <v>253</v>
      </c>
    </row>
    <row r="1052" spans="1:1">
      <c r="A1052" t="s">
        <v>254</v>
      </c>
    </row>
    <row r="1053" spans="1:1">
      <c r="A1053" t="s">
        <v>255</v>
      </c>
    </row>
    <row r="1054" spans="1:1">
      <c r="A1054" t="s">
        <v>256</v>
      </c>
    </row>
    <row r="1055" spans="1:1">
      <c r="A1055" t="s">
        <v>257</v>
      </c>
    </row>
    <row r="1056" spans="1:1">
      <c r="A1056" t="s">
        <v>258</v>
      </c>
    </row>
    <row r="1057" spans="1:1">
      <c r="A1057" t="s">
        <v>259</v>
      </c>
    </row>
    <row r="1058" spans="1:1">
      <c r="A1058" t="s">
        <v>260</v>
      </c>
    </row>
    <row r="1059" spans="1:1">
      <c r="A1059" t="s">
        <v>261</v>
      </c>
    </row>
    <row r="1060" spans="1:1">
      <c r="A1060" t="s">
        <v>262</v>
      </c>
    </row>
    <row r="1061" spans="1:1">
      <c r="A1061" t="s">
        <v>263</v>
      </c>
    </row>
    <row r="1062" spans="1:1">
      <c r="A1062" t="s">
        <v>264</v>
      </c>
    </row>
    <row r="1063" spans="1:1">
      <c r="A1063" t="s">
        <v>265</v>
      </c>
    </row>
    <row r="1064" spans="1:1">
      <c r="A1064" t="s">
        <v>266</v>
      </c>
    </row>
    <row r="1065" spans="1:1">
      <c r="A1065" t="s">
        <v>267</v>
      </c>
    </row>
    <row r="1066" spans="1:1">
      <c r="A1066" t="s">
        <v>268</v>
      </c>
    </row>
    <row r="1067" spans="1:1">
      <c r="A1067" t="s">
        <v>269</v>
      </c>
    </row>
    <row r="1068" spans="1:1">
      <c r="A1068" t="s">
        <v>270</v>
      </c>
    </row>
    <row r="1069" spans="1:1">
      <c r="A1069" t="s">
        <v>271</v>
      </c>
    </row>
    <row r="1070" spans="1:1">
      <c r="A1070" t="s">
        <v>272</v>
      </c>
    </row>
    <row r="1071" spans="1:1" ht="24">
      <c r="A1071" t="s">
        <v>273</v>
      </c>
    </row>
    <row r="1072" spans="1:1" ht="24">
      <c r="A1072" t="s">
        <v>274</v>
      </c>
    </row>
    <row r="1073" spans="1:1" ht="24">
      <c r="A1073" t="s">
        <v>275</v>
      </c>
    </row>
    <row r="1074" spans="1:1" ht="24">
      <c r="A1074" t="s">
        <v>276</v>
      </c>
    </row>
    <row r="1075" spans="1:1">
      <c r="A1075" t="s">
        <v>277</v>
      </c>
    </row>
    <row r="1076" spans="1:1">
      <c r="A1076" t="s">
        <v>278</v>
      </c>
    </row>
    <row r="1077" spans="1:1">
      <c r="A1077" t="s">
        <v>279</v>
      </c>
    </row>
    <row r="1078" spans="1:1" ht="24">
      <c r="A1078" t="s">
        <v>280</v>
      </c>
    </row>
    <row r="1079" spans="1:1" ht="24">
      <c r="A1079" t="s">
        <v>281</v>
      </c>
    </row>
    <row r="1080" spans="1:1">
      <c r="A1080" t="s">
        <v>282</v>
      </c>
    </row>
    <row r="1081" spans="1:1">
      <c r="A1081" t="s">
        <v>112</v>
      </c>
    </row>
    <row r="1082" spans="1:1">
      <c r="A1082" t="s">
        <v>113</v>
      </c>
    </row>
    <row r="1083" spans="1:1" ht="24">
      <c r="A1083" t="s">
        <v>141</v>
      </c>
    </row>
    <row r="1084" spans="1:1">
      <c r="A1084" t="s">
        <v>116</v>
      </c>
    </row>
    <row r="1085" spans="1:1" ht="24">
      <c r="A1085" t="s">
        <v>283</v>
      </c>
    </row>
    <row r="1086" spans="1:1" ht="24">
      <c r="A1086" t="s">
        <v>284</v>
      </c>
    </row>
    <row r="1087" spans="1:1" ht="24">
      <c r="A1087" t="s">
        <v>285</v>
      </c>
    </row>
    <row r="1088" spans="1:1">
      <c r="A1088" t="s">
        <v>286</v>
      </c>
    </row>
    <row r="1089" spans="1:1">
      <c r="A1089" t="s">
        <v>287</v>
      </c>
    </row>
    <row r="1090" spans="1:1">
      <c r="A1090" t="s">
        <v>288</v>
      </c>
    </row>
    <row r="1091" spans="1:1">
      <c r="A1091" t="s">
        <v>289</v>
      </c>
    </row>
    <row r="1092" spans="1:1">
      <c r="A1092" t="s">
        <v>290</v>
      </c>
    </row>
    <row r="1093" spans="1:1">
      <c r="A1093" t="s">
        <v>291</v>
      </c>
    </row>
    <row r="1094" spans="1:1">
      <c r="A1094" t="s">
        <v>292</v>
      </c>
    </row>
    <row r="1095" spans="1:1">
      <c r="A1095" t="s">
        <v>293</v>
      </c>
    </row>
    <row r="1096" spans="1:1">
      <c r="A1096" t="s">
        <v>294</v>
      </c>
    </row>
    <row r="1097" spans="1:1" ht="24">
      <c r="A1097" t="s">
        <v>295</v>
      </c>
    </row>
    <row r="1098" spans="1:1" ht="24">
      <c r="A1098" t="s">
        <v>296</v>
      </c>
    </row>
    <row r="1099" spans="1:1" ht="24">
      <c r="A1099" t="s">
        <v>297</v>
      </c>
    </row>
    <row r="1100" spans="1:1" ht="24">
      <c r="A1100" t="s">
        <v>298</v>
      </c>
    </row>
    <row r="1101" spans="1:1" ht="24">
      <c r="A1101" t="s">
        <v>299</v>
      </c>
    </row>
    <row r="1102" spans="1:1" ht="24">
      <c r="A1102" t="s">
        <v>300</v>
      </c>
    </row>
    <row r="1103" spans="1:1" ht="24">
      <c r="A1103" t="s">
        <v>301</v>
      </c>
    </row>
    <row r="1104" spans="1:1" ht="24">
      <c r="A1104" t="s">
        <v>302</v>
      </c>
    </row>
    <row r="1105" spans="1:1" ht="24">
      <c r="A1105" t="s">
        <v>303</v>
      </c>
    </row>
    <row r="1106" spans="1:1" ht="24">
      <c r="A1106" t="s">
        <v>304</v>
      </c>
    </row>
    <row r="1107" spans="1:1" ht="24">
      <c r="A1107" t="s">
        <v>305</v>
      </c>
    </row>
    <row r="1108" spans="1:1" ht="24">
      <c r="A1108" t="s">
        <v>306</v>
      </c>
    </row>
    <row r="1109" spans="1:1" ht="24">
      <c r="A1109" t="s">
        <v>307</v>
      </c>
    </row>
    <row r="1110" spans="1:1" ht="24">
      <c r="A1110" t="s">
        <v>308</v>
      </c>
    </row>
    <row r="1111" spans="1:1" ht="24">
      <c r="A1111" t="s">
        <v>309</v>
      </c>
    </row>
    <row r="1112" spans="1:1" ht="24">
      <c r="A1112" t="s">
        <v>310</v>
      </c>
    </row>
    <row r="1113" spans="1:1" ht="24">
      <c r="A1113" t="s">
        <v>311</v>
      </c>
    </row>
    <row r="1114" spans="1:1" ht="24">
      <c r="A1114" t="s">
        <v>312</v>
      </c>
    </row>
    <row r="1115" spans="1:1" ht="24">
      <c r="A1115" t="s">
        <v>313</v>
      </c>
    </row>
    <row r="1116" spans="1:1" ht="24">
      <c r="A1116" t="s">
        <v>314</v>
      </c>
    </row>
    <row r="1117" spans="1:1" ht="24">
      <c r="A1117" t="s">
        <v>315</v>
      </c>
    </row>
    <row r="1118" spans="1:1" ht="24">
      <c r="A1118" t="s">
        <v>316</v>
      </c>
    </row>
    <row r="1119" spans="1:1" ht="24">
      <c r="A1119" t="s">
        <v>317</v>
      </c>
    </row>
    <row r="1120" spans="1:1" ht="24">
      <c r="A1120" t="s">
        <v>318</v>
      </c>
    </row>
    <row r="1121" spans="1:1" ht="24">
      <c r="A1121" t="s">
        <v>319</v>
      </c>
    </row>
    <row r="1122" spans="1:1" ht="24">
      <c r="A1122" t="s">
        <v>320</v>
      </c>
    </row>
    <row r="1123" spans="1:1" ht="24">
      <c r="A1123" t="s">
        <v>321</v>
      </c>
    </row>
    <row r="1124" spans="1:1">
      <c r="A1124" t="s">
        <v>322</v>
      </c>
    </row>
    <row r="1125" spans="1:1">
      <c r="A1125" t="s">
        <v>323</v>
      </c>
    </row>
    <row r="1126" spans="1:1">
      <c r="A1126" t="s">
        <v>324</v>
      </c>
    </row>
    <row r="1127" spans="1:1">
      <c r="A1127" t="s">
        <v>325</v>
      </c>
    </row>
    <row r="1128" spans="1:1">
      <c r="A1128" t="s">
        <v>326</v>
      </c>
    </row>
    <row r="1129" spans="1:1">
      <c r="A1129" t="s">
        <v>327</v>
      </c>
    </row>
    <row r="1130" spans="1:1">
      <c r="A1130" t="s">
        <v>340</v>
      </c>
    </row>
    <row r="1131" spans="1:1">
      <c r="A1131" t="s">
        <v>328</v>
      </c>
    </row>
    <row r="1132" spans="1:1">
      <c r="A1132" t="s">
        <v>329</v>
      </c>
    </row>
    <row r="1133" spans="1:1">
      <c r="A1133" t="s">
        <v>330</v>
      </c>
    </row>
    <row r="1134" spans="1:1">
      <c r="A1134" t="s">
        <v>331</v>
      </c>
    </row>
    <row r="1135" spans="1:1">
      <c r="A1135" t="s">
        <v>332</v>
      </c>
    </row>
    <row r="1136" spans="1:1">
      <c r="A1136" t="s">
        <v>333</v>
      </c>
    </row>
    <row r="1137" spans="1:1">
      <c r="A1137" t="s">
        <v>334</v>
      </c>
    </row>
    <row r="1138" spans="1:1">
      <c r="A1138" t="s">
        <v>335</v>
      </c>
    </row>
    <row r="1139" spans="1:1">
      <c r="A1139" t="s">
        <v>336</v>
      </c>
    </row>
    <row r="1140" spans="1:1">
      <c r="A1140" t="s">
        <v>337</v>
      </c>
    </row>
    <row r="1141" spans="1:1">
      <c r="A1141" t="s">
        <v>338</v>
      </c>
    </row>
    <row r="1142" spans="1:1">
      <c r="A1142" t="s">
        <v>339</v>
      </c>
    </row>
    <row r="1143" spans="1:1" ht="24">
      <c r="A1143" t="s">
        <v>341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workbookViewId="0">
      <selection activeCell="C8" sqref="C8"/>
    </sheetView>
  </sheetViews>
  <sheetFormatPr baseColWidth="10" defaultRowHeight="12" x14ac:dyDescent="0"/>
  <cols>
    <col min="1" max="1" width="27.83203125" style="75" customWidth="1"/>
    <col min="2" max="16384" width="10.83203125" style="75"/>
  </cols>
  <sheetData>
    <row r="1" spans="1:3">
      <c r="A1" s="75" t="s">
        <v>2170</v>
      </c>
      <c r="B1" s="74" t="s">
        <v>2453</v>
      </c>
      <c r="C1" s="75" t="s">
        <v>2454</v>
      </c>
    </row>
    <row r="2" spans="1:3">
      <c r="A2" s="75" t="s">
        <v>1888</v>
      </c>
      <c r="B2" s="75">
        <v>1</v>
      </c>
      <c r="C2" s="75">
        <v>1</v>
      </c>
    </row>
    <row r="3" spans="1:3">
      <c r="A3" s="75" t="s">
        <v>1887</v>
      </c>
      <c r="B3" s="75">
        <v>2</v>
      </c>
      <c r="C3" s="75">
        <v>1</v>
      </c>
    </row>
    <row r="4" spans="1:3">
      <c r="A4" s="75" t="s">
        <v>1849</v>
      </c>
      <c r="B4" s="75">
        <v>3</v>
      </c>
      <c r="C4" s="75">
        <v>1</v>
      </c>
    </row>
    <row r="5" spans="1:3">
      <c r="A5" s="75" t="s">
        <v>2139</v>
      </c>
      <c r="B5" s="75">
        <v>4</v>
      </c>
      <c r="C5" s="75">
        <v>1</v>
      </c>
    </row>
    <row r="6" spans="1:3">
      <c r="A6" s="75" t="s">
        <v>1869</v>
      </c>
      <c r="B6" s="75">
        <v>5</v>
      </c>
      <c r="C6" s="75">
        <v>1</v>
      </c>
    </row>
    <row r="7" spans="1:3">
      <c r="A7" s="75" t="s">
        <v>2135</v>
      </c>
      <c r="B7" s="75">
        <v>6</v>
      </c>
      <c r="C7" s="75">
        <v>1</v>
      </c>
    </row>
    <row r="8" spans="1:3">
      <c r="A8" s="75" t="s">
        <v>2171</v>
      </c>
      <c r="B8" s="75">
        <v>7</v>
      </c>
      <c r="C8" s="75">
        <v>1</v>
      </c>
    </row>
    <row r="9" spans="1:3">
      <c r="A9" s="75" t="s">
        <v>1725</v>
      </c>
      <c r="B9" s="75">
        <v>8</v>
      </c>
      <c r="C9" s="75">
        <v>1</v>
      </c>
    </row>
    <row r="10" spans="1:3">
      <c r="A10" s="75" t="s">
        <v>2172</v>
      </c>
      <c r="B10" s="75">
        <v>9</v>
      </c>
      <c r="C10" s="75">
        <v>1</v>
      </c>
    </row>
    <row r="11" spans="1:3">
      <c r="A11" s="75" t="s">
        <v>2173</v>
      </c>
      <c r="B11" s="75">
        <v>10</v>
      </c>
      <c r="C11" s="75">
        <v>1</v>
      </c>
    </row>
    <row r="12" spans="1:3">
      <c r="A12" s="75" t="s">
        <v>2174</v>
      </c>
      <c r="B12" s="75">
        <v>11</v>
      </c>
      <c r="C12" s="75">
        <v>1</v>
      </c>
    </row>
    <row r="13" spans="1:3">
      <c r="A13" s="75" t="s">
        <v>2175</v>
      </c>
      <c r="B13" s="75">
        <v>12</v>
      </c>
      <c r="C13" s="75">
        <v>1</v>
      </c>
    </row>
    <row r="14" spans="1:3">
      <c r="A14" s="75" t="s">
        <v>2176</v>
      </c>
      <c r="B14" s="75">
        <v>13</v>
      </c>
      <c r="C14" s="75">
        <v>1</v>
      </c>
    </row>
    <row r="15" spans="1:3">
      <c r="A15" s="75" t="s">
        <v>2154</v>
      </c>
      <c r="B15" s="75">
        <v>14</v>
      </c>
      <c r="C15" s="75">
        <v>1</v>
      </c>
    </row>
    <row r="16" spans="1:3">
      <c r="A16" s="75" t="s">
        <v>2177</v>
      </c>
      <c r="B16" s="75">
        <v>15</v>
      </c>
      <c r="C16" s="75">
        <v>1</v>
      </c>
    </row>
    <row r="17" spans="1:3">
      <c r="A17" s="75" t="s">
        <v>2178</v>
      </c>
      <c r="B17" s="75">
        <v>16</v>
      </c>
      <c r="C17" s="75">
        <v>1</v>
      </c>
    </row>
    <row r="18" spans="1:3">
      <c r="A18" s="75" t="s">
        <v>2179</v>
      </c>
      <c r="B18" s="75">
        <v>17</v>
      </c>
      <c r="C18" s="75">
        <v>1</v>
      </c>
    </row>
    <row r="19" spans="1:3">
      <c r="A19" s="75" t="s">
        <v>2180</v>
      </c>
      <c r="B19" s="75">
        <v>18</v>
      </c>
      <c r="C19" s="75">
        <v>1</v>
      </c>
    </row>
    <row r="20" spans="1:3">
      <c r="A20" s="75" t="s">
        <v>2181</v>
      </c>
      <c r="B20" s="75">
        <v>19</v>
      </c>
      <c r="C20" s="75">
        <v>1</v>
      </c>
    </row>
    <row r="21" spans="1:3">
      <c r="A21" s="75" t="s">
        <v>2182</v>
      </c>
      <c r="B21" s="75">
        <v>20</v>
      </c>
      <c r="C21" s="75">
        <v>1</v>
      </c>
    </row>
    <row r="22" spans="1:3">
      <c r="A22" s="75" t="s">
        <v>2137</v>
      </c>
      <c r="B22" s="75">
        <v>21</v>
      </c>
      <c r="C22" s="75">
        <v>1</v>
      </c>
    </row>
    <row r="23" spans="1:3">
      <c r="A23" s="75" t="s">
        <v>2183</v>
      </c>
      <c r="B23" s="75">
        <v>22</v>
      </c>
      <c r="C23" s="75">
        <v>1</v>
      </c>
    </row>
    <row r="24" spans="1:3">
      <c r="A24" s="75" t="s">
        <v>2184</v>
      </c>
      <c r="B24" s="75">
        <v>23</v>
      </c>
      <c r="C24" s="75">
        <v>1</v>
      </c>
    </row>
    <row r="25" spans="1:3">
      <c r="A25" s="75" t="s">
        <v>2152</v>
      </c>
      <c r="B25" s="75">
        <v>24</v>
      </c>
      <c r="C25" s="75">
        <v>1</v>
      </c>
    </row>
    <row r="26" spans="1:3">
      <c r="A26" s="75" t="s">
        <v>1881</v>
      </c>
      <c r="B26" s="75">
        <v>25</v>
      </c>
      <c r="C26" s="75">
        <v>1</v>
      </c>
    </row>
    <row r="27" spans="1:3">
      <c r="A27" s="75" t="s">
        <v>2185</v>
      </c>
      <c r="B27" s="75">
        <v>26</v>
      </c>
      <c r="C27" s="75">
        <v>1</v>
      </c>
    </row>
    <row r="28" spans="1:3">
      <c r="A28" s="75" t="s">
        <v>1891</v>
      </c>
      <c r="B28" s="75">
        <v>27</v>
      </c>
      <c r="C28" s="75">
        <v>1</v>
      </c>
    </row>
    <row r="29" spans="1:3">
      <c r="A29" s="75" t="s">
        <v>1875</v>
      </c>
      <c r="B29" s="75">
        <v>28</v>
      </c>
      <c r="C29" s="75">
        <v>1</v>
      </c>
    </row>
    <row r="30" spans="1:3">
      <c r="A30" s="75" t="s">
        <v>2186</v>
      </c>
      <c r="B30" s="75">
        <v>29</v>
      </c>
      <c r="C30" s="75">
        <v>1</v>
      </c>
    </row>
    <row r="31" spans="1:3">
      <c r="A31" s="75" t="s">
        <v>2187</v>
      </c>
      <c r="B31" s="75">
        <v>30</v>
      </c>
      <c r="C31" s="75">
        <v>1</v>
      </c>
    </row>
    <row r="32" spans="1:3">
      <c r="A32" s="75" t="s">
        <v>2188</v>
      </c>
      <c r="B32" s="75">
        <v>31</v>
      </c>
      <c r="C32" s="75">
        <v>1</v>
      </c>
    </row>
    <row r="33" spans="1:3">
      <c r="A33" s="75" t="s">
        <v>2189</v>
      </c>
      <c r="B33" s="75">
        <v>32</v>
      </c>
      <c r="C33" s="75">
        <v>1</v>
      </c>
    </row>
    <row r="34" spans="1:3" ht="24">
      <c r="A34" s="75" t="s">
        <v>2190</v>
      </c>
      <c r="B34" s="75">
        <v>33</v>
      </c>
      <c r="C34" s="75">
        <v>1</v>
      </c>
    </row>
    <row r="35" spans="1:3">
      <c r="A35" s="75" t="s">
        <v>2191</v>
      </c>
      <c r="B35" s="75">
        <v>34</v>
      </c>
      <c r="C35" s="75">
        <v>1</v>
      </c>
    </row>
    <row r="36" spans="1:3">
      <c r="A36" s="75" t="s">
        <v>2192</v>
      </c>
      <c r="B36" s="75">
        <v>35</v>
      </c>
      <c r="C36" s="75">
        <v>1</v>
      </c>
    </row>
    <row r="37" spans="1:3">
      <c r="A37" s="75" t="s">
        <v>2193</v>
      </c>
      <c r="B37" s="75">
        <v>36</v>
      </c>
      <c r="C37" s="75">
        <v>1</v>
      </c>
    </row>
    <row r="38" spans="1:3">
      <c r="A38" s="75" t="s">
        <v>2194</v>
      </c>
      <c r="B38" s="75">
        <v>37</v>
      </c>
      <c r="C38" s="75">
        <v>1</v>
      </c>
    </row>
    <row r="39" spans="1:3">
      <c r="A39" s="75" t="s">
        <v>2195</v>
      </c>
      <c r="B39" s="75">
        <v>38</v>
      </c>
      <c r="C39" s="75">
        <v>1</v>
      </c>
    </row>
    <row r="40" spans="1:3">
      <c r="A40" s="75" t="s">
        <v>2196</v>
      </c>
      <c r="B40" s="75">
        <v>39</v>
      </c>
      <c r="C40" s="75">
        <v>1</v>
      </c>
    </row>
    <row r="41" spans="1:3">
      <c r="A41" s="75" t="s">
        <v>2197</v>
      </c>
      <c r="B41" s="75">
        <v>40</v>
      </c>
      <c r="C41" s="75">
        <v>1</v>
      </c>
    </row>
    <row r="42" spans="1:3">
      <c r="A42" s="75" t="s">
        <v>1842</v>
      </c>
      <c r="B42" s="75">
        <v>41</v>
      </c>
      <c r="C42" s="75">
        <v>1</v>
      </c>
    </row>
    <row r="43" spans="1:3">
      <c r="A43" s="75" t="s">
        <v>2198</v>
      </c>
      <c r="B43" s="75">
        <v>42</v>
      </c>
      <c r="C43" s="75">
        <v>1</v>
      </c>
    </row>
    <row r="44" spans="1:3">
      <c r="A44" s="75" t="s">
        <v>1845</v>
      </c>
      <c r="B44" s="75">
        <v>43</v>
      </c>
      <c r="C44" s="75">
        <v>1</v>
      </c>
    </row>
    <row r="45" spans="1:3">
      <c r="A45" s="75" t="s">
        <v>2138</v>
      </c>
      <c r="B45" s="75">
        <v>44</v>
      </c>
      <c r="C45" s="75">
        <v>1</v>
      </c>
    </row>
    <row r="46" spans="1:3">
      <c r="A46" s="75" t="s">
        <v>2199</v>
      </c>
      <c r="B46" s="75">
        <v>45</v>
      </c>
      <c r="C46" s="75">
        <v>1</v>
      </c>
    </row>
    <row r="47" spans="1:3">
      <c r="A47" s="75" t="s">
        <v>2200</v>
      </c>
      <c r="B47" s="75">
        <v>46</v>
      </c>
      <c r="C47" s="75">
        <v>1</v>
      </c>
    </row>
    <row r="48" spans="1:3">
      <c r="A48" s="75" t="s">
        <v>1756</v>
      </c>
      <c r="B48" s="75">
        <v>47</v>
      </c>
      <c r="C48" s="75">
        <v>1</v>
      </c>
    </row>
    <row r="49" spans="1:3">
      <c r="A49" s="75" t="s">
        <v>2201</v>
      </c>
      <c r="B49" s="75">
        <v>48</v>
      </c>
      <c r="C49" s="75">
        <v>1</v>
      </c>
    </row>
    <row r="50" spans="1:3">
      <c r="A50" s="75" t="s">
        <v>2202</v>
      </c>
      <c r="B50" s="75">
        <v>49</v>
      </c>
      <c r="C50" s="75">
        <v>1</v>
      </c>
    </row>
    <row r="51" spans="1:3">
      <c r="A51" s="75" t="s">
        <v>2203</v>
      </c>
      <c r="B51" s="75">
        <v>50</v>
      </c>
      <c r="C51" s="75">
        <v>1</v>
      </c>
    </row>
    <row r="52" spans="1:3">
      <c r="A52" s="75" t="s">
        <v>2204</v>
      </c>
      <c r="B52" s="75">
        <v>51</v>
      </c>
      <c r="C52" s="75">
        <v>1</v>
      </c>
    </row>
    <row r="53" spans="1:3">
      <c r="A53" s="75" t="s">
        <v>2205</v>
      </c>
      <c r="B53" s="75">
        <v>52</v>
      </c>
      <c r="C53" s="75">
        <v>1</v>
      </c>
    </row>
    <row r="54" spans="1:3">
      <c r="A54" s="75" t="s">
        <v>2206</v>
      </c>
      <c r="B54" s="75">
        <v>53</v>
      </c>
      <c r="C54" s="75">
        <v>1</v>
      </c>
    </row>
    <row r="55" spans="1:3">
      <c r="A55" s="75" t="s">
        <v>2207</v>
      </c>
      <c r="B55" s="75">
        <v>54</v>
      </c>
      <c r="C55" s="75">
        <v>1</v>
      </c>
    </row>
    <row r="56" spans="1:3">
      <c r="A56" s="76" t="s">
        <v>2208</v>
      </c>
      <c r="B56" s="74">
        <v>55</v>
      </c>
      <c r="C56" s="75">
        <v>0</v>
      </c>
    </row>
    <row r="57" spans="1:3" ht="24">
      <c r="A57" s="76" t="s">
        <v>2209</v>
      </c>
      <c r="B57" s="74">
        <v>56</v>
      </c>
      <c r="C57" s="75">
        <v>0</v>
      </c>
    </row>
    <row r="58" spans="1:3">
      <c r="A58" s="76" t="s">
        <v>2210</v>
      </c>
      <c r="B58" s="74">
        <v>57</v>
      </c>
      <c r="C58" s="75">
        <v>0</v>
      </c>
    </row>
    <row r="59" spans="1:3" ht="24">
      <c r="A59" s="76" t="s">
        <v>2211</v>
      </c>
      <c r="B59" s="74">
        <v>58</v>
      </c>
      <c r="C59" s="75">
        <v>0</v>
      </c>
    </row>
    <row r="60" spans="1:3">
      <c r="A60" s="76" t="s">
        <v>2212</v>
      </c>
      <c r="B60" s="74">
        <v>59</v>
      </c>
      <c r="C60" s="75">
        <v>0</v>
      </c>
    </row>
    <row r="61" spans="1:3">
      <c r="A61" s="76" t="s">
        <v>2213</v>
      </c>
      <c r="B61" s="74">
        <v>60</v>
      </c>
      <c r="C61" s="75">
        <v>0</v>
      </c>
    </row>
    <row r="62" spans="1:3">
      <c r="A62" s="76" t="s">
        <v>2214</v>
      </c>
      <c r="B62" s="74">
        <v>61</v>
      </c>
      <c r="C62" s="75">
        <v>0</v>
      </c>
    </row>
    <row r="63" spans="1:3">
      <c r="A63" s="76" t="s">
        <v>2215</v>
      </c>
      <c r="B63" s="74">
        <v>62</v>
      </c>
      <c r="C63" s="75">
        <v>0</v>
      </c>
    </row>
    <row r="64" spans="1:3">
      <c r="A64" s="76" t="s">
        <v>2216</v>
      </c>
      <c r="B64" s="74">
        <v>63</v>
      </c>
      <c r="C64" s="75">
        <v>0</v>
      </c>
    </row>
    <row r="65" spans="1:3">
      <c r="A65" s="76" t="s">
        <v>2217</v>
      </c>
      <c r="B65" s="74">
        <v>64</v>
      </c>
      <c r="C65" s="75">
        <v>0</v>
      </c>
    </row>
    <row r="66" spans="1:3">
      <c r="A66" s="76" t="s">
        <v>2218</v>
      </c>
      <c r="B66" s="74">
        <v>65</v>
      </c>
      <c r="C66" s="75">
        <v>0</v>
      </c>
    </row>
    <row r="67" spans="1:3">
      <c r="A67" s="76" t="s">
        <v>2219</v>
      </c>
      <c r="B67" s="74">
        <v>66</v>
      </c>
      <c r="C67" s="75">
        <v>0</v>
      </c>
    </row>
    <row r="68" spans="1:3" ht="24">
      <c r="A68" s="76" t="s">
        <v>2220</v>
      </c>
      <c r="B68" s="74">
        <v>67</v>
      </c>
      <c r="C68" s="75">
        <v>0</v>
      </c>
    </row>
    <row r="69" spans="1:3" ht="24">
      <c r="A69" s="76" t="s">
        <v>2221</v>
      </c>
      <c r="B69" s="74">
        <v>68</v>
      </c>
      <c r="C69" s="75">
        <v>0</v>
      </c>
    </row>
    <row r="70" spans="1:3" ht="24">
      <c r="A70" s="76" t="s">
        <v>2222</v>
      </c>
      <c r="B70" s="74">
        <v>69</v>
      </c>
      <c r="C70" s="75">
        <v>0</v>
      </c>
    </row>
    <row r="71" spans="1:3">
      <c r="A71" s="76" t="s">
        <v>2223</v>
      </c>
      <c r="B71" s="74">
        <v>70</v>
      </c>
      <c r="C71" s="75">
        <v>0</v>
      </c>
    </row>
    <row r="72" spans="1:3">
      <c r="A72" s="76" t="s">
        <v>2224</v>
      </c>
      <c r="B72" s="74">
        <v>71</v>
      </c>
      <c r="C72" s="75">
        <v>0</v>
      </c>
    </row>
    <row r="73" spans="1:3">
      <c r="A73" s="76" t="s">
        <v>2225</v>
      </c>
      <c r="B73" s="74">
        <v>72</v>
      </c>
      <c r="C73" s="75">
        <v>0</v>
      </c>
    </row>
    <row r="74" spans="1:3">
      <c r="A74" s="76" t="s">
        <v>2226</v>
      </c>
      <c r="B74" s="74">
        <v>73</v>
      </c>
      <c r="C74" s="75">
        <v>0</v>
      </c>
    </row>
    <row r="75" spans="1:3" ht="24">
      <c r="A75" s="76" t="s">
        <v>2227</v>
      </c>
      <c r="B75" s="74">
        <v>74</v>
      </c>
      <c r="C75" s="75">
        <v>0</v>
      </c>
    </row>
    <row r="76" spans="1:3">
      <c r="A76" s="76" t="s">
        <v>2228</v>
      </c>
      <c r="B76" s="74">
        <v>75</v>
      </c>
      <c r="C76" s="75">
        <v>0</v>
      </c>
    </row>
    <row r="77" spans="1:3">
      <c r="A77" s="76" t="s">
        <v>2229</v>
      </c>
      <c r="B77" s="74">
        <v>76</v>
      </c>
      <c r="C77" s="75">
        <v>0</v>
      </c>
    </row>
    <row r="78" spans="1:3">
      <c r="A78" s="76" t="s">
        <v>2230</v>
      </c>
      <c r="B78" s="74">
        <v>77</v>
      </c>
      <c r="C78" s="75">
        <v>0</v>
      </c>
    </row>
    <row r="79" spans="1:3">
      <c r="A79" s="76" t="s">
        <v>2231</v>
      </c>
      <c r="B79" s="74">
        <v>78</v>
      </c>
      <c r="C79" s="75">
        <v>0</v>
      </c>
    </row>
    <row r="80" spans="1:3">
      <c r="A80" s="76" t="s">
        <v>2232</v>
      </c>
      <c r="B80" s="74">
        <v>79</v>
      </c>
      <c r="C80" s="75">
        <v>0</v>
      </c>
    </row>
    <row r="81" spans="1:3">
      <c r="A81" s="76" t="s">
        <v>2233</v>
      </c>
      <c r="B81" s="74">
        <v>80</v>
      </c>
      <c r="C81" s="75">
        <v>0</v>
      </c>
    </row>
    <row r="82" spans="1:3" ht="24">
      <c r="A82" s="76" t="s">
        <v>2234</v>
      </c>
      <c r="B82" s="74">
        <v>81</v>
      </c>
      <c r="C82" s="75">
        <v>0</v>
      </c>
    </row>
    <row r="83" spans="1:3">
      <c r="A83" s="76" t="s">
        <v>2235</v>
      </c>
      <c r="B83" s="74">
        <v>82</v>
      </c>
      <c r="C83" s="75">
        <v>0</v>
      </c>
    </row>
    <row r="84" spans="1:3">
      <c r="A84" s="76" t="s">
        <v>2236</v>
      </c>
      <c r="B84" s="74">
        <v>83</v>
      </c>
      <c r="C84" s="75">
        <v>0</v>
      </c>
    </row>
    <row r="85" spans="1:3">
      <c r="A85" s="76" t="s">
        <v>2237</v>
      </c>
      <c r="B85" s="74">
        <v>84</v>
      </c>
      <c r="C85" s="75">
        <v>0</v>
      </c>
    </row>
    <row r="86" spans="1:3">
      <c r="A86" s="76" t="s">
        <v>2238</v>
      </c>
      <c r="B86" s="74">
        <v>85</v>
      </c>
      <c r="C86" s="75">
        <v>0</v>
      </c>
    </row>
    <row r="87" spans="1:3">
      <c r="A87" s="76" t="s">
        <v>2239</v>
      </c>
      <c r="B87" s="74">
        <v>86</v>
      </c>
      <c r="C87" s="75">
        <v>0</v>
      </c>
    </row>
    <row r="88" spans="1:3">
      <c r="A88" s="76" t="s">
        <v>2240</v>
      </c>
      <c r="B88" s="74">
        <v>87</v>
      </c>
      <c r="C88" s="75">
        <v>0</v>
      </c>
    </row>
    <row r="89" spans="1:3">
      <c r="A89" s="76" t="s">
        <v>2241</v>
      </c>
      <c r="B89" s="74">
        <v>88</v>
      </c>
      <c r="C89" s="75">
        <v>0</v>
      </c>
    </row>
    <row r="90" spans="1:3" ht="24">
      <c r="A90" s="76" t="s">
        <v>2242</v>
      </c>
      <c r="B90" s="74">
        <v>89</v>
      </c>
      <c r="C90" s="75">
        <v>0</v>
      </c>
    </row>
    <row r="91" spans="1:3">
      <c r="A91" s="76" t="s">
        <v>2243</v>
      </c>
      <c r="B91" s="74">
        <v>90</v>
      </c>
      <c r="C91" s="75">
        <v>0</v>
      </c>
    </row>
    <row r="92" spans="1:3">
      <c r="A92" s="76" t="s">
        <v>2244</v>
      </c>
      <c r="B92" s="74">
        <v>91</v>
      </c>
      <c r="C92" s="75">
        <v>0</v>
      </c>
    </row>
    <row r="93" spans="1:3" ht="24">
      <c r="A93" s="76" t="s">
        <v>2245</v>
      </c>
      <c r="B93" s="74">
        <v>92</v>
      </c>
      <c r="C93" s="75">
        <v>0</v>
      </c>
    </row>
    <row r="94" spans="1:3" ht="24">
      <c r="A94" s="76" t="s">
        <v>2246</v>
      </c>
      <c r="B94" s="74">
        <v>93</v>
      </c>
      <c r="C94" s="75">
        <v>0</v>
      </c>
    </row>
    <row r="95" spans="1:3" ht="24">
      <c r="A95" s="76" t="s">
        <v>2247</v>
      </c>
      <c r="B95" s="74">
        <v>94</v>
      </c>
      <c r="C95" s="75">
        <v>0</v>
      </c>
    </row>
    <row r="96" spans="1:3">
      <c r="A96" s="76" t="s">
        <v>2248</v>
      </c>
      <c r="B96" s="74">
        <v>95</v>
      </c>
      <c r="C96" s="75">
        <v>0</v>
      </c>
    </row>
    <row r="97" spans="1:3">
      <c r="A97" s="76" t="s">
        <v>2249</v>
      </c>
      <c r="B97" s="74">
        <v>96</v>
      </c>
      <c r="C97" s="75">
        <v>0</v>
      </c>
    </row>
    <row r="98" spans="1:3">
      <c r="A98" s="76" t="s">
        <v>2250</v>
      </c>
      <c r="B98" s="74">
        <v>97</v>
      </c>
      <c r="C98" s="75">
        <v>0</v>
      </c>
    </row>
    <row r="99" spans="1:3" ht="36">
      <c r="A99" s="76" t="s">
        <v>2251</v>
      </c>
      <c r="B99" s="74">
        <v>98</v>
      </c>
      <c r="C99" s="75">
        <v>0</v>
      </c>
    </row>
    <row r="100" spans="1:3">
      <c r="A100" s="76" t="s">
        <v>2252</v>
      </c>
      <c r="B100" s="74">
        <v>99</v>
      </c>
      <c r="C100" s="75">
        <v>0</v>
      </c>
    </row>
    <row r="101" spans="1:3">
      <c r="A101" s="76" t="s">
        <v>2253</v>
      </c>
      <c r="B101" s="74">
        <v>100</v>
      </c>
      <c r="C101" s="75">
        <v>0</v>
      </c>
    </row>
    <row r="102" spans="1:3" ht="36">
      <c r="A102" s="76" t="s">
        <v>2254</v>
      </c>
      <c r="B102" s="74">
        <v>101</v>
      </c>
      <c r="C102" s="75">
        <v>0</v>
      </c>
    </row>
    <row r="103" spans="1:3">
      <c r="A103" s="76" t="s">
        <v>2255</v>
      </c>
      <c r="B103" s="74">
        <v>102</v>
      </c>
      <c r="C103" s="75">
        <v>0</v>
      </c>
    </row>
    <row r="104" spans="1:3">
      <c r="A104" s="76" t="s">
        <v>2256</v>
      </c>
      <c r="B104" s="74">
        <v>103</v>
      </c>
      <c r="C104" s="75">
        <v>0</v>
      </c>
    </row>
    <row r="105" spans="1:3" ht="24">
      <c r="A105" s="76" t="s">
        <v>2257</v>
      </c>
      <c r="B105" s="74">
        <v>104</v>
      </c>
      <c r="C105" s="75">
        <v>0</v>
      </c>
    </row>
    <row r="106" spans="1:3" ht="24">
      <c r="A106" s="76" t="s">
        <v>2258</v>
      </c>
      <c r="B106" s="74">
        <v>105</v>
      </c>
      <c r="C106" s="75">
        <v>0</v>
      </c>
    </row>
    <row r="107" spans="1:3">
      <c r="A107" s="76" t="s">
        <v>2259</v>
      </c>
      <c r="B107" s="74">
        <v>106</v>
      </c>
      <c r="C107" s="75">
        <v>0</v>
      </c>
    </row>
    <row r="108" spans="1:3" ht="24">
      <c r="A108" s="76" t="s">
        <v>2260</v>
      </c>
      <c r="B108" s="74">
        <v>107</v>
      </c>
      <c r="C108" s="75">
        <v>0</v>
      </c>
    </row>
    <row r="109" spans="1:3" ht="24">
      <c r="A109" s="76" t="s">
        <v>2261</v>
      </c>
      <c r="B109" s="74">
        <v>108</v>
      </c>
      <c r="C109" s="75">
        <v>0</v>
      </c>
    </row>
    <row r="110" spans="1:3" ht="24">
      <c r="A110" s="76" t="s">
        <v>2262</v>
      </c>
      <c r="B110" s="74">
        <v>109</v>
      </c>
      <c r="C110" s="75">
        <v>0</v>
      </c>
    </row>
    <row r="111" spans="1:3">
      <c r="A111" s="76" t="s">
        <v>2263</v>
      </c>
      <c r="B111" s="74">
        <v>110</v>
      </c>
      <c r="C111" s="75">
        <v>0</v>
      </c>
    </row>
    <row r="112" spans="1:3">
      <c r="A112" s="76" t="s">
        <v>2264</v>
      </c>
      <c r="B112" s="74">
        <v>111</v>
      </c>
      <c r="C112" s="75">
        <v>0</v>
      </c>
    </row>
    <row r="113" spans="1:3">
      <c r="A113" s="76" t="s">
        <v>2265</v>
      </c>
      <c r="B113" s="74">
        <v>112</v>
      </c>
      <c r="C113" s="75">
        <v>0</v>
      </c>
    </row>
    <row r="114" spans="1:3">
      <c r="A114" s="76" t="s">
        <v>2266</v>
      </c>
      <c r="B114" s="74">
        <v>113</v>
      </c>
      <c r="C114" s="75">
        <v>0</v>
      </c>
    </row>
    <row r="115" spans="1:3">
      <c r="A115" s="76" t="s">
        <v>2267</v>
      </c>
      <c r="B115" s="74">
        <v>114</v>
      </c>
      <c r="C115" s="75">
        <v>0</v>
      </c>
    </row>
    <row r="116" spans="1:3" ht="24">
      <c r="A116" s="76" t="s">
        <v>2268</v>
      </c>
      <c r="B116" s="74">
        <v>115</v>
      </c>
      <c r="C116" s="75">
        <v>0</v>
      </c>
    </row>
    <row r="117" spans="1:3" ht="24">
      <c r="A117" s="76" t="s">
        <v>2269</v>
      </c>
      <c r="B117" s="74">
        <v>116</v>
      </c>
      <c r="C117" s="75">
        <v>0</v>
      </c>
    </row>
    <row r="118" spans="1:3">
      <c r="A118" s="76" t="s">
        <v>2270</v>
      </c>
      <c r="B118" s="74">
        <v>117</v>
      </c>
      <c r="C118" s="75">
        <v>0</v>
      </c>
    </row>
    <row r="119" spans="1:3" ht="24">
      <c r="A119" s="76" t="s">
        <v>2271</v>
      </c>
      <c r="B119" s="74">
        <v>118</v>
      </c>
      <c r="C119" s="75">
        <v>0</v>
      </c>
    </row>
    <row r="120" spans="1:3" ht="24">
      <c r="A120" s="76" t="s">
        <v>2272</v>
      </c>
      <c r="B120" s="74">
        <v>119</v>
      </c>
      <c r="C120" s="75">
        <v>0</v>
      </c>
    </row>
    <row r="121" spans="1:3" ht="24">
      <c r="A121" s="76" t="s">
        <v>2273</v>
      </c>
      <c r="B121" s="74">
        <v>120</v>
      </c>
      <c r="C121" s="75">
        <v>0</v>
      </c>
    </row>
    <row r="122" spans="1:3" ht="24">
      <c r="A122" s="76" t="s">
        <v>2274</v>
      </c>
      <c r="B122" s="74">
        <v>121</v>
      </c>
      <c r="C122" s="75">
        <v>0</v>
      </c>
    </row>
    <row r="123" spans="1:3" ht="24">
      <c r="A123" s="76" t="s">
        <v>2275</v>
      </c>
      <c r="B123" s="74">
        <v>122</v>
      </c>
      <c r="C123" s="75">
        <v>0</v>
      </c>
    </row>
    <row r="124" spans="1:3">
      <c r="A124" s="76" t="s">
        <v>2276</v>
      </c>
      <c r="B124" s="74">
        <v>123</v>
      </c>
      <c r="C124" s="75">
        <v>0</v>
      </c>
    </row>
    <row r="125" spans="1:3" ht="36">
      <c r="A125" s="76" t="s">
        <v>2277</v>
      </c>
      <c r="B125" s="74">
        <v>124</v>
      </c>
      <c r="C125" s="75">
        <v>0</v>
      </c>
    </row>
    <row r="126" spans="1:3" ht="24">
      <c r="A126" s="76" t="s">
        <v>2278</v>
      </c>
      <c r="B126" s="74">
        <v>125</v>
      </c>
      <c r="C126" s="75">
        <v>0</v>
      </c>
    </row>
    <row r="127" spans="1:3" ht="36">
      <c r="A127" s="76" t="s">
        <v>2279</v>
      </c>
      <c r="B127" s="74">
        <v>126</v>
      </c>
      <c r="C127" s="75">
        <v>0</v>
      </c>
    </row>
    <row r="128" spans="1:3" ht="24">
      <c r="A128" s="76" t="s">
        <v>2280</v>
      </c>
      <c r="B128" s="74">
        <v>127</v>
      </c>
      <c r="C128" s="75">
        <v>0</v>
      </c>
    </row>
    <row r="129" spans="1:3" ht="24">
      <c r="A129" s="76" t="s">
        <v>2281</v>
      </c>
      <c r="B129" s="74">
        <v>128</v>
      </c>
      <c r="C129" s="75">
        <v>0</v>
      </c>
    </row>
    <row r="130" spans="1:3" ht="24">
      <c r="A130" s="76" t="s">
        <v>2282</v>
      </c>
      <c r="B130" s="74">
        <v>129</v>
      </c>
      <c r="C130" s="75">
        <v>0</v>
      </c>
    </row>
    <row r="131" spans="1:3">
      <c r="A131" s="76" t="s">
        <v>2283</v>
      </c>
      <c r="B131" s="74">
        <v>130</v>
      </c>
      <c r="C131" s="75">
        <v>0</v>
      </c>
    </row>
    <row r="132" spans="1:3" ht="24">
      <c r="A132" s="76" t="s">
        <v>2284</v>
      </c>
      <c r="B132" s="74">
        <v>131</v>
      </c>
      <c r="C132" s="75">
        <v>0</v>
      </c>
    </row>
    <row r="133" spans="1:3">
      <c r="A133" s="76" t="s">
        <v>2285</v>
      </c>
      <c r="B133" s="74">
        <v>132</v>
      </c>
      <c r="C133" s="75">
        <v>0</v>
      </c>
    </row>
    <row r="134" spans="1:3">
      <c r="A134" s="76" t="s">
        <v>2286</v>
      </c>
      <c r="B134" s="74">
        <v>133</v>
      </c>
      <c r="C134" s="75">
        <v>0</v>
      </c>
    </row>
    <row r="135" spans="1:3" ht="24">
      <c r="A135" s="76" t="s">
        <v>2287</v>
      </c>
      <c r="B135" s="74">
        <v>134</v>
      </c>
      <c r="C135" s="75">
        <v>0</v>
      </c>
    </row>
    <row r="136" spans="1:3">
      <c r="A136" s="76" t="s">
        <v>2288</v>
      </c>
      <c r="B136" s="74">
        <v>135</v>
      </c>
      <c r="C136" s="75">
        <v>0</v>
      </c>
    </row>
    <row r="137" spans="1:3" ht="24">
      <c r="A137" s="76" t="s">
        <v>2289</v>
      </c>
      <c r="B137" s="74">
        <v>136</v>
      </c>
      <c r="C137" s="75">
        <v>0</v>
      </c>
    </row>
    <row r="138" spans="1:3" ht="24">
      <c r="A138" s="76" t="s">
        <v>2290</v>
      </c>
      <c r="B138" s="74">
        <v>137</v>
      </c>
      <c r="C138" s="75">
        <v>0</v>
      </c>
    </row>
    <row r="139" spans="1:3">
      <c r="A139" s="76" t="s">
        <v>2291</v>
      </c>
      <c r="B139" s="74">
        <v>138</v>
      </c>
      <c r="C139" s="75">
        <v>0</v>
      </c>
    </row>
    <row r="140" spans="1:3">
      <c r="A140" s="76" t="s">
        <v>2292</v>
      </c>
      <c r="B140" s="74">
        <v>139</v>
      </c>
      <c r="C140" s="75">
        <v>0</v>
      </c>
    </row>
    <row r="141" spans="1:3" ht="24">
      <c r="A141" s="76" t="s">
        <v>2293</v>
      </c>
      <c r="B141" s="74">
        <v>140</v>
      </c>
      <c r="C141" s="75">
        <v>0</v>
      </c>
    </row>
    <row r="142" spans="1:3" ht="24">
      <c r="A142" s="76" t="s">
        <v>2294</v>
      </c>
      <c r="B142" s="74">
        <v>141</v>
      </c>
      <c r="C142" s="75">
        <v>0</v>
      </c>
    </row>
    <row r="143" spans="1:3">
      <c r="A143" s="76" t="s">
        <v>2295</v>
      </c>
      <c r="B143" s="74">
        <v>142</v>
      </c>
      <c r="C143" s="75">
        <v>0</v>
      </c>
    </row>
    <row r="144" spans="1:3">
      <c r="A144" s="76" t="s">
        <v>2296</v>
      </c>
      <c r="B144" s="74">
        <v>143</v>
      </c>
      <c r="C144" s="75">
        <v>0</v>
      </c>
    </row>
    <row r="145" spans="1:3" ht="24">
      <c r="A145" s="76" t="s">
        <v>2297</v>
      </c>
      <c r="B145" s="74">
        <v>144</v>
      </c>
      <c r="C145" s="75">
        <v>0</v>
      </c>
    </row>
    <row r="146" spans="1:3">
      <c r="A146" s="76" t="s">
        <v>2298</v>
      </c>
      <c r="B146" s="74">
        <v>145</v>
      </c>
      <c r="C146" s="75">
        <v>0</v>
      </c>
    </row>
    <row r="147" spans="1:3">
      <c r="A147" s="76" t="s">
        <v>2299</v>
      </c>
      <c r="B147" s="74">
        <v>146</v>
      </c>
      <c r="C147" s="75">
        <v>0</v>
      </c>
    </row>
    <row r="148" spans="1:3">
      <c r="A148" s="76" t="s">
        <v>2300</v>
      </c>
      <c r="B148" s="74">
        <v>147</v>
      </c>
      <c r="C148" s="75">
        <v>0</v>
      </c>
    </row>
    <row r="149" spans="1:3">
      <c r="A149" s="76" t="s">
        <v>2301</v>
      </c>
      <c r="B149" s="74">
        <v>148</v>
      </c>
      <c r="C149" s="75">
        <v>0</v>
      </c>
    </row>
    <row r="150" spans="1:3">
      <c r="A150" s="76" t="s">
        <v>2302</v>
      </c>
      <c r="B150" s="74">
        <v>149</v>
      </c>
      <c r="C150" s="75">
        <v>0</v>
      </c>
    </row>
    <row r="151" spans="1:3">
      <c r="A151" s="76" t="s">
        <v>2303</v>
      </c>
      <c r="B151" s="74">
        <v>150</v>
      </c>
      <c r="C151" s="75">
        <v>0</v>
      </c>
    </row>
    <row r="152" spans="1:3">
      <c r="A152" s="76" t="s">
        <v>2304</v>
      </c>
      <c r="B152" s="74">
        <v>151</v>
      </c>
      <c r="C152" s="75">
        <v>0</v>
      </c>
    </row>
    <row r="153" spans="1:3" ht="24">
      <c r="A153" s="76" t="s">
        <v>2305</v>
      </c>
      <c r="B153" s="74">
        <v>152</v>
      </c>
      <c r="C153" s="75">
        <v>0</v>
      </c>
    </row>
    <row r="154" spans="1:3">
      <c r="A154" s="76" t="s">
        <v>2306</v>
      </c>
      <c r="B154" s="74">
        <v>153</v>
      </c>
      <c r="C154" s="75">
        <v>0</v>
      </c>
    </row>
    <row r="155" spans="1:3">
      <c r="A155" s="76" t="s">
        <v>2307</v>
      </c>
      <c r="B155" s="74">
        <v>154</v>
      </c>
      <c r="C155" s="75">
        <v>0</v>
      </c>
    </row>
    <row r="156" spans="1:3">
      <c r="A156" s="76" t="s">
        <v>2308</v>
      </c>
      <c r="B156" s="74">
        <v>155</v>
      </c>
      <c r="C156" s="75">
        <v>0</v>
      </c>
    </row>
    <row r="157" spans="1:3">
      <c r="A157" s="76" t="s">
        <v>2309</v>
      </c>
      <c r="B157" s="74">
        <v>156</v>
      </c>
      <c r="C157" s="75">
        <v>0</v>
      </c>
    </row>
    <row r="158" spans="1:3">
      <c r="A158" s="76" t="s">
        <v>2310</v>
      </c>
      <c r="B158" s="74">
        <v>157</v>
      </c>
      <c r="C158" s="75">
        <v>0</v>
      </c>
    </row>
    <row r="159" spans="1:3">
      <c r="A159" s="76" t="s">
        <v>2311</v>
      </c>
      <c r="B159" s="74">
        <v>158</v>
      </c>
      <c r="C159" s="75">
        <v>0</v>
      </c>
    </row>
    <row r="160" spans="1:3" ht="24">
      <c r="A160" s="76" t="s">
        <v>2312</v>
      </c>
      <c r="B160" s="74">
        <v>159</v>
      </c>
      <c r="C160" s="75">
        <v>0</v>
      </c>
    </row>
    <row r="161" spans="1:3" ht="36">
      <c r="A161" s="76" t="s">
        <v>2313</v>
      </c>
      <c r="B161" s="74">
        <v>160</v>
      </c>
      <c r="C161" s="75">
        <v>0</v>
      </c>
    </row>
    <row r="162" spans="1:3" ht="36">
      <c r="A162" s="76" t="s">
        <v>2314</v>
      </c>
      <c r="B162" s="74">
        <v>161</v>
      </c>
      <c r="C162" s="75">
        <v>0</v>
      </c>
    </row>
    <row r="163" spans="1:3" ht="24">
      <c r="A163" s="76" t="s">
        <v>2315</v>
      </c>
      <c r="B163" s="74">
        <v>162</v>
      </c>
      <c r="C163" s="75">
        <v>0</v>
      </c>
    </row>
    <row r="164" spans="1:3" ht="24">
      <c r="A164" s="76" t="s">
        <v>2316</v>
      </c>
      <c r="B164" s="74">
        <v>163</v>
      </c>
      <c r="C164" s="75">
        <v>0</v>
      </c>
    </row>
    <row r="165" spans="1:3" ht="36">
      <c r="A165" s="76" t="s">
        <v>2317</v>
      </c>
      <c r="B165" s="74">
        <v>164</v>
      </c>
      <c r="C165" s="75">
        <v>0</v>
      </c>
    </row>
    <row r="166" spans="1:3" ht="36">
      <c r="A166" s="76" t="s">
        <v>2318</v>
      </c>
      <c r="B166" s="74">
        <v>165</v>
      </c>
      <c r="C166" s="75">
        <v>0</v>
      </c>
    </row>
    <row r="167" spans="1:3" ht="36">
      <c r="A167" s="76" t="s">
        <v>2319</v>
      </c>
      <c r="B167" s="74">
        <v>166</v>
      </c>
      <c r="C167" s="75">
        <v>0</v>
      </c>
    </row>
    <row r="168" spans="1:3" ht="36">
      <c r="A168" s="76" t="s">
        <v>2320</v>
      </c>
      <c r="B168" s="74">
        <v>167</v>
      </c>
      <c r="C168" s="75">
        <v>0</v>
      </c>
    </row>
    <row r="169" spans="1:3">
      <c r="A169" s="76" t="s">
        <v>2321</v>
      </c>
      <c r="B169" s="74">
        <v>168</v>
      </c>
      <c r="C169" s="75">
        <v>0</v>
      </c>
    </row>
    <row r="170" spans="1:3" ht="24">
      <c r="A170" s="76" t="s">
        <v>2322</v>
      </c>
      <c r="B170" s="74">
        <v>169</v>
      </c>
      <c r="C170" s="75">
        <v>0</v>
      </c>
    </row>
    <row r="171" spans="1:3" ht="24">
      <c r="A171" s="76" t="s">
        <v>2323</v>
      </c>
      <c r="B171" s="74">
        <v>170</v>
      </c>
      <c r="C171" s="75">
        <v>0</v>
      </c>
    </row>
    <row r="172" spans="1:3">
      <c r="A172" s="76" t="s">
        <v>2324</v>
      </c>
      <c r="B172" s="74">
        <v>171</v>
      </c>
      <c r="C172" s="75">
        <v>0</v>
      </c>
    </row>
  </sheetData>
  <conditionalFormatting sqref="A56:A172">
    <cfRule type="cellIs" dxfId="0" priority="2" operator="equal">
      <formula>4</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election activeCell="E50" sqref="E50"/>
    </sheetView>
  </sheetViews>
  <sheetFormatPr baseColWidth="10" defaultRowHeight="12" x14ac:dyDescent="0"/>
  <cols>
    <col min="1" max="1" width="9" style="5" bestFit="1" customWidth="1"/>
    <col min="2" max="3" width="39" style="5" customWidth="1"/>
    <col min="4" max="16384" width="10.83203125" style="5"/>
  </cols>
  <sheetData>
    <row r="1" spans="1:3">
      <c r="A1" s="5" t="s">
        <v>2471</v>
      </c>
      <c r="B1" s="5" t="s">
        <v>3292</v>
      </c>
      <c r="C1" s="5" t="s">
        <v>3293</v>
      </c>
    </row>
    <row r="2" spans="1:3" ht="60">
      <c r="A2" s="5" t="s">
        <v>2867</v>
      </c>
      <c r="B2" s="5" t="s">
        <v>3232</v>
      </c>
      <c r="C2" s="5" t="s">
        <v>3300</v>
      </c>
    </row>
    <row r="3" spans="1:3" ht="24">
      <c r="A3" s="5" t="s">
        <v>1264</v>
      </c>
      <c r="B3" s="5" t="s">
        <v>500</v>
      </c>
      <c r="C3" s="5" t="s">
        <v>628</v>
      </c>
    </row>
    <row r="4" spans="1:3">
      <c r="A4" s="5" t="s">
        <v>1265</v>
      </c>
      <c r="B4" s="5" t="s">
        <v>501</v>
      </c>
      <c r="C4" s="5" t="s">
        <v>629</v>
      </c>
    </row>
    <row r="5" spans="1:3" ht="24">
      <c r="A5" s="5" t="s">
        <v>1266</v>
      </c>
      <c r="B5" s="5" t="s">
        <v>502</v>
      </c>
      <c r="C5" s="5" t="s">
        <v>630</v>
      </c>
    </row>
    <row r="6" spans="1:3">
      <c r="A6" s="5" t="s">
        <v>1267</v>
      </c>
      <c r="B6" s="5" t="s">
        <v>514</v>
      </c>
      <c r="C6" s="5" t="s">
        <v>631</v>
      </c>
    </row>
    <row r="7" spans="1:3" ht="24">
      <c r="A7" s="5" t="s">
        <v>1268</v>
      </c>
      <c r="B7" s="5" t="s">
        <v>515</v>
      </c>
      <c r="C7" s="5" t="s">
        <v>632</v>
      </c>
    </row>
    <row r="8" spans="1:3">
      <c r="A8" s="5" t="s">
        <v>1269</v>
      </c>
      <c r="B8" s="5" t="s">
        <v>503</v>
      </c>
      <c r="C8" s="5" t="s">
        <v>3302</v>
      </c>
    </row>
    <row r="9" spans="1:3" ht="24">
      <c r="A9" s="5" t="s">
        <v>1270</v>
      </c>
      <c r="B9" s="5" t="s">
        <v>504</v>
      </c>
      <c r="C9" s="5" t="s">
        <v>3303</v>
      </c>
    </row>
    <row r="10" spans="1:3">
      <c r="A10" s="5" t="s">
        <v>1271</v>
      </c>
      <c r="B10" s="5" t="s">
        <v>505</v>
      </c>
      <c r="C10" s="5" t="s">
        <v>3304</v>
      </c>
    </row>
    <row r="11" spans="1:3">
      <c r="A11" s="5" t="s">
        <v>1272</v>
      </c>
      <c r="B11" s="5" t="s">
        <v>506</v>
      </c>
      <c r="C11" s="5" t="s">
        <v>3305</v>
      </c>
    </row>
    <row r="12" spans="1:3">
      <c r="A12" s="5" t="s">
        <v>1273</v>
      </c>
      <c r="B12" s="5" t="s">
        <v>507</v>
      </c>
      <c r="C12" s="5" t="s">
        <v>3301</v>
      </c>
    </row>
    <row r="13" spans="1:3" ht="24">
      <c r="A13" s="5" t="s">
        <v>2856</v>
      </c>
      <c r="B13" s="5" t="s">
        <v>2855</v>
      </c>
      <c r="C13" s="5" t="s">
        <v>3294</v>
      </c>
    </row>
    <row r="14" spans="1:3">
      <c r="A14" s="5" t="s">
        <v>1255</v>
      </c>
      <c r="B14" s="5" t="s">
        <v>497</v>
      </c>
      <c r="C14" s="5" t="s">
        <v>3296</v>
      </c>
    </row>
    <row r="15" spans="1:3" ht="24">
      <c r="A15" s="5" t="s">
        <v>2857</v>
      </c>
      <c r="B15" s="5" t="s">
        <v>508</v>
      </c>
      <c r="C15" s="5" t="s">
        <v>3297</v>
      </c>
    </row>
    <row r="16" spans="1:3" ht="24">
      <c r="A16" s="5" t="s">
        <v>2858</v>
      </c>
      <c r="B16" s="5" t="s">
        <v>509</v>
      </c>
      <c r="C16" s="5" t="s">
        <v>3298</v>
      </c>
    </row>
    <row r="17" spans="1:3">
      <c r="A17" s="5" t="s">
        <v>2859</v>
      </c>
      <c r="B17" s="5" t="s">
        <v>498</v>
      </c>
      <c r="C17" s="5" t="s">
        <v>623</v>
      </c>
    </row>
    <row r="18" spans="1:3">
      <c r="A18" s="5" t="s">
        <v>2860</v>
      </c>
      <c r="B18" s="5" t="s">
        <v>499</v>
      </c>
      <c r="C18" s="5" t="s">
        <v>624</v>
      </c>
    </row>
    <row r="19" spans="1:3" ht="36">
      <c r="A19" s="5" t="s">
        <v>2861</v>
      </c>
      <c r="B19" s="5" t="s">
        <v>510</v>
      </c>
      <c r="C19" s="5" t="s">
        <v>625</v>
      </c>
    </row>
    <row r="20" spans="1:3" ht="24">
      <c r="A20" s="5" t="s">
        <v>2862</v>
      </c>
      <c r="B20" s="5" t="s">
        <v>511</v>
      </c>
      <c r="C20" s="5" t="s">
        <v>626</v>
      </c>
    </row>
    <row r="21" spans="1:3" ht="48">
      <c r="A21" s="5" t="s">
        <v>2863</v>
      </c>
      <c r="B21" s="5" t="s">
        <v>512</v>
      </c>
      <c r="C21" s="5" t="s">
        <v>3299</v>
      </c>
    </row>
    <row r="22" spans="1:3" ht="24">
      <c r="A22" s="5" t="s">
        <v>2864</v>
      </c>
      <c r="B22" s="5" t="s">
        <v>513</v>
      </c>
      <c r="C22" s="5" t="s">
        <v>627</v>
      </c>
    </row>
    <row r="23" spans="1:3">
      <c r="A23" s="5" t="s">
        <v>2877</v>
      </c>
      <c r="B23" s="5" t="s">
        <v>2888</v>
      </c>
      <c r="C23" s="5" t="s">
        <v>3251</v>
      </c>
    </row>
    <row r="24" spans="1:3">
      <c r="A24" s="5" t="s">
        <v>2878</v>
      </c>
      <c r="B24" s="5" t="s">
        <v>2889</v>
      </c>
      <c r="C24" s="5" t="s">
        <v>3252</v>
      </c>
    </row>
    <row r="25" spans="1:3">
      <c r="A25" s="5" t="s">
        <v>2879</v>
      </c>
      <c r="B25" s="5" t="s">
        <v>2890</v>
      </c>
      <c r="C25" s="5" t="s">
        <v>3253</v>
      </c>
    </row>
    <row r="26" spans="1:3">
      <c r="A26" s="5" t="s">
        <v>2881</v>
      </c>
      <c r="B26" s="5" t="s">
        <v>2891</v>
      </c>
      <c r="C26" s="5" t="s">
        <v>3254</v>
      </c>
    </row>
    <row r="27" spans="1:3" ht="24">
      <c r="A27" s="5" t="s">
        <v>2880</v>
      </c>
      <c r="B27" s="5" t="s">
        <v>2887</v>
      </c>
      <c r="C27" s="5" t="s">
        <v>3255</v>
      </c>
    </row>
    <row r="28" spans="1:3" ht="24">
      <c r="A28" s="5" t="s">
        <v>2882</v>
      </c>
      <c r="B28" s="5" t="s">
        <v>2892</v>
      </c>
      <c r="C28" s="5" t="s">
        <v>3256</v>
      </c>
    </row>
    <row r="29" spans="1:3">
      <c r="A29" s="5" t="s">
        <v>2883</v>
      </c>
      <c r="B29" s="5" t="s">
        <v>2893</v>
      </c>
      <c r="C29" s="5" t="s">
        <v>3257</v>
      </c>
    </row>
    <row r="30" spans="1:3">
      <c r="A30" s="5" t="s">
        <v>2884</v>
      </c>
      <c r="B30" s="5" t="s">
        <v>2894</v>
      </c>
      <c r="C30" s="5" t="s">
        <v>3258</v>
      </c>
    </row>
    <row r="31" spans="1:3">
      <c r="A31" s="5" t="s">
        <v>2885</v>
      </c>
      <c r="B31" s="5" t="s">
        <v>2895</v>
      </c>
      <c r="C31" s="5" t="s">
        <v>3259</v>
      </c>
    </row>
    <row r="32" spans="1:3">
      <c r="A32" s="5" t="s">
        <v>2886</v>
      </c>
      <c r="B32" s="5" t="s">
        <v>2896</v>
      </c>
      <c r="C32" s="5" t="s">
        <v>3260</v>
      </c>
    </row>
    <row r="33" spans="1:3">
      <c r="A33" s="5" t="s">
        <v>2915</v>
      </c>
      <c r="B33" s="5" t="s">
        <v>2897</v>
      </c>
      <c r="C33" s="5" t="s">
        <v>3261</v>
      </c>
    </row>
    <row r="34" spans="1:3">
      <c r="A34" s="5" t="s">
        <v>2916</v>
      </c>
      <c r="B34" s="5" t="s">
        <v>2898</v>
      </c>
      <c r="C34" s="5" t="s">
        <v>3262</v>
      </c>
    </row>
    <row r="35" spans="1:3">
      <c r="A35" s="5" t="s">
        <v>2917</v>
      </c>
      <c r="B35" s="5" t="s">
        <v>2899</v>
      </c>
      <c r="C35" s="5" t="s">
        <v>3263</v>
      </c>
    </row>
    <row r="36" spans="1:3">
      <c r="A36" s="5" t="s">
        <v>2918</v>
      </c>
      <c r="B36" s="5" t="s">
        <v>2900</v>
      </c>
      <c r="C36" s="5" t="s">
        <v>3264</v>
      </c>
    </row>
    <row r="37" spans="1:3">
      <c r="A37" s="5" t="s">
        <v>2919</v>
      </c>
      <c r="B37" s="5" t="s">
        <v>2901</v>
      </c>
      <c r="C37" s="5" t="s">
        <v>3265</v>
      </c>
    </row>
    <row r="38" spans="1:3">
      <c r="A38" s="5" t="s">
        <v>2920</v>
      </c>
      <c r="B38" s="5" t="s">
        <v>2902</v>
      </c>
      <c r="C38" s="5" t="s">
        <v>3266</v>
      </c>
    </row>
    <row r="39" spans="1:3">
      <c r="A39" s="5" t="s">
        <v>2921</v>
      </c>
      <c r="B39" s="5" t="s">
        <v>2907</v>
      </c>
      <c r="C39" s="5" t="s">
        <v>3267</v>
      </c>
    </row>
    <row r="40" spans="1:3">
      <c r="A40" s="5" t="s">
        <v>2922</v>
      </c>
      <c r="B40" s="5" t="s">
        <v>2903</v>
      </c>
      <c r="C40" s="5" t="s">
        <v>3268</v>
      </c>
    </row>
    <row r="41" spans="1:3">
      <c r="A41" s="5" t="s">
        <v>2923</v>
      </c>
      <c r="B41" s="5" t="s">
        <v>2904</v>
      </c>
      <c r="C41" s="5" t="s">
        <v>3269</v>
      </c>
    </row>
    <row r="42" spans="1:3">
      <c r="A42" s="5" t="s">
        <v>2924</v>
      </c>
      <c r="B42" s="5" t="s">
        <v>2906</v>
      </c>
      <c r="C42" s="5" t="s">
        <v>3270</v>
      </c>
    </row>
    <row r="43" spans="1:3">
      <c r="A43" s="5" t="s">
        <v>2925</v>
      </c>
      <c r="B43" s="5" t="s">
        <v>2905</v>
      </c>
      <c r="C43" s="5" t="s">
        <v>3271</v>
      </c>
    </row>
    <row r="44" spans="1:3" ht="24">
      <c r="A44" s="5" t="s">
        <v>2926</v>
      </c>
      <c r="B44" s="5" t="s">
        <v>2908</v>
      </c>
      <c r="C44" s="5" t="s">
        <v>3272</v>
      </c>
    </row>
    <row r="45" spans="1:3">
      <c r="A45" s="5" t="s">
        <v>2927</v>
      </c>
      <c r="B45" s="5" t="s">
        <v>2909</v>
      </c>
      <c r="C45" s="5" t="s">
        <v>3273</v>
      </c>
    </row>
    <row r="46" spans="1:3">
      <c r="A46" s="5" t="s">
        <v>2928</v>
      </c>
      <c r="B46" s="5" t="s">
        <v>2910</v>
      </c>
      <c r="C46" s="5" t="s">
        <v>3274</v>
      </c>
    </row>
    <row r="47" spans="1:3">
      <c r="A47" s="5" t="s">
        <v>2929</v>
      </c>
      <c r="B47" s="5" t="s">
        <v>2911</v>
      </c>
      <c r="C47" s="5" t="s">
        <v>3275</v>
      </c>
    </row>
    <row r="48" spans="1:3">
      <c r="A48" s="5" t="s">
        <v>2930</v>
      </c>
      <c r="B48" s="5" t="s">
        <v>2912</v>
      </c>
      <c r="C48" s="5" t="s">
        <v>3276</v>
      </c>
    </row>
    <row r="49" spans="1:3">
      <c r="A49" s="5" t="s">
        <v>2931</v>
      </c>
      <c r="B49" s="5" t="s">
        <v>2913</v>
      </c>
      <c r="C49" s="5" t="s">
        <v>3277</v>
      </c>
    </row>
    <row r="50" spans="1:3">
      <c r="A50" s="5" t="s">
        <v>2932</v>
      </c>
      <c r="B50" s="5" t="s">
        <v>2914</v>
      </c>
      <c r="C50" s="5" t="s">
        <v>3278</v>
      </c>
    </row>
    <row r="51" spans="1:3" ht="24">
      <c r="A51" s="5" t="s">
        <v>2959</v>
      </c>
      <c r="B51" s="5" t="s">
        <v>2933</v>
      </c>
      <c r="C51" s="5" t="s">
        <v>3279</v>
      </c>
    </row>
    <row r="52" spans="1:3">
      <c r="A52" s="5" t="s">
        <v>2960</v>
      </c>
      <c r="B52" s="5" t="s">
        <v>2935</v>
      </c>
      <c r="C52" s="5" t="s">
        <v>3280</v>
      </c>
    </row>
    <row r="53" spans="1:3">
      <c r="A53" s="5" t="s">
        <v>2961</v>
      </c>
      <c r="B53" s="5" t="s">
        <v>2937</v>
      </c>
      <c r="C53" s="5" t="s">
        <v>3281</v>
      </c>
    </row>
    <row r="54" spans="1:3" ht="24">
      <c r="A54" s="5" t="s">
        <v>2962</v>
      </c>
      <c r="B54" s="5" t="s">
        <v>2939</v>
      </c>
      <c r="C54" s="5" t="s">
        <v>3282</v>
      </c>
    </row>
    <row r="55" spans="1:3" ht="24">
      <c r="A55" s="5" t="s">
        <v>2963</v>
      </c>
      <c r="B55" s="5" t="s">
        <v>2941</v>
      </c>
      <c r="C55" s="5" t="s">
        <v>3283</v>
      </c>
    </row>
    <row r="56" spans="1:3">
      <c r="A56" s="5" t="s">
        <v>2964</v>
      </c>
      <c r="B56" s="5" t="s">
        <v>2943</v>
      </c>
      <c r="C56" s="5" t="s">
        <v>3284</v>
      </c>
    </row>
    <row r="57" spans="1:3">
      <c r="A57" s="5" t="s">
        <v>2965</v>
      </c>
      <c r="B57" s="5" t="s">
        <v>2944</v>
      </c>
      <c r="C57" s="5" t="s">
        <v>3285</v>
      </c>
    </row>
    <row r="58" spans="1:3">
      <c r="A58" s="5" t="s">
        <v>2966</v>
      </c>
      <c r="B58" s="5" t="s">
        <v>2945</v>
      </c>
      <c r="C58" s="5" t="s">
        <v>3286</v>
      </c>
    </row>
    <row r="59" spans="1:3">
      <c r="A59" s="5" t="s">
        <v>2967</v>
      </c>
      <c r="B59" s="5" t="s">
        <v>2946</v>
      </c>
      <c r="C59" s="5" t="s">
        <v>3287</v>
      </c>
    </row>
    <row r="60" spans="1:3">
      <c r="A60" s="5" t="s">
        <v>2968</v>
      </c>
      <c r="B60" s="5" t="s">
        <v>2947</v>
      </c>
      <c r="C60" s="5" t="s">
        <v>3288</v>
      </c>
    </row>
    <row r="61" spans="1:3">
      <c r="A61" s="5" t="s">
        <v>2969</v>
      </c>
      <c r="B61" s="5" t="s">
        <v>2948</v>
      </c>
      <c r="C61" s="5" t="s">
        <v>3289</v>
      </c>
    </row>
    <row r="62" spans="1:3">
      <c r="A62" s="5" t="s">
        <v>2970</v>
      </c>
      <c r="B62" s="5" t="s">
        <v>2949</v>
      </c>
      <c r="C62" s="5" t="s">
        <v>3290</v>
      </c>
    </row>
    <row r="63" spans="1:3">
      <c r="A63" s="5" t="s">
        <v>2971</v>
      </c>
      <c r="B63" s="5" t="s">
        <v>2950</v>
      </c>
      <c r="C63" s="5" t="s">
        <v>3291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xSplit="1" ySplit="1" topLeftCell="B2" activePane="bottomRight" state="frozen"/>
      <selection pane="topRight" activeCell="B1" sqref="B1"/>
      <selection pane="bottomLeft" activeCell="A2" sqref="A2"/>
      <selection pane="bottomRight" activeCell="A15" sqref="A15"/>
    </sheetView>
  </sheetViews>
  <sheetFormatPr baseColWidth="10" defaultRowHeight="12" x14ac:dyDescent="0"/>
  <cols>
    <col min="1" max="1" width="7.1640625" customWidth="1"/>
    <col min="2" max="2" width="10.83203125" style="79"/>
    <col min="6" max="6" width="15.6640625" customWidth="1"/>
  </cols>
  <sheetData>
    <row r="1" spans="1:6">
      <c r="A1" s="36" t="s">
        <v>2471</v>
      </c>
      <c r="B1" s="78" t="s">
        <v>34</v>
      </c>
      <c r="C1" s="36" t="s">
        <v>3312</v>
      </c>
      <c r="D1" s="36" t="s">
        <v>3313</v>
      </c>
      <c r="E1" s="36" t="s">
        <v>3314</v>
      </c>
      <c r="F1" s="36" t="s">
        <v>3315</v>
      </c>
    </row>
    <row r="2" spans="1:6">
      <c r="A2" s="10">
        <v>1</v>
      </c>
      <c r="B2" s="79">
        <f>DATE(2015,7,2)</f>
        <v>42187</v>
      </c>
      <c r="C2">
        <v>1</v>
      </c>
      <c r="D2" s="10">
        <v>30</v>
      </c>
      <c r="E2" s="10" t="s">
        <v>3316</v>
      </c>
      <c r="F2" t="s">
        <v>3323</v>
      </c>
    </row>
    <row r="3" spans="1:6">
      <c r="A3" s="10">
        <v>2</v>
      </c>
      <c r="B3" s="79">
        <f t="shared" ref="B3:B15" si="0">DATE(2015,7,2)</f>
        <v>42187</v>
      </c>
      <c r="C3">
        <v>1</v>
      </c>
      <c r="D3" s="10">
        <v>22</v>
      </c>
      <c r="E3" s="10" t="s">
        <v>3317</v>
      </c>
      <c r="F3" t="s">
        <v>3323</v>
      </c>
    </row>
    <row r="4" spans="1:6">
      <c r="A4" s="10">
        <v>3</v>
      </c>
      <c r="B4" s="79">
        <f t="shared" si="0"/>
        <v>42187</v>
      </c>
      <c r="C4">
        <v>1</v>
      </c>
      <c r="D4" s="10">
        <v>31</v>
      </c>
      <c r="E4" s="10" t="s">
        <v>3318</v>
      </c>
      <c r="F4" t="s">
        <v>3323</v>
      </c>
    </row>
    <row r="5" spans="1:6">
      <c r="A5" s="10">
        <v>4</v>
      </c>
      <c r="B5" s="79">
        <f t="shared" si="0"/>
        <v>42187</v>
      </c>
      <c r="C5">
        <v>1</v>
      </c>
      <c r="D5" s="10">
        <v>26</v>
      </c>
      <c r="E5" s="10" t="s">
        <v>3318</v>
      </c>
      <c r="F5" t="s">
        <v>3323</v>
      </c>
    </row>
    <row r="6" spans="1:6">
      <c r="A6" s="10">
        <v>5</v>
      </c>
      <c r="B6" s="79">
        <f t="shared" si="0"/>
        <v>42187</v>
      </c>
      <c r="C6">
        <v>1</v>
      </c>
      <c r="D6" s="10">
        <v>24</v>
      </c>
      <c r="E6" s="10" t="s">
        <v>3319</v>
      </c>
      <c r="F6" t="s">
        <v>3323</v>
      </c>
    </row>
    <row r="7" spans="1:6">
      <c r="A7" s="10">
        <v>6</v>
      </c>
      <c r="B7" s="79">
        <f t="shared" si="0"/>
        <v>42187</v>
      </c>
      <c r="C7">
        <v>1</v>
      </c>
      <c r="D7" s="10">
        <v>30</v>
      </c>
      <c r="E7" s="10" t="s">
        <v>3316</v>
      </c>
      <c r="F7" t="s">
        <v>3323</v>
      </c>
    </row>
    <row r="8" spans="1:6">
      <c r="A8" s="10">
        <v>7</v>
      </c>
      <c r="B8" s="79">
        <f t="shared" si="0"/>
        <v>42187</v>
      </c>
      <c r="C8">
        <v>1</v>
      </c>
      <c r="D8" s="10">
        <v>23</v>
      </c>
      <c r="E8" s="10" t="s">
        <v>3317</v>
      </c>
      <c r="F8" t="s">
        <v>3323</v>
      </c>
    </row>
    <row r="9" spans="1:6">
      <c r="A9" s="10">
        <v>8</v>
      </c>
      <c r="B9" s="79">
        <f t="shared" si="0"/>
        <v>42187</v>
      </c>
      <c r="C9">
        <v>1</v>
      </c>
      <c r="D9" s="10">
        <v>23</v>
      </c>
      <c r="E9" s="10" t="s">
        <v>3316</v>
      </c>
      <c r="F9" t="s">
        <v>3323</v>
      </c>
    </row>
    <row r="10" spans="1:6">
      <c r="A10" s="10">
        <v>9</v>
      </c>
      <c r="B10" s="79">
        <f t="shared" si="0"/>
        <v>42187</v>
      </c>
      <c r="C10">
        <v>1</v>
      </c>
      <c r="D10" s="10">
        <v>33</v>
      </c>
      <c r="E10" s="10" t="s">
        <v>3316</v>
      </c>
      <c r="F10" t="s">
        <v>3323</v>
      </c>
    </row>
    <row r="11" spans="1:6">
      <c r="A11" s="10">
        <v>10</v>
      </c>
      <c r="B11" s="79">
        <f t="shared" si="0"/>
        <v>42187</v>
      </c>
      <c r="C11">
        <v>1</v>
      </c>
      <c r="D11" s="10">
        <v>24</v>
      </c>
      <c r="E11" s="10" t="s">
        <v>3318</v>
      </c>
      <c r="F11" t="s">
        <v>3323</v>
      </c>
    </row>
    <row r="12" spans="1:6">
      <c r="A12" s="10">
        <v>11</v>
      </c>
      <c r="B12" s="79">
        <f t="shared" si="0"/>
        <v>42187</v>
      </c>
      <c r="C12">
        <v>1</v>
      </c>
      <c r="D12" s="10">
        <v>30</v>
      </c>
      <c r="E12" s="10" t="s">
        <v>3320</v>
      </c>
      <c r="F12" t="s">
        <v>3323</v>
      </c>
    </row>
    <row r="13" spans="1:6">
      <c r="A13" s="10">
        <v>12</v>
      </c>
      <c r="B13" s="79">
        <f t="shared" si="0"/>
        <v>42187</v>
      </c>
      <c r="C13">
        <v>1</v>
      </c>
      <c r="D13" s="10">
        <v>21</v>
      </c>
      <c r="E13" s="10" t="s">
        <v>3317</v>
      </c>
      <c r="F13" t="s">
        <v>3323</v>
      </c>
    </row>
    <row r="14" spans="1:6">
      <c r="A14" s="10">
        <v>13</v>
      </c>
      <c r="B14" s="79">
        <f t="shared" si="0"/>
        <v>42187</v>
      </c>
      <c r="C14">
        <v>1</v>
      </c>
      <c r="D14" s="10">
        <v>25</v>
      </c>
      <c r="E14" s="10" t="s">
        <v>3321</v>
      </c>
      <c r="F14" t="s">
        <v>3323</v>
      </c>
    </row>
    <row r="15" spans="1:6">
      <c r="A15" s="10">
        <v>14</v>
      </c>
      <c r="B15" s="79">
        <f t="shared" si="0"/>
        <v>42187</v>
      </c>
      <c r="C15">
        <v>1</v>
      </c>
      <c r="D15" s="10">
        <v>22</v>
      </c>
      <c r="E15" s="10" t="s">
        <v>3322</v>
      </c>
      <c r="F15" t="s">
        <v>3323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measures</vt:lpstr>
      <vt:lpstr>items</vt:lpstr>
      <vt:lpstr>adapt</vt:lpstr>
      <vt:lpstr>survey</vt:lpstr>
      <vt:lpstr>choices</vt:lpstr>
      <vt:lpstr>choiceslist</vt:lpstr>
      <vt:lpstr>menus</vt:lpstr>
      <vt:lpstr>matrix</vt:lpstr>
      <vt:lpstr>unique</vt:lpstr>
      <vt:lpstr>temp</vt:lpstr>
      <vt:lpstr>CI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 Green</cp:lastModifiedBy>
  <cp:lastPrinted>2014-07-01T07:12:04Z</cp:lastPrinted>
  <dcterms:created xsi:type="dcterms:W3CDTF">2014-04-22T13:59:24Z</dcterms:created>
  <dcterms:modified xsi:type="dcterms:W3CDTF">2016-03-18T16:48:06Z</dcterms:modified>
</cp:coreProperties>
</file>