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4" rupBuild="20225"/>
  <workbookPr autoCompressPictures="0"/>
  <bookViews>
    <workbookView xWindow="4240" yWindow="0" windowWidth="22740" windowHeight="16240" tabRatio="791" activeTab="1"/>
  </bookViews>
  <sheets>
    <sheet name="Summary" sheetId="15" r:id="rId1"/>
    <sheet name="Test Cases" sheetId="17" r:id="rId2"/>
  </sheets>
  <definedNames>
    <definedName name="_xlnm._FilterDatabase" localSheetId="1" hidden="1">'Test Cases'!$A$2:$M$78</definedName>
    <definedName name="Passed" localSheetId="1">#REF!</definedName>
    <definedName name="Passed">#REF!</definedName>
    <definedName name="Status" localSheetId="1">#REF!</definedName>
    <definedName name="Status">#REF!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2" i="17" l="1"/>
  <c r="B78" i="17"/>
  <c r="B77" i="17"/>
  <c r="B76" i="17"/>
  <c r="B75" i="17"/>
  <c r="B74" i="17"/>
  <c r="B73" i="17"/>
  <c r="B72" i="17"/>
  <c r="B49" i="17"/>
  <c r="B50" i="17"/>
  <c r="B51" i="17"/>
  <c r="B52" i="17"/>
  <c r="B53" i="17"/>
  <c r="B54" i="17"/>
  <c r="B55" i="17"/>
  <c r="B56" i="17"/>
  <c r="B57" i="17"/>
  <c r="B58" i="17"/>
  <c r="B59" i="17"/>
  <c r="B60" i="17"/>
  <c r="B61" i="17"/>
  <c r="B62" i="17"/>
  <c r="B63" i="17"/>
  <c r="B64" i="17"/>
  <c r="B65" i="17"/>
  <c r="B66" i="17"/>
  <c r="B67" i="17"/>
  <c r="B68" i="17"/>
  <c r="B69" i="17"/>
  <c r="B70" i="17"/>
  <c r="B71" i="17"/>
  <c r="B44" i="17"/>
  <c r="B45" i="17"/>
  <c r="B46" i="17"/>
  <c r="B47" i="17"/>
  <c r="B48" i="17"/>
  <c r="B43" i="17"/>
  <c r="B40" i="17"/>
  <c r="B41" i="17"/>
  <c r="B26" i="17"/>
  <c r="B27" i="17"/>
  <c r="B28" i="17"/>
  <c r="B29" i="17"/>
  <c r="B30" i="17"/>
  <c r="B31" i="17"/>
  <c r="B32" i="17"/>
  <c r="B33" i="17"/>
  <c r="B34" i="17"/>
  <c r="B35" i="17"/>
  <c r="B36" i="17"/>
  <c r="B37" i="17"/>
  <c r="B38" i="17"/>
  <c r="B39" i="17"/>
  <c r="B22" i="17"/>
  <c r="B23" i="17"/>
  <c r="B24" i="17"/>
  <c r="B25" i="17"/>
  <c r="B20" i="17"/>
  <c r="B21" i="17"/>
  <c r="B19" i="17"/>
  <c r="B5" i="17"/>
  <c r="B6" i="17"/>
  <c r="B7" i="17"/>
  <c r="B8" i="17"/>
  <c r="B9" i="17"/>
  <c r="B10" i="17"/>
  <c r="B11" i="17"/>
  <c r="B12" i="17"/>
  <c r="B13" i="17"/>
  <c r="B14" i="17"/>
  <c r="B15" i="17"/>
  <c r="B16" i="17"/>
  <c r="B17" i="17"/>
  <c r="B4" i="17"/>
  <c r="G6" i="15"/>
  <c r="F11" i="15"/>
  <c r="F10" i="15"/>
  <c r="F9" i="15"/>
  <c r="E11" i="15"/>
  <c r="E10" i="15"/>
  <c r="E9" i="15"/>
  <c r="D11" i="15"/>
  <c r="D10" i="15"/>
  <c r="D9" i="15"/>
  <c r="C11" i="15"/>
  <c r="C10" i="15"/>
  <c r="C9" i="15"/>
  <c r="C6" i="15"/>
  <c r="D8" i="15"/>
  <c r="E8" i="15"/>
  <c r="F8" i="15"/>
  <c r="C8" i="15"/>
  <c r="D6" i="15"/>
  <c r="E6" i="15"/>
  <c r="F6" i="15"/>
  <c r="I8" i="15"/>
  <c r="G9" i="15"/>
  <c r="E12" i="15"/>
  <c r="I6" i="15"/>
  <c r="D12" i="15"/>
  <c r="F12" i="15"/>
  <c r="C12" i="15"/>
  <c r="G8" i="15"/>
  <c r="I9" i="15"/>
  <c r="G10" i="15"/>
  <c r="I10" i="15"/>
  <c r="I12" i="15"/>
  <c r="G12" i="15"/>
  <c r="C7" i="15"/>
  <c r="I11" i="15"/>
  <c r="D7" i="15"/>
  <c r="I7" i="15"/>
  <c r="J10" i="15"/>
  <c r="E7" i="15"/>
  <c r="G11" i="15"/>
  <c r="F7" i="15"/>
  <c r="J8" i="15"/>
  <c r="J12" i="15"/>
  <c r="J9" i="15"/>
  <c r="G7" i="15"/>
  <c r="H9" i="15"/>
  <c r="H8" i="15"/>
  <c r="H12" i="15"/>
  <c r="H10" i="15"/>
</calcChain>
</file>

<file path=xl/sharedStrings.xml><?xml version="1.0" encoding="utf-8"?>
<sst xmlns="http://schemas.openxmlformats.org/spreadsheetml/2006/main" count="349" uniqueCount="244">
  <si>
    <t>Failed</t>
  </si>
  <si>
    <t>Passed</t>
  </si>
  <si>
    <t>Result</t>
  </si>
  <si>
    <t>Defect ID</t>
  </si>
  <si>
    <t xml:space="preserve">Test Suit </t>
  </si>
  <si>
    <t xml:space="preserve">Total </t>
  </si>
  <si>
    <t>Expected result</t>
  </si>
  <si>
    <t>Blocked</t>
  </si>
  <si>
    <t>Comment</t>
  </si>
  <si>
    <t>Test Description</t>
  </si>
  <si>
    <t>Id</t>
  </si>
  <si>
    <t>Total Executed</t>
  </si>
  <si>
    <t>APK version</t>
  </si>
  <si>
    <t>Device</t>
  </si>
  <si>
    <t>Title</t>
  </si>
  <si>
    <t>1. Navigate to landing screen
2. Tap on More Info button</t>
  </si>
  <si>
    <t>Accept Terms &amp; Conditions</t>
  </si>
  <si>
    <t>Navigation &amp; Screens Overview</t>
  </si>
  <si>
    <t>Landing screen: Overlay is displayed correctly</t>
  </si>
  <si>
    <t>The close button directly sends user to the previous screen.</t>
  </si>
  <si>
    <t xml:space="preserve">Overlay is displayed network/show thumbnail, title and button to close overlay. Copy below describes the network/show. </t>
  </si>
  <si>
    <t>Live TV - Episode / Network Overlay is displayed correctly</t>
  </si>
  <si>
    <t>Overlay is displayed network/show thumbnail, title and button to close overlay. Copy below describes the network/show. Action option 'Watch Now' or 'Browse' is displayed.</t>
  </si>
  <si>
    <t>Menu button shouldn't be displayed.</t>
  </si>
  <si>
    <t>Menu button should be displayed.</t>
  </si>
  <si>
    <t xml:space="preserve">1. Navigate to Live - TV screen
2. Choose channel from List view. 3.Tap on Info[i] button for a given channel </t>
  </si>
  <si>
    <t>1.Go to Settings &gt; Applications &gt; Manage applications 
2.Press Uninstall button</t>
  </si>
  <si>
    <t>N/A</t>
  </si>
  <si>
    <t>P1</t>
  </si>
  <si>
    <t>P2</t>
  </si>
  <si>
    <t>P3</t>
  </si>
  <si>
    <t>P4</t>
  </si>
  <si>
    <t xml:space="preserve">Testing result summary </t>
  </si>
  <si>
    <t>Total</t>
  </si>
  <si>
    <t>CAT 2 Summary</t>
  </si>
  <si>
    <t>Total Applicable</t>
  </si>
  <si>
    <t>Back button after  Home</t>
  </si>
  <si>
    <t>Back button after app was minimized by Home</t>
  </si>
  <si>
    <t>Back button should return to the previous screen\close app</t>
  </si>
  <si>
    <t>Alarm goes off, when app is working</t>
  </si>
  <si>
    <t>Reminder goes off, when app is working</t>
  </si>
  <si>
    <t>App\System update is received when app is working</t>
  </si>
  <si>
    <t>Restart the device during app is working and relaunch the app</t>
  </si>
  <si>
    <t>App should work correctly.</t>
  </si>
  <si>
    <t>Precondition: Wi-Fi should be enabled
1. Launch application
2. Tap on Live TV &gt; Play live channel with Wi-Fi restriction</t>
  </si>
  <si>
    <t>P</t>
  </si>
  <si>
    <t>Install, Setup, and Activation</t>
  </si>
  <si>
    <t>From "TMO NextGen 4.5.xls"</t>
  </si>
  <si>
    <t>Application should be successfully installed</t>
  </si>
  <si>
    <t>Application should be successfully uninstalled</t>
  </si>
  <si>
    <t>App to continue with launch sequence once Accept option is selected</t>
  </si>
  <si>
    <t>1. Launch application on a clean device (after factory reset)
2. On Terms and Conditions screen, select Accept option</t>
  </si>
  <si>
    <t>Wi-Fi Restriction</t>
  </si>
  <si>
    <t>The app displays a message "Due to content restrictions, this channel may not be viewed over Wi-Fi. Please connect to a cellular network and try again."</t>
  </si>
  <si>
    <t>1. Launch app
2. Navigate to Live screen and begin playing content
3. While streaming, tap on touchscreen to bounce from full screen mode and display menu controls 
4. Verify app full screen mode</t>
  </si>
  <si>
    <t>Verify elapsed time for download app screen</t>
  </si>
  <si>
    <t>1. Launch app
2. Navigate through app to verify elapsed time for launch app screen</t>
  </si>
  <si>
    <t>For Home screen elapsed time should be &lt;10s. For other screens &lt;7s</t>
  </si>
  <si>
    <t>The application will remain running in the background. Returning to The app will resume from previous page.</t>
  </si>
  <si>
    <t>1. Launch and minimize preloaded app or activate Bluetooth connection
2. Launch the app
3. Verify app behaviour</t>
  </si>
  <si>
    <t xml:space="preserve">1. Launch application.
2. While application is running in the guide, minimize app 
3. Verify app behaviour during device activity e.g. go through launch other preloaded apps or activate connection via Bluetooth etc. 
</t>
  </si>
  <si>
    <t xml:space="preserve">Verify smooth interplay between  other device activity and the application </t>
  </si>
  <si>
    <t>The application running and worked properly</t>
  </si>
  <si>
    <t>Verify Search functionality</t>
  </si>
  <si>
    <t xml:space="preserve">Go through search process and verify search works properly. </t>
  </si>
  <si>
    <t>Verify Recent content</t>
  </si>
  <si>
    <t>1. Launch app
2. Verify Recent content</t>
  </si>
  <si>
    <t>Verify Favorites</t>
  </si>
  <si>
    <t xml:space="preserve">Recents list should restore after exit and relaunch. Upon relaunch of application any item not played within 30 days (after updating system time) must be removed from list Recents list should restore after exit and relaunch Upon removal of channel/clip, recents list should be updated and channel that was removed should no longer be listed </t>
  </si>
  <si>
    <t>1. Launch app
2. Verify Favorite</t>
  </si>
  <si>
    <t>Branded splash screen is displayed while app is loading to landing page.</t>
  </si>
  <si>
    <t>Verify splash screen appears when app is loading.</t>
  </si>
  <si>
    <t>1. Open app to landing page
2. Select More Info button on any of the show tiles</t>
  </si>
  <si>
    <t>Verify More info button functionality.</t>
  </si>
  <si>
    <t>Similar to TC_23</t>
  </si>
  <si>
    <t>Overlay appears with info about that network/show and option to watch now or view all episodes is presented.</t>
  </si>
  <si>
    <t>Verify close (X) button functionality.</t>
  </si>
  <si>
    <t>Overlay disappears and user is back on the previous page.</t>
  </si>
  <si>
    <t>1. Open app to main screen</t>
  </si>
  <si>
    <t>1. Open app to live TV page
2. Select info (i) button on any channel</t>
  </si>
  <si>
    <t>Episode/Network Overlay should be displayed with information about the selected channel and either watch now or purchase option.</t>
  </si>
  <si>
    <t>Similar to TC_39.</t>
  </si>
  <si>
    <t>1. Open app to live TV page
2. Select info (i) button on any channel
3. Select close (X) button</t>
  </si>
  <si>
    <t>Verify info (i) button functionality on Live TV page.</t>
  </si>
  <si>
    <t>Verify info (i) button functionality on Streaming Page.</t>
  </si>
  <si>
    <t>1. Open app to live TV page
2. Select a channel
3. Select info (i) button</t>
  </si>
  <si>
    <t>Episode/Network Overlay should be displayed with information about the streaming channel.</t>
  </si>
  <si>
    <t>The function does not work on the Galaxy Note.
Please advise on applicability.</t>
  </si>
  <si>
    <t>Currently Playing Menu is not visible on bottom of page.</t>
  </si>
  <si>
    <t>Currently Playing Menu appears on bottom of page with selected episode name and play button.</t>
  </si>
  <si>
    <t>Similar to TC_52.</t>
  </si>
  <si>
    <t>Verify info (i) button functionality for Show option.</t>
  </si>
  <si>
    <t>Verify info (i) button functionality for Genre option.</t>
  </si>
  <si>
    <t>Overlay appears with description of the specific show and action options (view all episodes, Add Favorite).</t>
  </si>
  <si>
    <t>Overlay appears with description of the specific genre and 'View all episodes' button.</t>
  </si>
  <si>
    <t>Similar to TC_56</t>
  </si>
  <si>
    <t>Similar to TC_57</t>
  </si>
  <si>
    <t>Similar to TC_58</t>
  </si>
  <si>
    <t xml:space="preserve">Overlay is displayed with network/show thumbnail, title and button to close overlay. Copy below describes the network/show. </t>
  </si>
  <si>
    <t>Verify Info (i) Overlay is displayed correctly.</t>
  </si>
  <si>
    <t>Playback screen appears playing selected episode/video. Info (i) button appears in the lower-right corner of the playback screen.</t>
  </si>
  <si>
    <t>Info Overlay is displayed and brings up info about the currently playing clip.</t>
  </si>
  <si>
    <t>Verify Push Notifications option navigates to Push Notifications Page.</t>
  </si>
  <si>
    <t>1. Open app to Questions Page
2. Select Push Notifications</t>
  </si>
  <si>
    <t>Push Notifications Page opens.</t>
  </si>
  <si>
    <t>Verify overlay is displayed when user selects subscibed content.</t>
  </si>
  <si>
    <t>1. Open app to View Subscriptions Page
2. Select subscribed content</t>
  </si>
  <si>
    <t>Overlay appears with information about the subscription and an offer to unsubscribe.</t>
  </si>
  <si>
    <t>Verify Exit option closes the app.</t>
  </si>
  <si>
    <t>1. Open app to Questions Page
2. Select Exit</t>
  </si>
  <si>
    <t>Application closes and user is taken to device home screen.</t>
  </si>
  <si>
    <t>Verify channel will stream when device has small amount of memory left.</t>
  </si>
  <si>
    <t>Verify video will stream when device has small amount of memory left.</t>
  </si>
  <si>
    <t>App will not crash. Live channel will continue streaming without problems.</t>
  </si>
  <si>
    <t>App will not crash. Video will continue streaming without problems.</t>
  </si>
  <si>
    <t>Verify user can download a video when device has small amount of memory left.</t>
  </si>
  <si>
    <t>App will not crash. Video will successfully download.</t>
  </si>
  <si>
    <t>Verify video will play when device has no memory left.</t>
  </si>
  <si>
    <t>Verify channel will stream when device has no memory left.</t>
  </si>
  <si>
    <t>Verify user cannot download a video when device has no memory left.</t>
  </si>
  <si>
    <t>App will not crash. Video will not download.</t>
  </si>
  <si>
    <t>Preconditions:
Device has no memory.
Steps:
1. Open app to Live TV Page
2. Select any channel</t>
  </si>
  <si>
    <t>Preconditions:
Enough device memory for 3 videos/episodes
Steps:
1. Open app to Live TV Page
2. Select any channel</t>
  </si>
  <si>
    <t>Very back icon on device functionality on subscreens.</t>
  </si>
  <si>
    <t>1. Select back icon on device on a subscreen</t>
  </si>
  <si>
    <t>The user is returned to the previous screen.</t>
  </si>
  <si>
    <t>This test case does not apply to any Android device.</t>
  </si>
  <si>
    <t>Verify app functionality with GPS disabled.</t>
  </si>
  <si>
    <t>1. Turn off GPS
2. Open app to main screen
3. Use app as end user</t>
  </si>
  <si>
    <t>If app is using GPS, applicable error message will appear.</t>
  </si>
  <si>
    <t>Verify app functionality when sending/receiving/viewing an email while streaming a channel.</t>
  </si>
  <si>
    <t>1. Open app to Live TV Page
2. Select any channel
3. Send/receive/view an email</t>
  </si>
  <si>
    <t>App will not crash when user sends/receives/views an email.</t>
  </si>
  <si>
    <t>Verify app functionality when sending/receiving/viewing an email while playing a video.</t>
  </si>
  <si>
    <t>Verify app functionality when sending/receiving/viewing an email while downloading a video.</t>
  </si>
  <si>
    <t>Pre-conditions:
Battery below 10%
Steps:
1. Open app to Live TV Page
2. Select any channel</t>
  </si>
  <si>
    <t>Verify streaming a channel when the battery is below 10%.</t>
  </si>
  <si>
    <t>Verify playing a video when the battery is below 10%.</t>
  </si>
  <si>
    <t>App will not crash. Streaming won't start.</t>
  </si>
  <si>
    <t>App will not crash. Playing won't start.</t>
  </si>
  <si>
    <t>Verify downloading a video when the battery is below 10%.</t>
  </si>
  <si>
    <t>App will not crash. Downloading won't start.</t>
  </si>
  <si>
    <t>1. Open app to Live TV Page
2. Select any channel
3. Lock screen
4. Unlock screen</t>
  </si>
  <si>
    <t>App will not crash. Streaming will continue where it stopped.</t>
  </si>
  <si>
    <t>App will not crash. Video will continue playing where it stopped.</t>
  </si>
  <si>
    <t>App will not crash. Download will continue where it stopped.</t>
  </si>
  <si>
    <t>Verify streaming channel is resumed when app is unlocked (with password).</t>
  </si>
  <si>
    <t>Verify playing video is resumed when app is unlocked (with password).</t>
  </si>
  <si>
    <t>Verify downloading content is resumed when app is unlocked (with password).</t>
  </si>
  <si>
    <t>Verify streaming channel is resumed when app is unlocked (with pin).</t>
  </si>
  <si>
    <t>Verify playing video is resumed when app is unlocked (with pin).</t>
  </si>
  <si>
    <t>Verify downloading content is resumed when app is unlocked (with pin).</t>
  </si>
  <si>
    <t>Verify streaming channel is resumed when app is unlocked (with pattern).</t>
  </si>
  <si>
    <t>Verify playing video is resumed when app is unlocked (with pattern).</t>
  </si>
  <si>
    <t>Verify downloading content is resumed when app is unlocked (with pattern).</t>
  </si>
  <si>
    <t>Verify app functionality when alarm goes off.</t>
  </si>
  <si>
    <t>Verify app functionality when reminder goes off.</t>
  </si>
  <si>
    <t>Verify app functionality when app/system update is received.</t>
  </si>
  <si>
    <t>Verify app functionality after restarting device.</t>
  </si>
  <si>
    <t>Notification message is shown, but it does not affect app functionality.</t>
  </si>
  <si>
    <t>Notification message about the reminder is shown but does not affect app functionality.</t>
  </si>
  <si>
    <t>Notification message about the Alarm does not affect app functionality.</t>
  </si>
  <si>
    <t>App works correctly after restart.</t>
  </si>
  <si>
    <t>Verify app functionality after swaping SIM cards.</t>
  </si>
  <si>
    <t>Change sim card in the device.</t>
  </si>
  <si>
    <t>Verify app full screen mode</t>
  </si>
  <si>
    <t>Similar to TC_158.</t>
  </si>
  <si>
    <t>Verify smooth interplay between the application and other device activity</t>
  </si>
  <si>
    <t>1. Open app to main screen
2. Select Seach tab in primary navigation</t>
  </si>
  <si>
    <t>Recents functionality does not exist on Galaxy Note.</t>
  </si>
  <si>
    <t>Favorites functionality does not exist on Galaxy Note.</t>
  </si>
  <si>
    <t>Verify exit application from 30 Day Trial Prompt screen.</t>
  </si>
  <si>
    <t>Verify installing over existing application version.</t>
  </si>
  <si>
    <t>Verify new install of the application.</t>
  </si>
  <si>
    <t>1. Start installation</t>
  </si>
  <si>
    <t>1.Start installation
2. Select YES on "Replace application" screen</t>
  </si>
  <si>
    <t>Goes back to the previous screen.</t>
  </si>
  <si>
    <t>Verify Start Trial button functionality.</t>
  </si>
  <si>
    <t>Subscribes user to T-Mobile TV and takes them to the Home screen.</t>
  </si>
  <si>
    <t>Verify disable wi-fi screen isn't displayed.</t>
  </si>
  <si>
    <t>Preconditions:
SIM doesn't have T-Mobile subscription associated with it
Steps:
1. Open app for the first time
2. Select 'Trial' Button or 'Trial' icon next to a video
3. Select Start Trial</t>
  </si>
  <si>
    <t>Preconditions:
SIM doesn't have T-Mobile subscription associated with it
Steps:
1. Open app for the first time
2. Select 'Trial' Button or 'Trial' icon next to a video
3. Select Exit</t>
  </si>
  <si>
    <t>Preconditions: 
SIM doesn't have T-Mobile subscription associated with it
Wi-Fi is enabled
Steps:
1. Open app for the first time
2. Select 'Trial' Button or 'Trial' icon next to a video
3. Select Start Trial</t>
  </si>
  <si>
    <t>Disable Wi-Fi screen is not displayed.</t>
  </si>
  <si>
    <t>Verify disable wi-fi screen is displayed.</t>
  </si>
  <si>
    <t>Preconditions: 
SIM doesn't have T-Mobile subscription associated with it
Wi-Fi is disabled
Steps:
1. Open app for the first time
2. Select 'Trial' Button or 'Trial' icon next to a video
3. Select Start Trial</t>
  </si>
  <si>
    <t>Disable Wi-Fi screen is displayed.</t>
  </si>
  <si>
    <t>Preconditions: 
SIM doesn't have T-Mobile subscription associated with it
Wi-Fi is enabled
Steps:
1. Open app for the first time
2. Select 'Trial' Button or 'Trial' icon next to a video
3. Select Start Trial
4. Select Exit</t>
  </si>
  <si>
    <t>The application closes and takes user to device home screen.</t>
  </si>
  <si>
    <t>Verify Exit button functionality on disable wi-fi screen.</t>
  </si>
  <si>
    <t>Verify OK button functionality on disable wi-fi screen.</t>
  </si>
  <si>
    <t>Preconditions: 
SIM doesn't have T-Mobile subscription associated with it
Wi-Fi is disabled
Steps:
1. Open app for the first time
2. Select 'Trial' Button or 'Trial' icon next to a video
3. Select Start Trial
4. Select OK</t>
  </si>
  <si>
    <t>Overlay disappears and switches device to a cellular network to complete sign-up for the trial subscription.</t>
  </si>
  <si>
    <t>Verify app continues working when wi-fi is enabled.</t>
  </si>
  <si>
    <t>Preconditions:
Cellular enabled
Wi-fi disabled
Steps:
1. Open app to main screen
2. Connect to Wi-Fi in device settings
3. Re-open app to main screen</t>
  </si>
  <si>
    <t>App continues working using the wi-fi connection.</t>
  </si>
  <si>
    <t>Verify last channel watched is retained for sixty minutes from last launch.</t>
  </si>
  <si>
    <t>1. Open app to Live TV page
2. Select any live channel
3. Wait for the channel to load
4. Exit the application for sixty minutes
5. Launch the application again</t>
  </si>
  <si>
    <t>The user is taken directly back to the last channel watched.</t>
  </si>
  <si>
    <t>Verify last channel watched is no longer retained after sixty minutes from last launch.</t>
  </si>
  <si>
    <t>1. Open app to Live TV page
2. Select any live channel
3. Wait for the channel to load
4. Exit the application for seventy minutes
5. Launch the application again</t>
  </si>
  <si>
    <t>The user is taken to the apps main screen.</t>
  </si>
  <si>
    <t>Verify application can be successfully uninstalled.</t>
  </si>
  <si>
    <t>T-Mobile TV cannot be uninstalled from device.</t>
  </si>
  <si>
    <t>App is not  automatically bounces to full screen mode upon closing Info popup, if left idle for 5 seconds. It does not bounce to full screen mode during Info popup is displayed, during user actively navIgating/using menu controls</t>
  </si>
  <si>
    <t>1. Open app to TV Shows page
2. Select a genre
3. Select a show
4. Select an episode</t>
  </si>
  <si>
    <t>1. Open app to TV Shows page
2. Select a genre
3. Select a show
4. Select an episode
5. Select TV Shows tab</t>
  </si>
  <si>
    <t>1. Open app to TV Shows page
2. Select a genre
3. Select a show
4. Select an episode
5. Lock/unlock screen..</t>
  </si>
  <si>
    <t>1. Open app to TV Shows page
2. Select a genre
3. Select a show
4. Select Download next to any episode
5. Select Device
6. Select Download Now
7. Lock/unlock screen..</t>
  </si>
  <si>
    <t>Verify Currently Playing Menu appears on TV Shows Page when video is playing/paused in background.</t>
  </si>
  <si>
    <t>Verify Currently Playing Menu does not appear on TV Shows Page when video is not playing/paused in background.</t>
  </si>
  <si>
    <t>TV Shows - Genres screen : Menu button is displayed when something  is paused on background.</t>
  </si>
  <si>
    <t>TV Shows - Genres screen : Menu button is displayed when something  is playing again on background.</t>
  </si>
  <si>
    <t>1. Starting playing a clip or an episode from TV Shows - list view.
2. Push 'Pause' for playing video. 3.Navigating to TV Shows - Genres screen. 4.Verify 'Menu' button.</t>
  </si>
  <si>
    <t>Precondition: paused video in TV Shows playback screen. 
1. Push 'Play' on paused video. 2. Navigating to TV Shows - Genres screen. 4.Verify 'Menu' button</t>
  </si>
  <si>
    <t>TV Shows - Genres screen : Menu button isn't displayed after video is closed.</t>
  </si>
  <si>
    <t>1. Starting playing a clip or an episode from TV Shows - list view.
2. Pause/Play a video. 3.Close playing video. 4.Navigating to TV Shows - Genres screen. 4.Check 'Menu' button.</t>
  </si>
  <si>
    <t>1. Open app to TV Shows page
2. Select a genre
3. Select info (i) button next to show</t>
  </si>
  <si>
    <t>1. Open app to TV Shows page
2. Select info (i) button next to any genre</t>
  </si>
  <si>
    <t>1. Open app to TV Shows page
2. Select info (i) button next to any genre
3. Select close (x) button</t>
  </si>
  <si>
    <t>Verify  Info [i] button is available from the TV Shows list view.</t>
  </si>
  <si>
    <t>1.Launch application and navigate to the TV Shows list view
2.Within List view, verify info buttons are present for each clip or episode listed within lineup.</t>
  </si>
  <si>
    <t>Info [i] button shall be available from the TV Shows list view.</t>
  </si>
  <si>
    <t>TV Shows - Info Overlay is displayed and  brings up action menu with additional info pertaining to the selecting item as well as actionable options from the TV Shows - list view.</t>
  </si>
  <si>
    <t xml:space="preserve">1. Navigate to TV Shows - List View.
2.Within List view, tap on [i] info button for a given clip or episode. </t>
  </si>
  <si>
    <t>TV Shows - Info Overlay should be displayed and brings up action menu with additional info pertaining to the selecting item  as well as actionable options.</t>
  </si>
  <si>
    <t>1. Open app to TV Shows page
2. Select info (i) button on any channel</t>
  </si>
  <si>
    <t>TV Shows- Info Overlay: back to previous screen on tap 'Close' button</t>
  </si>
  <si>
    <t>1. Navigate to TV Shows - List View.
2.Within List view, tap on Info[i] button for chosen clip or episode 4.After Info Overlay screen is displayed, tap on 'Close' button.</t>
  </si>
  <si>
    <t>1. Open app to TV Shows page
2. Select a genre
3. Select a show
4. Select an episode
5. Select Info (i) button</t>
  </si>
  <si>
    <t>Verify Info (i) button is available from the TV Shows playback screen.</t>
  </si>
  <si>
    <r>
      <t>Verify Info (i) button brings up info pertaining to the currently playing video</t>
    </r>
    <r>
      <rPr>
        <sz val="10"/>
        <rFont val="Arial"/>
      </rPr>
      <t xml:space="preserve"> on the TV Shows playback screen.</t>
    </r>
  </si>
  <si>
    <t>Preconditions:
Enough device memory for 3 videos/episodes
Steps:
1. Open app to TV Shows page
2. Select a genre
3. Select a show
4. Select an episode</t>
  </si>
  <si>
    <t>Preconditions:
Enough device memory for 3 videos/episodes
Steps:
1. Open app to TV Shows page
2. Select a genre
3. Select a show
4. Select Download next to any episode
5. Select Device
6. Select Download Now</t>
  </si>
  <si>
    <t>Preconditions:
Device has no memory.
Steps:
1. Open app to TV Shows page
2. Select a genre
3. Select a show
4. Select an episode</t>
  </si>
  <si>
    <t>Preconditions:
Device has no memory.
Steps:
1. Open app to TV Shows page
2. Select a genre
3. Select a show
4. Select Download next to any episode
5. Select Device
6. Select Download Now</t>
  </si>
  <si>
    <t>1. Open app to TV Shows page
2. Select a genre
3. Select a show
4. Select an episode
5. Send/receive/view an email</t>
  </si>
  <si>
    <t>1. Open app to TV Shows page
2. Select a genre
3. Select a show
4. Select Download next to any episode
5. Select Device
6. Select Download Now
7. Send/receive/view an email</t>
  </si>
  <si>
    <t>Pre-conditions:
Battery below 10%
Steps:
1. Open app to TV Shows page
2. Select a genre
3. Select a show
4. Select an episode</t>
  </si>
  <si>
    <t>Pre-conditions:
Battery below 10%
Steps:
1. Open app to TV Shows page
2. Select a genre
3. Select a show
4. Select Download next to any episode
5. Select Device
6. Select Download Now</t>
  </si>
  <si>
    <t>Preconditions:
No TV Shows video selected when opening app.
Steps:
1. Open app to TV Shows page
2. Select a genre
3. Select a show
4. Select back icon on device</t>
  </si>
  <si>
    <t>Add/Remove to/from Favorites should aff/remove item from Favorites.Favorite shows must be able to browse/select from Favorites</t>
  </si>
  <si>
    <t>5.1.3.37-248592</t>
  </si>
  <si>
    <t>Device: U4
Android: 4.1.2
Build: JZO54K</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</si>
</sst>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name val="Arial"/>
    </font>
    <font>
      <sz val="11"/>
      <color indexed="8"/>
      <name val="Calibri"/>
      <family val="2"/>
      <charset val="204"/>
    </font>
    <font>
      <b/>
      <sz val="10"/>
      <name val="Arial"/>
      <family val="2"/>
      <charset val="204"/>
    </font>
    <font>
      <sz val="10"/>
      <name val="Arial"/>
      <family val="2"/>
      <charset val="204"/>
    </font>
    <font>
      <sz val="10"/>
      <name val="Arial"/>
      <family val="2"/>
      <charset val="204"/>
    </font>
    <font>
      <sz val="11"/>
      <color rgb="FF006100"/>
      <name val="Calibri"/>
      <family val="2"/>
      <charset val="204"/>
      <scheme val="minor"/>
    </font>
    <font>
      <sz val="11"/>
      <color rgb="FF9C6500"/>
      <name val="Calibri"/>
      <family val="2"/>
      <charset val="204"/>
      <scheme val="minor"/>
    </font>
    <font>
      <b/>
      <sz val="11"/>
      <color rgb="FF9C6500"/>
      <name val="Calibri"/>
      <family val="2"/>
      <charset val="204"/>
      <scheme val="minor"/>
    </font>
    <font>
      <b/>
      <sz val="10"/>
      <color rgb="FF000000"/>
      <name val="Segoe UI"/>
      <family val="2"/>
      <charset val="204"/>
    </font>
    <font>
      <sz val="10"/>
      <color indexed="8"/>
      <name val="Arial"/>
      <family val="2"/>
      <charset val="204"/>
    </font>
    <font>
      <sz val="10"/>
      <color theme="1"/>
      <name val="Arial"/>
      <family val="2"/>
      <charset val="204"/>
    </font>
    <font>
      <sz val="10"/>
      <color theme="1"/>
      <name val="Arial"/>
      <family val="2"/>
    </font>
    <font>
      <b/>
      <sz val="10"/>
      <color rgb="FFFF0000"/>
      <name val="Arial"/>
      <family val="2"/>
      <charset val="204"/>
    </font>
    <font>
      <b/>
      <sz val="10"/>
      <color theme="9" tint="-0.249977111117893"/>
      <name val="Arial"/>
      <family val="2"/>
      <charset val="204"/>
    </font>
    <font>
      <b/>
      <sz val="10"/>
      <color theme="4" tint="-0.249977111117893"/>
      <name val="Arial"/>
      <family val="2"/>
      <charset val="204"/>
    </font>
    <font>
      <b/>
      <sz val="10"/>
      <name val="Arial"/>
      <family val="2"/>
    </font>
    <font>
      <sz val="11"/>
      <color rgb="FF006100"/>
      <name val="Arial"/>
      <family val="2"/>
      <charset val="204"/>
    </font>
    <font>
      <sz val="10"/>
      <color rgb="FF00B050"/>
      <name val="Arial"/>
      <family val="2"/>
      <charset val="204"/>
    </font>
  </fonts>
  <fills count="11">
    <fill>
      <patternFill patternType="none"/>
    </fill>
    <fill>
      <patternFill patternType="gray125"/>
    </fill>
    <fill>
      <patternFill patternType="solid">
        <fgColor indexed="44"/>
      </patternFill>
    </fill>
    <fill>
      <patternFill patternType="solid">
        <fgColor indexed="29"/>
      </patternFill>
    </fill>
    <fill>
      <patternFill patternType="solid">
        <fgColor theme="0"/>
        <bgColor indexed="64"/>
      </patternFill>
    </fill>
    <fill>
      <patternFill patternType="solid">
        <fgColor rgb="FF92D050"/>
        <bgColor indexed="64"/>
      </patternFill>
    </fill>
    <fill>
      <patternFill patternType="solid">
        <fgColor rgb="FFC6EFCE"/>
      </patternFill>
    </fill>
    <fill>
      <patternFill patternType="solid">
        <fgColor rgb="FFFFEB9C"/>
      </patternFill>
    </fill>
    <fill>
      <patternFill patternType="solid">
        <fgColor rgb="FFFFFFFF"/>
        <bgColor indexed="64"/>
      </patternFill>
    </fill>
    <fill>
      <patternFill patternType="solid">
        <fgColor theme="0" tint="-0.249977111117893"/>
        <bgColor indexed="64"/>
      </patternFill>
    </fill>
    <fill>
      <patternFill patternType="solid">
        <fgColor theme="6" tint="0.39997558519241921"/>
        <bgColor indexed="64"/>
      </patternFill>
    </fill>
  </fills>
  <borders count="8">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s>
  <cellStyleXfs count="6">
    <xf numFmtId="0" fontId="0" fillId="0" borderId="0"/>
    <xf numFmtId="0" fontId="1" fillId="2" borderId="0" applyNumberFormat="0" applyBorder="0" applyAlignment="0" applyProtection="0"/>
    <xf numFmtId="0" fontId="1" fillId="3" borderId="0" applyNumberFormat="0" applyBorder="0" applyAlignment="0" applyProtection="0"/>
    <xf numFmtId="0" fontId="4" fillId="0" borderId="0"/>
    <xf numFmtId="0" fontId="5" fillId="6" borderId="0" applyNumberFormat="0" applyBorder="0" applyAlignment="0" applyProtection="0"/>
    <xf numFmtId="0" fontId="6" fillId="7" borderId="0" applyNumberFormat="0" applyBorder="0" applyAlignment="0" applyProtection="0"/>
  </cellStyleXfs>
  <cellXfs count="65">
    <xf numFmtId="0" fontId="0" fillId="0" borderId="0" xfId="0"/>
    <xf numFmtId="0" fontId="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3" fillId="0" borderId="0" xfId="0" applyFont="1"/>
    <xf numFmtId="0" fontId="3" fillId="0" borderId="0" xfId="0" applyFont="1" applyAlignment="1">
      <alignment horizontal="center"/>
    </xf>
    <xf numFmtId="3" fontId="3" fillId="0" borderId="1" xfId="0" applyNumberFormat="1" applyFont="1" applyBorder="1" applyAlignment="1">
      <alignment horizontal="center" vertical="center" wrapText="1"/>
    </xf>
    <xf numFmtId="0" fontId="8" fillId="0" borderId="0" xfId="0" applyFont="1"/>
    <xf numFmtId="0" fontId="3" fillId="0" borderId="0" xfId="0" applyFont="1" applyBorder="1"/>
    <xf numFmtId="0" fontId="3" fillId="0" borderId="0" xfId="0" applyFont="1" applyBorder="1" applyAlignment="1">
      <alignment horizontal="center"/>
    </xf>
    <xf numFmtId="0" fontId="3" fillId="8" borderId="0" xfId="0" applyFont="1" applyFill="1" applyBorder="1" applyAlignment="1">
      <alignment horizontal="left" vertical="center"/>
    </xf>
    <xf numFmtId="0" fontId="3" fillId="8" borderId="0" xfId="0" applyFont="1" applyFill="1" applyBorder="1" applyAlignment="1">
      <alignment horizontal="center" vertical="center"/>
    </xf>
    <xf numFmtId="0" fontId="3" fillId="8" borderId="0" xfId="0" applyFont="1" applyFill="1" applyBorder="1" applyAlignment="1">
      <alignment vertical="center"/>
    </xf>
    <xf numFmtId="0" fontId="2" fillId="4" borderId="0" xfId="0" applyFont="1" applyFill="1" applyBorder="1"/>
    <xf numFmtId="0" fontId="2" fillId="4" borderId="0" xfId="0" applyFont="1" applyFill="1" applyBorder="1" applyAlignment="1">
      <alignment horizontal="center"/>
    </xf>
    <xf numFmtId="0" fontId="2" fillId="8" borderId="0" xfId="0" applyFont="1" applyFill="1" applyBorder="1" applyAlignment="1">
      <alignment vertical="center"/>
    </xf>
    <xf numFmtId="0" fontId="2" fillId="8" borderId="0" xfId="0" applyFont="1" applyFill="1" applyBorder="1" applyAlignment="1">
      <alignment horizontal="center" vertical="center"/>
    </xf>
    <xf numFmtId="0" fontId="3" fillId="0" borderId="0" xfId="0" applyFont="1" applyAlignment="1">
      <alignment horizontal="center" vertical="center" wrapText="1"/>
    </xf>
    <xf numFmtId="0" fontId="3" fillId="0" borderId="1" xfId="0" applyFont="1" applyFill="1" applyBorder="1" applyAlignment="1">
      <alignment horizontal="center" vertical="center" wrapText="1"/>
    </xf>
    <xf numFmtId="0" fontId="3" fillId="0" borderId="0" xfId="0" applyFont="1" applyAlignment="1">
      <alignment vertical="center" wrapText="1"/>
    </xf>
    <xf numFmtId="0" fontId="3" fillId="0" borderId="1" xfId="0" applyFont="1" applyFill="1" applyBorder="1" applyAlignment="1">
      <alignment vertical="center" wrapText="1"/>
    </xf>
    <xf numFmtId="0" fontId="3" fillId="0" borderId="1" xfId="0" applyFont="1" applyBorder="1" applyAlignment="1">
      <alignment vertical="center" wrapText="1"/>
    </xf>
    <xf numFmtId="0" fontId="3" fillId="0" borderId="1" xfId="0" applyFont="1" applyFill="1" applyBorder="1" applyAlignment="1">
      <alignment horizontal="left" vertical="center" wrapText="1"/>
    </xf>
    <xf numFmtId="0" fontId="10" fillId="0" borderId="1" xfId="0" applyFont="1" applyFill="1" applyBorder="1" applyAlignment="1">
      <alignment vertical="center" wrapText="1"/>
    </xf>
    <xf numFmtId="3" fontId="3" fillId="0" borderId="1" xfId="0" applyNumberFormat="1" applyFont="1" applyBorder="1" applyAlignment="1">
      <alignment horizontal="left" vertical="center" wrapText="1"/>
    </xf>
    <xf numFmtId="0" fontId="3" fillId="0" borderId="1" xfId="0" applyFont="1" applyBorder="1" applyAlignment="1">
      <alignment horizontal="left" vertical="center" wrapText="1"/>
    </xf>
    <xf numFmtId="0" fontId="3" fillId="0" borderId="0" xfId="0" applyFont="1" applyAlignment="1">
      <alignment horizontal="left" vertical="center" wrapText="1"/>
    </xf>
    <xf numFmtId="0" fontId="12" fillId="8" borderId="0" xfId="0" applyFont="1" applyFill="1" applyBorder="1" applyAlignment="1">
      <alignment horizontal="center" vertical="center"/>
    </xf>
    <xf numFmtId="0" fontId="13" fillId="8" borderId="0" xfId="0" applyFont="1" applyFill="1" applyBorder="1" applyAlignment="1">
      <alignment horizontal="center" vertical="center"/>
    </xf>
    <xf numFmtId="0" fontId="14" fillId="8" borderId="0" xfId="0" applyFont="1" applyFill="1" applyBorder="1" applyAlignment="1">
      <alignment horizontal="center" vertical="center"/>
    </xf>
    <xf numFmtId="0" fontId="3" fillId="8" borderId="4" xfId="0" applyFont="1" applyFill="1" applyBorder="1" applyAlignment="1">
      <alignment horizontal="center" vertical="center"/>
    </xf>
    <xf numFmtId="0" fontId="3" fillId="0" borderId="4" xfId="0" applyFont="1" applyBorder="1" applyAlignment="1">
      <alignment horizontal="center"/>
    </xf>
    <xf numFmtId="10" fontId="3" fillId="0" borderId="5" xfId="0" applyNumberFormat="1" applyFont="1" applyBorder="1" applyAlignment="1">
      <alignment horizontal="center"/>
    </xf>
    <xf numFmtId="0" fontId="3" fillId="8" borderId="6" xfId="0" applyFont="1" applyFill="1" applyBorder="1" applyAlignment="1">
      <alignment horizontal="center" vertical="center"/>
    </xf>
    <xf numFmtId="0" fontId="11" fillId="4" borderId="1" xfId="0" applyFont="1" applyFill="1" applyBorder="1" applyAlignment="1">
      <alignment vertical="center" wrapText="1"/>
    </xf>
    <xf numFmtId="0" fontId="10" fillId="4" borderId="1" xfId="0" applyFont="1" applyFill="1" applyBorder="1" applyAlignment="1">
      <alignment vertical="center" wrapText="1"/>
    </xf>
    <xf numFmtId="0" fontId="3" fillId="4" borderId="1" xfId="0" applyFont="1" applyFill="1" applyBorder="1" applyAlignment="1">
      <alignment vertical="center" wrapText="1"/>
    </xf>
    <xf numFmtId="0" fontId="3" fillId="4" borderId="1" xfId="0" applyFont="1" applyFill="1" applyBorder="1" applyAlignment="1">
      <alignment horizontal="center" vertical="center" wrapText="1"/>
    </xf>
    <xf numFmtId="0" fontId="3" fillId="4" borderId="1" xfId="0" applyFont="1" applyFill="1" applyBorder="1" applyAlignment="1">
      <alignment horizontal="left" vertical="center" wrapText="1"/>
    </xf>
    <xf numFmtId="0" fontId="10" fillId="4" borderId="1" xfId="0" applyFont="1" applyFill="1" applyBorder="1" applyAlignment="1">
      <alignment horizontal="center" vertical="center" wrapText="1"/>
    </xf>
    <xf numFmtId="0" fontId="10" fillId="4" borderId="1" xfId="4" applyFont="1" applyFill="1" applyBorder="1" applyAlignment="1">
      <alignment horizontal="center" vertical="center" wrapText="1"/>
    </xf>
    <xf numFmtId="0" fontId="10" fillId="4" borderId="1" xfId="4" applyFont="1" applyFill="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center" vertical="center" wrapText="1"/>
    </xf>
    <xf numFmtId="0" fontId="9" fillId="3" borderId="1" xfId="2" applyFont="1" applyBorder="1" applyAlignment="1">
      <alignment horizontal="center" vertical="center" wrapText="1"/>
    </xf>
    <xf numFmtId="0" fontId="9" fillId="2" borderId="1" xfId="1" applyFont="1" applyBorder="1" applyAlignment="1">
      <alignment horizontal="center" vertical="center" wrapText="1"/>
    </xf>
    <xf numFmtId="0" fontId="3" fillId="9" borderId="1" xfId="0" applyFont="1" applyFill="1" applyBorder="1" applyAlignment="1">
      <alignment horizontal="center" vertical="center" wrapText="1"/>
    </xf>
    <xf numFmtId="0" fontId="3" fillId="0" borderId="0" xfId="0" applyFont="1" applyFill="1" applyAlignment="1">
      <alignment vertical="center" wrapText="1"/>
    </xf>
    <xf numFmtId="0" fontId="17" fillId="0" borderId="1" xfId="0" applyFont="1" applyFill="1" applyBorder="1" applyAlignment="1">
      <alignment horizontal="left" vertical="center" wrapText="1"/>
    </xf>
    <xf numFmtId="10" fontId="3" fillId="0" borderId="0" xfId="0" applyNumberFormat="1" applyFont="1" applyBorder="1"/>
    <xf numFmtId="10" fontId="3" fillId="8" borderId="5" xfId="0" applyNumberFormat="1" applyFont="1" applyFill="1" applyBorder="1" applyAlignment="1">
      <alignment horizontal="center" vertical="center"/>
    </xf>
    <xf numFmtId="10" fontId="3" fillId="0" borderId="0" xfId="0" applyNumberFormat="1" applyFont="1"/>
    <xf numFmtId="10" fontId="15" fillId="0" borderId="5" xfId="0" applyNumberFormat="1" applyFont="1" applyFill="1" applyBorder="1" applyAlignment="1">
      <alignment horizontal="center" vertical="center"/>
    </xf>
    <xf numFmtId="10" fontId="15" fillId="10" borderId="5" xfId="0" applyNumberFormat="1" applyFont="1" applyFill="1" applyBorder="1" applyAlignment="1">
      <alignment horizontal="center" vertical="center"/>
    </xf>
    <xf numFmtId="0" fontId="15" fillId="10" borderId="0" xfId="0" applyFont="1" applyFill="1" applyBorder="1" applyAlignment="1">
      <alignment horizontal="center"/>
    </xf>
    <xf numFmtId="0" fontId="15" fillId="10" borderId="4" xfId="0" applyFont="1" applyFill="1" applyBorder="1" applyAlignment="1">
      <alignment horizontal="center"/>
    </xf>
    <xf numFmtId="10" fontId="15" fillId="10" borderId="7" xfId="0" applyNumberFormat="1" applyFont="1" applyFill="1" applyBorder="1" applyAlignment="1">
      <alignment horizontal="center" vertical="center"/>
    </xf>
    <xf numFmtId="0" fontId="15" fillId="0" borderId="0" xfId="0" applyFont="1" applyFill="1" applyBorder="1" applyAlignment="1">
      <alignment horizontal="center"/>
    </xf>
    <xf numFmtId="0" fontId="3" fillId="4" borderId="0" xfId="0" applyFont="1" applyFill="1" applyAlignment="1">
      <alignment vertical="center" wrapText="1"/>
    </xf>
    <xf numFmtId="0" fontId="3" fillId="0" borderId="0" xfId="0" applyFont="1" applyAlignment="1">
      <alignment wrapText="1"/>
    </xf>
    <xf numFmtId="0" fontId="7" fillId="7" borderId="0" xfId="5" applyFont="1" applyBorder="1" applyAlignment="1">
      <alignment horizontal="center"/>
    </xf>
    <xf numFmtId="0" fontId="15" fillId="8" borderId="2" xfId="0" applyFont="1" applyFill="1" applyBorder="1" applyAlignment="1">
      <alignment horizontal="center" vertical="center"/>
    </xf>
    <xf numFmtId="0" fontId="15" fillId="8" borderId="3" xfId="0" applyFont="1" applyFill="1" applyBorder="1" applyAlignment="1">
      <alignment horizontal="center" vertical="center"/>
    </xf>
    <xf numFmtId="0" fontId="15" fillId="8" borderId="0" xfId="0" applyFont="1" applyFill="1" applyBorder="1" applyAlignment="1">
      <alignment horizontal="center" vertical="center"/>
    </xf>
    <xf numFmtId="0" fontId="15" fillId="8" borderId="5" xfId="0" applyFont="1" applyFill="1" applyBorder="1" applyAlignment="1">
      <alignment horizontal="center" vertical="center"/>
    </xf>
    <xf numFmtId="0" fontId="16" fillId="6" borderId="1" xfId="4" applyFont="1" applyBorder="1" applyAlignment="1">
      <alignment horizontal="center" vertical="center" wrapText="1"/>
    </xf>
  </cellXfs>
  <cellStyles count="6">
    <cellStyle name="40% - Accent1" xfId="1" builtinId="31"/>
    <cellStyle name="40% - Accent2" xfId="2" builtinId="35"/>
    <cellStyle name="Good" xfId="4" builtinId="26"/>
    <cellStyle name="Neutral" xfId="5" builtinId="28"/>
    <cellStyle name="Normal" xfId="0" builtinId="0"/>
    <cellStyle name="Normal 2" xfId="3"/>
  </cellStyles>
  <dxfs count="6">
    <dxf>
      <font>
        <b/>
        <i val="0"/>
        <color rgb="FF00B050"/>
      </font>
    </dxf>
    <dxf>
      <font>
        <b/>
        <i val="0"/>
        <color rgb="FFFF0000"/>
      </font>
    </dxf>
    <dxf>
      <font>
        <b/>
        <i val="0"/>
        <color theme="4" tint="-0.499984740745262"/>
      </font>
    </dxf>
    <dxf>
      <font>
        <b/>
        <i val="0"/>
        <color rgb="FF00B050"/>
      </font>
    </dxf>
    <dxf>
      <font>
        <b/>
        <i val="0"/>
        <color rgb="FFFF0000"/>
      </font>
    </dxf>
    <dxf>
      <font>
        <b/>
        <i val="0"/>
        <color theme="4" tint="-0.499984740745262"/>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24"/>
  <sheetViews>
    <sheetView showGridLines="0" workbookViewId="0">
      <selection activeCell="N4" sqref="N4"/>
    </sheetView>
  </sheetViews>
  <sheetFormatPr baseColWidth="10" defaultColWidth="9.1640625" defaultRowHeight="12" x14ac:dyDescent="0"/>
  <cols>
    <col min="1" max="1" width="7.5" style="3" customWidth="1"/>
    <col min="2" max="2" width="14.33203125" style="3" bestFit="1" customWidth="1"/>
    <col min="3" max="3" width="5.1640625" style="3" customWidth="1"/>
    <col min="4" max="6" width="5.6640625" style="4" customWidth="1"/>
    <col min="7" max="7" width="5.6640625" style="3" customWidth="1"/>
    <col min="8" max="8" width="8.1640625" style="3" customWidth="1"/>
    <col min="9" max="9" width="5.83203125" style="3" customWidth="1"/>
    <col min="10" max="10" width="9.1640625" style="50"/>
    <col min="11" max="12" width="9.1640625" style="3"/>
    <col min="13" max="13" width="13.6640625" style="3" customWidth="1"/>
    <col min="14" max="14" width="33.5" style="3" bestFit="1" customWidth="1"/>
    <col min="15" max="16384" width="9.1640625" style="3"/>
  </cols>
  <sheetData>
    <row r="1" spans="2:14">
      <c r="B1" s="7"/>
      <c r="C1" s="7"/>
      <c r="D1" s="8"/>
      <c r="E1" s="8"/>
      <c r="F1" s="8"/>
      <c r="G1" s="7"/>
      <c r="H1" s="7"/>
      <c r="I1" s="7"/>
      <c r="J1" s="48"/>
    </row>
    <row r="2" spans="2:14">
      <c r="B2" s="7"/>
      <c r="C2" s="7"/>
      <c r="D2" s="8"/>
      <c r="E2" s="8"/>
      <c r="F2" s="8"/>
      <c r="G2" s="8"/>
      <c r="H2" s="8"/>
      <c r="I2" s="7"/>
      <c r="J2" s="48"/>
    </row>
    <row r="3" spans="2:14" ht="15" thickBot="1">
      <c r="B3" s="59" t="s">
        <v>32</v>
      </c>
      <c r="C3" s="59"/>
      <c r="D3" s="59"/>
      <c r="E3" s="59"/>
      <c r="F3" s="59"/>
      <c r="G3" s="59"/>
      <c r="H3" s="59"/>
      <c r="I3" s="59"/>
      <c r="J3" s="59"/>
      <c r="M3" s="14" t="s">
        <v>12</v>
      </c>
      <c r="N3" s="3" t="s">
        <v>242</v>
      </c>
    </row>
    <row r="4" spans="2:14" ht="36">
      <c r="B4" s="9"/>
      <c r="C4" s="26" t="s">
        <v>28</v>
      </c>
      <c r="D4" s="27" t="s">
        <v>29</v>
      </c>
      <c r="E4" s="28" t="s">
        <v>30</v>
      </c>
      <c r="F4" s="15" t="s">
        <v>31</v>
      </c>
      <c r="G4" s="62" t="s">
        <v>33</v>
      </c>
      <c r="H4" s="63"/>
      <c r="I4" s="60" t="s">
        <v>34</v>
      </c>
      <c r="J4" s="61"/>
      <c r="M4" s="14" t="s">
        <v>13</v>
      </c>
      <c r="N4" s="58" t="s">
        <v>243</v>
      </c>
    </row>
    <row r="5" spans="2:14" ht="13">
      <c r="C5" s="4"/>
      <c r="G5" s="10"/>
      <c r="H5" s="10"/>
      <c r="I5" s="29"/>
      <c r="J5" s="49"/>
      <c r="L5" s="6"/>
    </row>
    <row r="6" spans="2:14" ht="15.75" customHeight="1">
      <c r="B6" s="3" t="s">
        <v>5</v>
      </c>
      <c r="C6" s="8">
        <f>COUNTIF('Test Cases'!$A$1:$A$304,C4)</f>
        <v>1</v>
      </c>
      <c r="D6" s="8">
        <f>COUNTIF('Test Cases'!$A$1:$A$304,D4)</f>
        <v>4</v>
      </c>
      <c r="E6" s="8">
        <f>COUNTIF('Test Cases'!$A$1:$A$304,E4)</f>
        <v>69</v>
      </c>
      <c r="F6" s="8">
        <f>COUNTIF('Test Cases'!$A$1:$A$304,F4)</f>
        <v>0</v>
      </c>
      <c r="G6" s="8">
        <f>COUNTIF('Test Cases'!$B$1:$B$304,"TC_*")</f>
        <v>74</v>
      </c>
      <c r="H6" s="8"/>
      <c r="I6" s="30">
        <f t="shared" ref="I6:I12" si="0">C6+D6</f>
        <v>5</v>
      </c>
      <c r="J6" s="31"/>
      <c r="L6"/>
    </row>
    <row r="7" spans="2:14">
      <c r="B7" s="3" t="s">
        <v>35</v>
      </c>
      <c r="C7" s="8">
        <f>C6-C11</f>
        <v>1</v>
      </c>
      <c r="D7" s="8">
        <f>D6-D11</f>
        <v>4</v>
      </c>
      <c r="E7" s="8">
        <f>E6-E11</f>
        <v>69</v>
      </c>
      <c r="F7" s="8">
        <f>F6-F11</f>
        <v>0</v>
      </c>
      <c r="G7" s="53">
        <f t="shared" ref="G7:G12" si="1">SUM(C7:F7)</f>
        <v>74</v>
      </c>
      <c r="H7" s="56"/>
      <c r="I7" s="54">
        <f>C7+D7</f>
        <v>5</v>
      </c>
      <c r="J7" s="31"/>
    </row>
    <row r="8" spans="2:14">
      <c r="B8" s="3" t="s">
        <v>1</v>
      </c>
      <c r="C8" s="10">
        <f>COUNTIFS('Test Cases'!$A$1:$A$304,C4,'Test Cases'!$F$1:$F$304,"=Passed")</f>
        <v>0</v>
      </c>
      <c r="D8" s="10">
        <f>COUNTIFS('Test Cases'!$A$1:$A$304,D4,'Test Cases'!$F$1:$F$304,"=Passed")</f>
        <v>0</v>
      </c>
      <c r="E8" s="10">
        <f>COUNTIFS('Test Cases'!$A$1:$A$304,E4,'Test Cases'!$F$1:$F$304,"=Passed")</f>
        <v>0</v>
      </c>
      <c r="F8" s="10">
        <f>COUNTIFS('Test Cases'!$A$1:$A$304,F4,'Test Cases'!$F$1:$F$304,"=Passed")</f>
        <v>0</v>
      </c>
      <c r="G8" s="8">
        <f t="shared" si="1"/>
        <v>0</v>
      </c>
      <c r="H8" s="52">
        <f>G8/$G$7</f>
        <v>0</v>
      </c>
      <c r="I8" s="29">
        <f t="shared" si="0"/>
        <v>0</v>
      </c>
      <c r="J8" s="52">
        <f>I8/$I$7</f>
        <v>0</v>
      </c>
      <c r="L8"/>
    </row>
    <row r="9" spans="2:14">
      <c r="B9" s="3" t="s">
        <v>0</v>
      </c>
      <c r="C9" s="10">
        <f>COUNTIFS('Test Cases'!$A$1:$A$304,C4,'Test Cases'!$F$1:$F$304,"=Failed")</f>
        <v>0</v>
      </c>
      <c r="D9" s="10">
        <f>COUNTIFS('Test Cases'!$A$1:$A$304,D4,'Test Cases'!$F$1:$F$304,"=Failed")</f>
        <v>0</v>
      </c>
      <c r="E9" s="10">
        <f>COUNTIFS('Test Cases'!$A$1:$A$304,E4,'Test Cases'!$F$1:$F$304,"=Failed")</f>
        <v>0</v>
      </c>
      <c r="F9" s="10">
        <f>COUNTIFS('Test Cases'!$A$1:$A$304,F4,'Test Cases'!$F$1:$F$304,"=Failed")</f>
        <v>0</v>
      </c>
      <c r="G9" s="8">
        <f t="shared" si="1"/>
        <v>0</v>
      </c>
      <c r="H9" s="52">
        <f>G9/$G$7</f>
        <v>0</v>
      </c>
      <c r="I9" s="29">
        <f t="shared" si="0"/>
        <v>0</v>
      </c>
      <c r="J9" s="52">
        <f>I9/$I$7</f>
        <v>0</v>
      </c>
    </row>
    <row r="10" spans="2:14" ht="15" customHeight="1">
      <c r="B10" s="3" t="s">
        <v>7</v>
      </c>
      <c r="C10" s="10">
        <f>COUNTIFS('Test Cases'!$A$1:$A$304,C4,'Test Cases'!$F$1:$F$304,"=Blocked")</f>
        <v>0</v>
      </c>
      <c r="D10" s="10">
        <f>COUNTIFS('Test Cases'!$A$1:$A$304,D4,'Test Cases'!$F$1:$F$304,"=Blocked")</f>
        <v>0</v>
      </c>
      <c r="E10" s="10">
        <f>COUNTIFS('Test Cases'!$A$1:$A$304,E4,'Test Cases'!$F$1:$F$304,"=Blocked")</f>
        <v>0</v>
      </c>
      <c r="F10" s="10">
        <f>COUNTIFS('Test Cases'!$A$1:$A$304,F4,'Test Cases'!$F$1:$F$304,"=Blocked")</f>
        <v>0</v>
      </c>
      <c r="G10" s="8">
        <f t="shared" si="1"/>
        <v>0</v>
      </c>
      <c r="H10" s="52">
        <f>G10/$G$7</f>
        <v>0</v>
      </c>
      <c r="I10" s="29">
        <f t="shared" si="0"/>
        <v>0</v>
      </c>
      <c r="J10" s="52">
        <f>I10/$I$7</f>
        <v>0</v>
      </c>
      <c r="L10"/>
    </row>
    <row r="11" spans="2:14">
      <c r="B11" s="11" t="s">
        <v>27</v>
      </c>
      <c r="C11" s="10">
        <f>COUNTIFS('Test Cases'!$A$1:$A$304,C4,'Test Cases'!$F$1:$F$304,"=N/A")</f>
        <v>0</v>
      </c>
      <c r="D11" s="10">
        <f>COUNTIFS('Test Cases'!$A$1:$A$304,D4,'Test Cases'!$F$1:$F$304,"=N/A")</f>
        <v>0</v>
      </c>
      <c r="E11" s="10">
        <f>COUNTIFS('Test Cases'!$A$1:$A$304,E4,'Test Cases'!$F$1:$F$304,"=N/A")</f>
        <v>0</v>
      </c>
      <c r="F11" s="10">
        <f>COUNTIFS('Test Cases'!$A$1:$A$304,F4,'Test Cases'!$F$1:$F$304,"=N/A")</f>
        <v>0</v>
      </c>
      <c r="G11" s="8">
        <f>SUM(C11:F11)</f>
        <v>0</v>
      </c>
      <c r="H11" s="51"/>
      <c r="I11" s="29">
        <f t="shared" si="0"/>
        <v>0</v>
      </c>
      <c r="J11" s="51"/>
    </row>
    <row r="12" spans="2:14" ht="13" thickBot="1">
      <c r="B12" s="11" t="s">
        <v>11</v>
      </c>
      <c r="C12" s="15">
        <f>SUM(C8:C10)</f>
        <v>0</v>
      </c>
      <c r="D12" s="15">
        <f>SUM(D8:D10)</f>
        <v>0</v>
      </c>
      <c r="E12" s="15">
        <f>SUM(E8:E10)</f>
        <v>0</v>
      </c>
      <c r="F12" s="15">
        <f>SUM(F8:F10)</f>
        <v>0</v>
      </c>
      <c r="G12" s="8">
        <f t="shared" si="1"/>
        <v>0</v>
      </c>
      <c r="H12" s="52">
        <f>G12/$G$7</f>
        <v>0</v>
      </c>
      <c r="I12" s="32">
        <f t="shared" si="0"/>
        <v>0</v>
      </c>
      <c r="J12" s="55">
        <f>I12/$I$7</f>
        <v>0</v>
      </c>
    </row>
    <row r="13" spans="2:14">
      <c r="B13" s="7"/>
      <c r="E13" s="10"/>
      <c r="F13" s="10"/>
      <c r="G13" s="10"/>
      <c r="H13" s="10"/>
      <c r="I13" s="7"/>
      <c r="J13" s="48"/>
      <c r="L13"/>
    </row>
    <row r="14" spans="2:14">
      <c r="B14" s="7"/>
      <c r="E14" s="10"/>
      <c r="F14" s="10"/>
      <c r="G14" s="10"/>
      <c r="H14" s="10"/>
      <c r="I14" s="7"/>
      <c r="J14" s="48"/>
    </row>
    <row r="15" spans="2:14">
      <c r="B15" s="7"/>
      <c r="E15" s="10"/>
      <c r="F15" s="10"/>
      <c r="G15" s="10"/>
      <c r="H15" s="10"/>
      <c r="I15" s="7"/>
      <c r="J15" s="48"/>
      <c r="L15"/>
    </row>
    <row r="16" spans="2:14">
      <c r="B16" s="7"/>
      <c r="E16" s="10"/>
      <c r="F16" s="10"/>
      <c r="G16" s="10"/>
      <c r="H16" s="10"/>
      <c r="I16" s="7"/>
      <c r="J16" s="48"/>
    </row>
    <row r="17" spans="2:10">
      <c r="B17" s="7"/>
      <c r="E17" s="10"/>
      <c r="F17" s="10"/>
      <c r="G17" s="10"/>
      <c r="H17" s="10"/>
      <c r="I17" s="7"/>
      <c r="J17" s="48"/>
    </row>
    <row r="18" spans="2:10">
      <c r="B18" s="7"/>
      <c r="C18" s="11"/>
      <c r="D18" s="10"/>
      <c r="E18" s="10"/>
      <c r="F18" s="10"/>
      <c r="G18" s="10"/>
      <c r="H18" s="10"/>
      <c r="I18" s="7"/>
      <c r="J18" s="48"/>
    </row>
    <row r="19" spans="2:10">
      <c r="B19" s="7"/>
      <c r="C19" s="11"/>
      <c r="D19" s="10"/>
      <c r="E19" s="10"/>
      <c r="F19" s="10"/>
      <c r="G19" s="10"/>
      <c r="H19" s="10"/>
      <c r="I19" s="7"/>
      <c r="J19" s="48"/>
    </row>
    <row r="20" spans="2:10">
      <c r="B20" s="7"/>
      <c r="C20" s="12"/>
      <c r="D20" s="13"/>
      <c r="E20" s="10"/>
      <c r="F20" s="10"/>
      <c r="G20" s="10"/>
      <c r="H20" s="10"/>
      <c r="I20" s="7"/>
      <c r="J20" s="48"/>
    </row>
    <row r="21" spans="2:10">
      <c r="B21" s="7"/>
      <c r="C21" s="7"/>
      <c r="D21" s="8"/>
      <c r="E21" s="13"/>
      <c r="F21" s="13"/>
      <c r="G21" s="12"/>
      <c r="H21" s="12"/>
      <c r="I21" s="7"/>
      <c r="J21" s="48"/>
    </row>
    <row r="22" spans="2:10">
      <c r="B22" s="7"/>
      <c r="C22" s="7"/>
      <c r="D22" s="8"/>
      <c r="E22" s="8"/>
      <c r="F22" s="8"/>
      <c r="G22" s="7"/>
      <c r="H22" s="7"/>
      <c r="I22" s="7"/>
      <c r="J22" s="48"/>
    </row>
    <row r="23" spans="2:10">
      <c r="B23" s="7"/>
      <c r="C23" s="7"/>
      <c r="D23" s="8"/>
      <c r="E23" s="8"/>
      <c r="F23" s="8"/>
      <c r="G23" s="7"/>
      <c r="H23" s="7"/>
      <c r="I23" s="7"/>
      <c r="J23" s="48"/>
    </row>
    <row r="24" spans="2:10">
      <c r="B24" s="7"/>
      <c r="E24" s="8"/>
      <c r="F24" s="8"/>
      <c r="G24" s="7"/>
      <c r="H24" s="7"/>
      <c r="I24" s="7"/>
      <c r="J24" s="48"/>
    </row>
  </sheetData>
  <mergeCells count="3">
    <mergeCell ref="B3:J3"/>
    <mergeCell ref="I4:J4"/>
    <mergeCell ref="G4:H4"/>
  </mergeCells>
  <phoneticPr fontId="0" type="noConversion"/>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tabColor rgb="FFFFFF00"/>
    <outlinePr summaryBelow="0"/>
  </sheetPr>
  <dimension ref="A1:M78"/>
  <sheetViews>
    <sheetView tabSelected="1" topLeftCell="B1" workbookViewId="0">
      <pane ySplit="2" topLeftCell="A3" activePane="bottomLeft" state="frozen"/>
      <selection pane="bottomLeft" activeCell="D84" sqref="D84"/>
    </sheetView>
  </sheetViews>
  <sheetFormatPr baseColWidth="10" defaultColWidth="27.5" defaultRowHeight="12" outlineLevelRow="2" x14ac:dyDescent="0"/>
  <cols>
    <col min="1" max="1" width="4.5" style="16" bestFit="1" customWidth="1"/>
    <col min="2" max="2" width="10.33203125" style="18" customWidth="1"/>
    <col min="3" max="3" width="29.33203125" style="18" customWidth="1"/>
    <col min="4" max="4" width="49.33203125" style="18" customWidth="1"/>
    <col min="5" max="5" width="38.6640625" style="18" customWidth="1"/>
    <col min="6" max="6" width="11.83203125" style="16" bestFit="1" customWidth="1"/>
    <col min="7" max="7" width="13.6640625" style="16" bestFit="1" customWidth="1"/>
    <col min="8" max="8" width="24.5" style="25" customWidth="1"/>
    <col min="9" max="9" width="8.5" style="18" hidden="1" customWidth="1"/>
    <col min="10" max="10" width="7.83203125" style="18" hidden="1" customWidth="1"/>
    <col min="11" max="11" width="8.5" style="18" hidden="1" customWidth="1"/>
    <col min="12" max="12" width="9.5" style="18" hidden="1" customWidth="1"/>
    <col min="13" max="16384" width="27.5" style="18"/>
  </cols>
  <sheetData>
    <row r="1" spans="1:13" ht="12.75" customHeight="1">
      <c r="A1" s="64" t="s">
        <v>4</v>
      </c>
      <c r="B1" s="64"/>
      <c r="C1" s="64"/>
      <c r="D1" s="64"/>
      <c r="E1" s="64"/>
      <c r="F1" s="64"/>
      <c r="G1" s="64"/>
      <c r="H1" s="64"/>
      <c r="I1" s="42" t="s">
        <v>1</v>
      </c>
      <c r="J1" s="43" t="s">
        <v>0</v>
      </c>
      <c r="K1" s="44" t="s">
        <v>7</v>
      </c>
      <c r="L1" s="45" t="s">
        <v>27</v>
      </c>
    </row>
    <row r="2" spans="1:13">
      <c r="A2" s="41" t="s">
        <v>45</v>
      </c>
      <c r="B2" s="2" t="s">
        <v>10</v>
      </c>
      <c r="C2" s="2" t="s">
        <v>14</v>
      </c>
      <c r="D2" s="2" t="s">
        <v>9</v>
      </c>
      <c r="E2" s="2" t="s">
        <v>6</v>
      </c>
      <c r="F2" s="2" t="s">
        <v>2</v>
      </c>
      <c r="G2" s="2" t="s">
        <v>3</v>
      </c>
      <c r="H2" s="2" t="s">
        <v>8</v>
      </c>
      <c r="I2" s="1" t="s">
        <v>28</v>
      </c>
      <c r="J2" s="1" t="s">
        <v>29</v>
      </c>
      <c r="K2" s="1" t="s">
        <v>30</v>
      </c>
      <c r="L2" s="1" t="s">
        <v>31</v>
      </c>
      <c r="M2" s="2"/>
    </row>
    <row r="3" spans="1:13" ht="12.75" customHeight="1" collapsed="1">
      <c r="A3" s="64" t="s">
        <v>46</v>
      </c>
      <c r="B3" s="64"/>
      <c r="C3" s="64"/>
      <c r="D3" s="64"/>
      <c r="E3" s="64"/>
      <c r="F3" s="64"/>
      <c r="G3" s="64"/>
      <c r="H3" s="64"/>
      <c r="I3" s="20"/>
      <c r="J3" s="20"/>
      <c r="K3" s="20"/>
      <c r="L3" s="20"/>
    </row>
    <row r="4" spans="1:13" ht="26.25" hidden="1" customHeight="1" outlineLevel="1">
      <c r="A4" s="1" t="s">
        <v>30</v>
      </c>
      <c r="B4" s="17" t="str">
        <f>(IF(ISBLANK(C4),"",(+"TC_"&amp;COUNTA($C$3:C4))))</f>
        <v>TC_1</v>
      </c>
      <c r="C4" s="21" t="s">
        <v>173</v>
      </c>
      <c r="D4" s="21" t="s">
        <v>174</v>
      </c>
      <c r="E4" s="21" t="s">
        <v>48</v>
      </c>
      <c r="F4" s="17"/>
      <c r="G4" s="21"/>
      <c r="H4" s="21"/>
      <c r="I4" s="20"/>
      <c r="J4" s="20"/>
      <c r="K4" s="20"/>
      <c r="L4" s="20"/>
    </row>
    <row r="5" spans="1:13" ht="40.5" hidden="1" customHeight="1" outlineLevel="1">
      <c r="A5" s="1" t="s">
        <v>30</v>
      </c>
      <c r="B5" s="17" t="str">
        <f>(IF(ISBLANK(C5),"",(+"TC_"&amp;COUNTA($C$3:C5))))</f>
        <v>TC_2</v>
      </c>
      <c r="C5" s="21" t="s">
        <v>172</v>
      </c>
      <c r="D5" s="21" t="s">
        <v>175</v>
      </c>
      <c r="E5" s="21" t="s">
        <v>48</v>
      </c>
      <c r="F5" s="17"/>
      <c r="G5" s="21"/>
      <c r="H5" s="21"/>
      <c r="I5" s="20"/>
      <c r="J5" s="20"/>
      <c r="K5" s="20"/>
      <c r="L5" s="20"/>
    </row>
    <row r="6" spans="1:13" ht="24" outlineLevel="1">
      <c r="A6" s="1" t="s">
        <v>29</v>
      </c>
      <c r="B6" s="17" t="str">
        <f>(IF(ISBLANK(C6),"",(+"TC_"&amp;COUNTA($C$3:C6))))</f>
        <v>TC_3</v>
      </c>
      <c r="C6" s="19" t="s">
        <v>16</v>
      </c>
      <c r="D6" s="19" t="s">
        <v>51</v>
      </c>
      <c r="E6" s="19" t="s">
        <v>50</v>
      </c>
      <c r="F6" s="17"/>
      <c r="G6" s="17"/>
      <c r="H6" s="21"/>
      <c r="I6" s="20"/>
      <c r="J6" s="20"/>
      <c r="K6" s="20"/>
      <c r="L6" s="20"/>
    </row>
    <row r="7" spans="1:13" ht="84" hidden="1" outlineLevel="1">
      <c r="A7" s="1" t="s">
        <v>30</v>
      </c>
      <c r="B7" s="17" t="str">
        <f>(IF(ISBLANK(C7),"",(+"TC_"&amp;COUNTA($C$3:C7))))</f>
        <v>TC_4</v>
      </c>
      <c r="C7" s="19" t="s">
        <v>171</v>
      </c>
      <c r="D7" s="19" t="s">
        <v>181</v>
      </c>
      <c r="E7" s="19" t="s">
        <v>176</v>
      </c>
      <c r="F7" s="17"/>
      <c r="G7" s="17"/>
      <c r="H7" s="21"/>
      <c r="I7" s="20"/>
      <c r="J7" s="20"/>
      <c r="K7" s="20"/>
      <c r="L7" s="20"/>
    </row>
    <row r="8" spans="1:13" ht="84" outlineLevel="1">
      <c r="A8" s="1" t="s">
        <v>28</v>
      </c>
      <c r="B8" s="17" t="str">
        <f>(IF(ISBLANK(C8),"",(+"TC_"&amp;COUNTA($C$3:C8))))</f>
        <v>TC_5</v>
      </c>
      <c r="C8" s="19" t="s">
        <v>177</v>
      </c>
      <c r="D8" s="19" t="s">
        <v>180</v>
      </c>
      <c r="E8" s="19" t="s">
        <v>178</v>
      </c>
      <c r="F8" s="17"/>
      <c r="G8" s="17"/>
      <c r="H8" s="21"/>
      <c r="I8" s="20"/>
      <c r="J8" s="20"/>
      <c r="K8" s="20"/>
      <c r="L8" s="20"/>
    </row>
    <row r="9" spans="1:13" ht="96" hidden="1" outlineLevel="1">
      <c r="A9" s="1" t="s">
        <v>30</v>
      </c>
      <c r="B9" s="17" t="str">
        <f>(IF(ISBLANK(C9),"",(+"TC_"&amp;COUNTA($C$3:C9))))</f>
        <v>TC_6</v>
      </c>
      <c r="C9" s="33" t="s">
        <v>179</v>
      </c>
      <c r="D9" s="34" t="s">
        <v>185</v>
      </c>
      <c r="E9" s="35" t="s">
        <v>183</v>
      </c>
      <c r="F9" s="36"/>
      <c r="G9" s="36"/>
      <c r="H9" s="37"/>
      <c r="I9" s="20"/>
      <c r="J9" s="20"/>
      <c r="K9" s="20"/>
      <c r="L9" s="20"/>
    </row>
    <row r="10" spans="1:13" ht="108.75" customHeight="1" outlineLevel="1">
      <c r="A10" s="1" t="s">
        <v>29</v>
      </c>
      <c r="B10" s="17" t="str">
        <f>(IF(ISBLANK(C10),"",(+"TC_"&amp;COUNTA($C$3:C10))))</f>
        <v>TC_7</v>
      </c>
      <c r="C10" s="22" t="s">
        <v>184</v>
      </c>
      <c r="D10" s="22" t="s">
        <v>182</v>
      </c>
      <c r="E10" s="19" t="s">
        <v>186</v>
      </c>
      <c r="F10" s="17"/>
      <c r="G10" s="17"/>
      <c r="H10" s="21"/>
      <c r="I10" s="20"/>
      <c r="J10" s="20"/>
      <c r="K10" s="20"/>
      <c r="L10" s="20"/>
    </row>
    <row r="11" spans="1:13" ht="108" hidden="1" outlineLevel="1">
      <c r="A11" s="1" t="s">
        <v>30</v>
      </c>
      <c r="B11" s="17" t="str">
        <f>(IF(ISBLANK(C11),"",(+"TC_"&amp;COUNTA($C$3:C11))))</f>
        <v>TC_8</v>
      </c>
      <c r="C11" s="19" t="s">
        <v>189</v>
      </c>
      <c r="D11" s="22" t="s">
        <v>187</v>
      </c>
      <c r="E11" s="19" t="s">
        <v>188</v>
      </c>
      <c r="F11" s="17"/>
      <c r="G11" s="17"/>
      <c r="H11" s="21"/>
      <c r="I11" s="20"/>
      <c r="J11" s="20"/>
      <c r="K11" s="20"/>
      <c r="L11" s="20"/>
    </row>
    <row r="12" spans="1:13" ht="108" outlineLevel="1">
      <c r="A12" s="1" t="s">
        <v>29</v>
      </c>
      <c r="B12" s="17" t="str">
        <f>(IF(ISBLANK(C12),"",(+"TC_"&amp;COUNTA($C$3:C12))))</f>
        <v>TC_9</v>
      </c>
      <c r="C12" s="19" t="s">
        <v>190</v>
      </c>
      <c r="D12" s="34" t="s">
        <v>191</v>
      </c>
      <c r="E12" s="19" t="s">
        <v>192</v>
      </c>
      <c r="F12" s="17"/>
      <c r="G12" s="17"/>
      <c r="H12" s="21"/>
      <c r="I12" s="20"/>
      <c r="J12" s="20"/>
      <c r="K12" s="20"/>
      <c r="L12" s="20"/>
    </row>
    <row r="13" spans="1:13" s="46" customFormat="1" ht="48" outlineLevel="1">
      <c r="A13" s="17" t="s">
        <v>29</v>
      </c>
      <c r="B13" s="17" t="str">
        <f>(IF(ISBLANK(C13),"",(+"TC_"&amp;COUNTA($C$3:C13))))</f>
        <v>TC_10</v>
      </c>
      <c r="C13" s="19" t="s">
        <v>52</v>
      </c>
      <c r="D13" s="19" t="s">
        <v>44</v>
      </c>
      <c r="E13" s="19" t="s">
        <v>53</v>
      </c>
      <c r="F13" s="17"/>
      <c r="G13" s="17"/>
      <c r="H13" s="21"/>
      <c r="I13" s="19"/>
      <c r="J13" s="19"/>
      <c r="K13" s="19"/>
      <c r="L13" s="19"/>
    </row>
    <row r="14" spans="1:13" s="46" customFormat="1" ht="96" hidden="1" outlineLevel="1">
      <c r="A14" s="17" t="s">
        <v>30</v>
      </c>
      <c r="B14" s="17" t="str">
        <f>(IF(ISBLANK(C14),"",(+"TC_"&amp;COUNTA($C$3:C14))))</f>
        <v>TC_11</v>
      </c>
      <c r="C14" s="19" t="s">
        <v>193</v>
      </c>
      <c r="D14" s="19" t="s">
        <v>194</v>
      </c>
      <c r="E14" s="19" t="s">
        <v>195</v>
      </c>
      <c r="F14" s="17"/>
      <c r="G14" s="17"/>
      <c r="H14" s="47" t="s">
        <v>47</v>
      </c>
      <c r="I14" s="19"/>
      <c r="J14" s="19"/>
      <c r="K14" s="19"/>
      <c r="L14" s="19"/>
    </row>
    <row r="15" spans="1:13" s="46" customFormat="1" ht="60" hidden="1" outlineLevel="1">
      <c r="A15" s="17" t="s">
        <v>30</v>
      </c>
      <c r="B15" s="17" t="str">
        <f>(IF(ISBLANK(C15),"",(+"TC_"&amp;COUNTA($C$3:C15))))</f>
        <v>TC_12</v>
      </c>
      <c r="C15" s="19" t="s">
        <v>196</v>
      </c>
      <c r="D15" s="19" t="s">
        <v>197</v>
      </c>
      <c r="E15" s="19" t="s">
        <v>198</v>
      </c>
      <c r="F15" s="17"/>
      <c r="G15" s="17"/>
      <c r="H15" s="47" t="s">
        <v>47</v>
      </c>
      <c r="I15" s="19"/>
      <c r="J15" s="19"/>
      <c r="K15" s="19"/>
      <c r="L15" s="19"/>
    </row>
    <row r="16" spans="1:13" s="46" customFormat="1" ht="60" hidden="1" outlineLevel="1">
      <c r="A16" s="17" t="s">
        <v>30</v>
      </c>
      <c r="B16" s="17" t="str">
        <f>(IF(ISBLANK(C16),"",(+"TC_"&amp;COUNTA($C$3:C16))))</f>
        <v>TC_13</v>
      </c>
      <c r="C16" s="19" t="s">
        <v>199</v>
      </c>
      <c r="D16" s="19" t="s">
        <v>200</v>
      </c>
      <c r="E16" s="19" t="s">
        <v>201</v>
      </c>
      <c r="F16" s="17"/>
      <c r="G16" s="17"/>
      <c r="H16" s="47" t="s">
        <v>47</v>
      </c>
      <c r="I16" s="19"/>
      <c r="J16" s="19"/>
      <c r="K16" s="19"/>
      <c r="L16" s="19"/>
    </row>
    <row r="17" spans="1:12" ht="24" hidden="1" outlineLevel="1">
      <c r="A17" s="1" t="s">
        <v>30</v>
      </c>
      <c r="B17" s="17" t="str">
        <f>(IF(ISBLANK(C17),"",(+"TC_"&amp;COUNTA($C$3:C17))))</f>
        <v>TC_14</v>
      </c>
      <c r="C17" s="21" t="s">
        <v>202</v>
      </c>
      <c r="D17" s="21" t="s">
        <v>26</v>
      </c>
      <c r="E17" s="21" t="s">
        <v>49</v>
      </c>
      <c r="F17" s="17"/>
      <c r="G17" s="21"/>
      <c r="H17" s="21" t="s">
        <v>203</v>
      </c>
      <c r="I17" s="20"/>
      <c r="J17" s="20"/>
      <c r="K17" s="20"/>
      <c r="L17" s="20"/>
    </row>
    <row r="18" spans="1:12" ht="12.75" customHeight="1" collapsed="1">
      <c r="A18" s="64" t="s">
        <v>17</v>
      </c>
      <c r="B18" s="64"/>
      <c r="C18" s="64"/>
      <c r="D18" s="64"/>
      <c r="E18" s="64"/>
      <c r="F18" s="64"/>
      <c r="G18" s="64"/>
      <c r="H18" s="64"/>
      <c r="I18" s="20"/>
      <c r="J18" s="20"/>
      <c r="K18" s="20"/>
      <c r="L18" s="20"/>
    </row>
    <row r="19" spans="1:12" ht="33.75" hidden="1" customHeight="1" outlineLevel="1">
      <c r="A19" s="1" t="s">
        <v>30</v>
      </c>
      <c r="B19" s="17" t="str">
        <f>(IF(ISBLANK(C19),"",(+"TC_"&amp;COUNTA($C$3:C19))))</f>
        <v>TC_15</v>
      </c>
      <c r="C19" s="21" t="s">
        <v>71</v>
      </c>
      <c r="D19" s="19" t="s">
        <v>78</v>
      </c>
      <c r="E19" s="20" t="s">
        <v>70</v>
      </c>
      <c r="F19" s="1"/>
      <c r="G19" s="5"/>
      <c r="H19" s="23"/>
      <c r="I19" s="20"/>
      <c r="J19" s="20"/>
      <c r="K19" s="20"/>
      <c r="L19" s="20"/>
    </row>
    <row r="20" spans="1:12" ht="36" hidden="1" outlineLevel="2">
      <c r="A20" s="1" t="s">
        <v>30</v>
      </c>
      <c r="B20" s="17" t="str">
        <f>(IF(ISBLANK(C20),"",(+"TC_"&amp;COUNTA($C$3:C20))))</f>
        <v>TC_16</v>
      </c>
      <c r="C20" s="19" t="s">
        <v>73</v>
      </c>
      <c r="D20" s="19" t="s">
        <v>72</v>
      </c>
      <c r="E20" s="19" t="s">
        <v>75</v>
      </c>
      <c r="F20" s="17"/>
      <c r="G20" s="17"/>
      <c r="H20" s="21"/>
      <c r="I20" s="20"/>
      <c r="J20" s="20"/>
      <c r="K20" s="20"/>
      <c r="L20" s="20"/>
    </row>
    <row r="21" spans="1:12" s="46" customFormat="1" ht="48" hidden="1" outlineLevel="2">
      <c r="A21" s="17" t="s">
        <v>30</v>
      </c>
      <c r="B21" s="17" t="str">
        <f>(IF(ISBLANK(C21),"",(+"TC_"&amp;COUNTA($C$3:C21))))</f>
        <v>TC_17</v>
      </c>
      <c r="C21" s="19" t="s">
        <v>18</v>
      </c>
      <c r="D21" s="19" t="s">
        <v>15</v>
      </c>
      <c r="E21" s="19" t="s">
        <v>22</v>
      </c>
      <c r="F21" s="17"/>
      <c r="G21" s="17"/>
      <c r="H21" s="21" t="s">
        <v>74</v>
      </c>
      <c r="I21" s="19"/>
      <c r="J21" s="19"/>
      <c r="K21" s="19"/>
      <c r="L21" s="19"/>
    </row>
    <row r="22" spans="1:12" ht="36" hidden="1" outlineLevel="2">
      <c r="A22" s="1" t="s">
        <v>30</v>
      </c>
      <c r="B22" s="17" t="str">
        <f>(IF(ISBLANK(C22),"",(+"TC_"&amp;COUNTA($C$3:C22))))</f>
        <v>TC_18</v>
      </c>
      <c r="C22" s="19" t="s">
        <v>83</v>
      </c>
      <c r="D22" s="19" t="s">
        <v>79</v>
      </c>
      <c r="E22" s="19" t="s">
        <v>80</v>
      </c>
      <c r="F22" s="17"/>
      <c r="G22" s="17"/>
      <c r="H22" s="21"/>
      <c r="I22" s="20"/>
      <c r="J22" s="20"/>
      <c r="K22" s="20"/>
      <c r="L22" s="20"/>
    </row>
    <row r="23" spans="1:12" ht="36" hidden="1" outlineLevel="2">
      <c r="A23" s="1" t="s">
        <v>30</v>
      </c>
      <c r="B23" s="17" t="str">
        <f>(IF(ISBLANK(C23),"",(+"TC_"&amp;COUNTA($C$3:C23))))</f>
        <v>TC_19</v>
      </c>
      <c r="C23" s="19" t="s">
        <v>21</v>
      </c>
      <c r="D23" s="19" t="s">
        <v>25</v>
      </c>
      <c r="E23" s="19" t="s">
        <v>20</v>
      </c>
      <c r="F23" s="17"/>
      <c r="G23" s="17"/>
      <c r="H23" s="21" t="s">
        <v>81</v>
      </c>
      <c r="I23" s="20"/>
      <c r="J23" s="20"/>
      <c r="K23" s="20"/>
      <c r="L23" s="20"/>
    </row>
    <row r="24" spans="1:12" ht="36" hidden="1" outlineLevel="2">
      <c r="A24" s="1" t="s">
        <v>30</v>
      </c>
      <c r="B24" s="17" t="str">
        <f>(IF(ISBLANK(C24),"",(+"TC_"&amp;COUNTA($C$3:C24))))</f>
        <v>TC_20</v>
      </c>
      <c r="C24" s="19" t="s">
        <v>76</v>
      </c>
      <c r="D24" s="19" t="s">
        <v>82</v>
      </c>
      <c r="E24" s="19" t="s">
        <v>77</v>
      </c>
      <c r="F24" s="17"/>
      <c r="G24" s="17"/>
      <c r="H24" s="21"/>
      <c r="I24" s="20"/>
      <c r="J24" s="20"/>
      <c r="K24" s="20"/>
      <c r="L24" s="20"/>
    </row>
    <row r="25" spans="1:12" ht="36" hidden="1" outlineLevel="2">
      <c r="A25" s="1" t="s">
        <v>30</v>
      </c>
      <c r="B25" s="17" t="str">
        <f>(IF(ISBLANK(C25),"",(+"TC_"&amp;COUNTA($C$3:C25))))</f>
        <v>TC_21</v>
      </c>
      <c r="C25" s="19" t="s">
        <v>84</v>
      </c>
      <c r="D25" s="19" t="s">
        <v>85</v>
      </c>
      <c r="E25" s="19" t="s">
        <v>86</v>
      </c>
      <c r="F25" s="17"/>
      <c r="G25" s="17"/>
      <c r="H25" s="21"/>
      <c r="I25" s="20"/>
      <c r="J25" s="20"/>
      <c r="K25" s="20"/>
      <c r="L25" s="20"/>
    </row>
    <row r="26" spans="1:12" ht="96" hidden="1" outlineLevel="2">
      <c r="A26" s="1" t="s">
        <v>30</v>
      </c>
      <c r="B26" s="17" t="str">
        <f>(IF(ISBLANK(C26),"",(+"TC_"&amp;COUNTA($C$3:C26))))</f>
        <v>TC_22</v>
      </c>
      <c r="C26" s="19" t="s">
        <v>210</v>
      </c>
      <c r="D26" s="19" t="s">
        <v>240</v>
      </c>
      <c r="E26" s="19" t="s">
        <v>88</v>
      </c>
      <c r="F26" s="17"/>
      <c r="G26" s="17"/>
      <c r="H26" s="21"/>
      <c r="I26" s="20"/>
      <c r="J26" s="20"/>
      <c r="K26" s="20"/>
      <c r="L26" s="20"/>
    </row>
    <row r="27" spans="1:12" ht="60" hidden="1" outlineLevel="2">
      <c r="A27" s="1" t="s">
        <v>30</v>
      </c>
      <c r="B27" s="17" t="str">
        <f>(IF(ISBLANK(C27),"",(+"TC_"&amp;COUNTA($C$3:C27))))</f>
        <v>TC_23</v>
      </c>
      <c r="C27" s="19" t="s">
        <v>209</v>
      </c>
      <c r="D27" s="19" t="s">
        <v>206</v>
      </c>
      <c r="E27" s="19" t="s">
        <v>89</v>
      </c>
      <c r="F27" s="17"/>
      <c r="G27" s="17"/>
      <c r="H27" s="21"/>
      <c r="I27" s="20"/>
      <c r="J27" s="20"/>
      <c r="K27" s="20"/>
      <c r="L27" s="20"/>
    </row>
    <row r="28" spans="1:12" ht="36" hidden="1" outlineLevel="2">
      <c r="A28" s="1" t="s">
        <v>30</v>
      </c>
      <c r="B28" s="17" t="str">
        <f>(IF(ISBLANK(C28),"",(+"TC_"&amp;COUNTA($C$3:C28))))</f>
        <v>TC_24</v>
      </c>
      <c r="C28" s="19" t="s">
        <v>211</v>
      </c>
      <c r="D28" s="19" t="s">
        <v>213</v>
      </c>
      <c r="E28" s="19" t="s">
        <v>24</v>
      </c>
      <c r="F28" s="17"/>
      <c r="G28" s="17"/>
      <c r="H28" s="21" t="s">
        <v>90</v>
      </c>
      <c r="I28" s="20"/>
      <c r="J28" s="20"/>
      <c r="K28" s="20"/>
      <c r="L28" s="20"/>
    </row>
    <row r="29" spans="1:12" ht="36" hidden="1" outlineLevel="2">
      <c r="A29" s="1" t="s">
        <v>30</v>
      </c>
      <c r="B29" s="17" t="str">
        <f>(IF(ISBLANK(C29),"",(+"TC_"&amp;COUNTA($C$3:C29))))</f>
        <v>TC_25</v>
      </c>
      <c r="C29" s="19" t="s">
        <v>212</v>
      </c>
      <c r="D29" s="19" t="s">
        <v>214</v>
      </c>
      <c r="E29" s="19" t="s">
        <v>24</v>
      </c>
      <c r="F29" s="17"/>
      <c r="G29" s="17"/>
      <c r="H29" s="21" t="s">
        <v>90</v>
      </c>
      <c r="I29" s="20"/>
      <c r="J29" s="20"/>
      <c r="K29" s="20"/>
      <c r="L29" s="20"/>
    </row>
    <row r="30" spans="1:12" ht="48" hidden="1" outlineLevel="2">
      <c r="A30" s="1" t="s">
        <v>30</v>
      </c>
      <c r="B30" s="17" t="str">
        <f>(IF(ISBLANK(C30),"",(+"TC_"&amp;COUNTA($C$3:C30))))</f>
        <v>TC_26</v>
      </c>
      <c r="C30" s="19" t="s">
        <v>215</v>
      </c>
      <c r="D30" s="19" t="s">
        <v>216</v>
      </c>
      <c r="E30" s="19" t="s">
        <v>23</v>
      </c>
      <c r="F30" s="17"/>
      <c r="G30" s="17"/>
      <c r="H30" s="21" t="s">
        <v>87</v>
      </c>
      <c r="I30" s="20"/>
      <c r="J30" s="20"/>
      <c r="K30" s="20"/>
      <c r="L30" s="20"/>
    </row>
    <row r="31" spans="1:12" ht="36" hidden="1" outlineLevel="2">
      <c r="A31" s="1" t="s">
        <v>30</v>
      </c>
      <c r="B31" s="17" t="str">
        <f>(IF(ISBLANK(C31),"",(+"TC_"&amp;COUNTA($C$3:C31))))</f>
        <v>TC_27</v>
      </c>
      <c r="C31" s="19" t="s">
        <v>91</v>
      </c>
      <c r="D31" s="19" t="s">
        <v>217</v>
      </c>
      <c r="E31" s="19" t="s">
        <v>93</v>
      </c>
      <c r="F31" s="17"/>
      <c r="G31" s="17"/>
      <c r="H31" s="21"/>
      <c r="I31" s="20"/>
      <c r="J31" s="20"/>
      <c r="K31" s="20"/>
      <c r="L31" s="20"/>
    </row>
    <row r="32" spans="1:12" ht="24" hidden="1" outlineLevel="2">
      <c r="A32" s="1" t="s">
        <v>30</v>
      </c>
      <c r="B32" s="17" t="str">
        <f>(IF(ISBLANK(C32),"",(+"TC_"&amp;COUNTA($C$3:C32))))</f>
        <v>TC_28</v>
      </c>
      <c r="C32" s="19" t="s">
        <v>92</v>
      </c>
      <c r="D32" s="19" t="s">
        <v>218</v>
      </c>
      <c r="E32" s="19" t="s">
        <v>94</v>
      </c>
      <c r="F32" s="17"/>
      <c r="G32" s="17"/>
      <c r="H32" s="21"/>
      <c r="I32" s="20"/>
      <c r="J32" s="20"/>
      <c r="K32" s="20"/>
      <c r="L32" s="20"/>
    </row>
    <row r="33" spans="1:13" ht="36" hidden="1" outlineLevel="2">
      <c r="A33" s="1" t="s">
        <v>30</v>
      </c>
      <c r="B33" s="17" t="str">
        <f>(IF(ISBLANK(C33),"",(+"TC_"&amp;COUNTA($C$3:C33))))</f>
        <v>TC_29</v>
      </c>
      <c r="C33" s="19" t="s">
        <v>76</v>
      </c>
      <c r="D33" s="19" t="s">
        <v>219</v>
      </c>
      <c r="E33" s="19" t="s">
        <v>77</v>
      </c>
      <c r="F33" s="17"/>
      <c r="G33" s="17"/>
      <c r="H33" s="21"/>
      <c r="I33" s="20"/>
      <c r="J33" s="20"/>
      <c r="K33" s="20"/>
      <c r="L33" s="20"/>
    </row>
    <row r="34" spans="1:13" ht="36" hidden="1" outlineLevel="2">
      <c r="A34" s="17" t="s">
        <v>30</v>
      </c>
      <c r="B34" s="17" t="str">
        <f>(IF(ISBLANK(C34),"",(+"TC_"&amp;COUNTA($C$3:C34))))</f>
        <v>TC_30</v>
      </c>
      <c r="C34" s="19" t="s">
        <v>220</v>
      </c>
      <c r="D34" s="19" t="s">
        <v>221</v>
      </c>
      <c r="E34" s="19" t="s">
        <v>222</v>
      </c>
      <c r="F34" s="17"/>
      <c r="G34" s="17"/>
      <c r="H34" s="21" t="s">
        <v>95</v>
      </c>
      <c r="I34" s="20"/>
      <c r="J34" s="20"/>
      <c r="K34" s="20"/>
      <c r="L34" s="20"/>
    </row>
    <row r="35" spans="1:13" ht="60" hidden="1" outlineLevel="2">
      <c r="A35" s="17" t="s">
        <v>30</v>
      </c>
      <c r="B35" s="17" t="str">
        <f>(IF(ISBLANK(C35),"",(+"TC_"&amp;COUNTA($C$3:C35))))</f>
        <v>TC_31</v>
      </c>
      <c r="C35" s="19" t="s">
        <v>223</v>
      </c>
      <c r="D35" s="19" t="s">
        <v>224</v>
      </c>
      <c r="E35" s="19" t="s">
        <v>225</v>
      </c>
      <c r="F35" s="17"/>
      <c r="G35" s="17"/>
      <c r="H35" s="21" t="s">
        <v>96</v>
      </c>
      <c r="I35" s="20"/>
      <c r="J35" s="20"/>
      <c r="K35" s="20"/>
      <c r="L35" s="20"/>
    </row>
    <row r="36" spans="1:13" ht="36" hidden="1" outlineLevel="2">
      <c r="A36" s="17" t="s">
        <v>30</v>
      </c>
      <c r="B36" s="17" t="str">
        <f>(IF(ISBLANK(C36),"",(+"TC_"&amp;COUNTA($C$3:C36))))</f>
        <v>TC_32</v>
      </c>
      <c r="C36" s="19" t="s">
        <v>99</v>
      </c>
      <c r="D36" s="19" t="s">
        <v>226</v>
      </c>
      <c r="E36" s="19" t="s">
        <v>98</v>
      </c>
      <c r="F36" s="17"/>
      <c r="G36" s="17"/>
      <c r="H36" s="21"/>
      <c r="I36" s="20"/>
      <c r="J36" s="20"/>
      <c r="K36" s="20"/>
      <c r="L36" s="20"/>
    </row>
    <row r="37" spans="1:13" ht="36" hidden="1" outlineLevel="2">
      <c r="A37" s="17" t="s">
        <v>30</v>
      </c>
      <c r="B37" s="17" t="str">
        <f>(IF(ISBLANK(C37),"",(+"TC_"&amp;COUNTA($C$3:C37))))</f>
        <v>TC_33</v>
      </c>
      <c r="C37" s="19" t="s">
        <v>227</v>
      </c>
      <c r="D37" s="19" t="s">
        <v>228</v>
      </c>
      <c r="E37" s="19" t="s">
        <v>19</v>
      </c>
      <c r="F37" s="17"/>
      <c r="G37" s="17"/>
      <c r="H37" s="21" t="s">
        <v>97</v>
      </c>
      <c r="I37" s="20"/>
      <c r="J37" s="20"/>
      <c r="K37" s="20"/>
      <c r="L37" s="20"/>
    </row>
    <row r="38" spans="1:13" ht="48" hidden="1" outlineLevel="2">
      <c r="A38" s="17" t="s">
        <v>30</v>
      </c>
      <c r="B38" s="17" t="str">
        <f>(IF(ISBLANK(C38),"",(+"TC_"&amp;COUNTA($C$3:C38))))</f>
        <v>TC_34</v>
      </c>
      <c r="C38" s="19" t="s">
        <v>230</v>
      </c>
      <c r="D38" s="19" t="s">
        <v>205</v>
      </c>
      <c r="E38" s="19" t="s">
        <v>100</v>
      </c>
      <c r="F38" s="17"/>
      <c r="G38" s="17"/>
      <c r="H38" s="21"/>
      <c r="I38" s="20"/>
      <c r="J38" s="20"/>
      <c r="K38" s="20"/>
      <c r="L38" s="20"/>
    </row>
    <row r="39" spans="1:13" ht="60" hidden="1" outlineLevel="2">
      <c r="A39" s="17" t="s">
        <v>30</v>
      </c>
      <c r="B39" s="17" t="str">
        <f>(IF(ISBLANK(C39),"",(+"TC_"&amp;COUNTA($C$3:C39))))</f>
        <v>TC_35</v>
      </c>
      <c r="C39" s="19" t="s">
        <v>231</v>
      </c>
      <c r="D39" s="19" t="s">
        <v>229</v>
      </c>
      <c r="E39" s="19" t="s">
        <v>101</v>
      </c>
      <c r="F39" s="17"/>
      <c r="G39" s="17"/>
      <c r="H39" s="21"/>
      <c r="I39" s="20"/>
      <c r="J39" s="20"/>
      <c r="K39" s="20"/>
      <c r="L39" s="20"/>
    </row>
    <row r="40" spans="1:13" ht="24" hidden="1" outlineLevel="2">
      <c r="A40" s="17" t="s">
        <v>30</v>
      </c>
      <c r="B40" s="17" t="str">
        <f>(IF(ISBLANK(C40),"",(+"TC_"&amp;COUNTA($C$3:C40))))</f>
        <v>TC_36</v>
      </c>
      <c r="C40" s="19" t="s">
        <v>102</v>
      </c>
      <c r="D40" s="35" t="s">
        <v>103</v>
      </c>
      <c r="E40" s="19" t="s">
        <v>104</v>
      </c>
      <c r="F40" s="36"/>
      <c r="G40" s="17"/>
      <c r="H40" s="21"/>
      <c r="I40" s="20"/>
      <c r="J40" s="20"/>
      <c r="K40" s="20"/>
      <c r="L40" s="20"/>
    </row>
    <row r="41" spans="1:13" ht="24" hidden="1" outlineLevel="2">
      <c r="A41" s="17" t="s">
        <v>30</v>
      </c>
      <c r="B41" s="17" t="str">
        <f>(IF(ISBLANK(C41),"",(+"TC_"&amp;COUNTA($C$3:C41))))</f>
        <v>TC_37</v>
      </c>
      <c r="C41" s="19" t="s">
        <v>105</v>
      </c>
      <c r="D41" s="35" t="s">
        <v>106</v>
      </c>
      <c r="E41" s="19" t="s">
        <v>107</v>
      </c>
      <c r="F41" s="36"/>
      <c r="G41" s="17"/>
      <c r="H41" s="21"/>
      <c r="I41" s="20"/>
      <c r="J41" s="20"/>
      <c r="K41" s="20"/>
      <c r="L41" s="20"/>
    </row>
    <row r="42" spans="1:13" ht="24" hidden="1" outlineLevel="2">
      <c r="A42" s="1" t="s">
        <v>30</v>
      </c>
      <c r="B42" s="17" t="str">
        <f>(IF(ISBLANK(C42),"",(+"TC_"&amp;COUNTA($C$3:C42))))</f>
        <v>TC_38</v>
      </c>
      <c r="C42" s="19" t="s">
        <v>108</v>
      </c>
      <c r="D42" s="35" t="s">
        <v>109</v>
      </c>
      <c r="E42" s="20" t="s">
        <v>110</v>
      </c>
      <c r="F42" s="1"/>
      <c r="G42" s="1"/>
      <c r="H42" s="24"/>
      <c r="I42" s="20"/>
      <c r="J42" s="20"/>
      <c r="K42" s="20"/>
      <c r="L42" s="20"/>
    </row>
    <row r="43" spans="1:13" ht="72" hidden="1" outlineLevel="1">
      <c r="A43" s="17" t="s">
        <v>30</v>
      </c>
      <c r="B43" s="17" t="str">
        <f>(IF(ISBLANK(C43),"",(+"TC_"&amp;COUNTA($C$3:C43))))</f>
        <v>TC_39</v>
      </c>
      <c r="C43" s="19" t="s">
        <v>111</v>
      </c>
      <c r="D43" s="19" t="s">
        <v>122</v>
      </c>
      <c r="E43" s="19" t="s">
        <v>113</v>
      </c>
      <c r="F43" s="36"/>
      <c r="G43" s="17"/>
      <c r="H43" s="19"/>
      <c r="I43" s="20"/>
      <c r="J43" s="20"/>
      <c r="K43" s="20"/>
      <c r="L43" s="20"/>
    </row>
    <row r="44" spans="1:13" ht="96" hidden="1" outlineLevel="1">
      <c r="A44" s="17" t="s">
        <v>30</v>
      </c>
      <c r="B44" s="17" t="str">
        <f>(IF(ISBLANK(C44),"",(+"TC_"&amp;COUNTA($C$3:C44))))</f>
        <v>TC_40</v>
      </c>
      <c r="C44" s="19" t="s">
        <v>112</v>
      </c>
      <c r="D44" s="19" t="s">
        <v>232</v>
      </c>
      <c r="E44" s="19" t="s">
        <v>114</v>
      </c>
      <c r="F44" s="36"/>
      <c r="G44" s="17"/>
      <c r="H44" s="21"/>
      <c r="I44" s="20"/>
      <c r="J44" s="20"/>
      <c r="K44" s="20"/>
      <c r="L44" s="20"/>
    </row>
    <row r="45" spans="1:13" ht="120" hidden="1" outlineLevel="1">
      <c r="A45" s="17" t="s">
        <v>30</v>
      </c>
      <c r="B45" s="17" t="str">
        <f>(IF(ISBLANK(C45),"",(+"TC_"&amp;COUNTA($C$3:C45))))</f>
        <v>TC_41</v>
      </c>
      <c r="C45" s="19" t="s">
        <v>115</v>
      </c>
      <c r="D45" s="19" t="s">
        <v>233</v>
      </c>
      <c r="E45" s="19" t="s">
        <v>116</v>
      </c>
      <c r="F45" s="36"/>
      <c r="G45" s="17"/>
      <c r="H45" s="21"/>
      <c r="I45" s="20"/>
      <c r="J45" s="20"/>
      <c r="K45" s="20"/>
      <c r="L45" s="20"/>
    </row>
    <row r="46" spans="1:13" ht="72" hidden="1" outlineLevel="1">
      <c r="A46" s="17" t="s">
        <v>30</v>
      </c>
      <c r="B46" s="17" t="str">
        <f>(IF(ISBLANK(C46),"",(+"TC_"&amp;COUNTA($C$3:C46))))</f>
        <v>TC_42</v>
      </c>
      <c r="C46" s="19" t="s">
        <v>118</v>
      </c>
      <c r="D46" s="19" t="s">
        <v>121</v>
      </c>
      <c r="E46" s="19" t="s">
        <v>113</v>
      </c>
      <c r="F46" s="36"/>
      <c r="G46" s="17"/>
      <c r="H46" s="21"/>
      <c r="I46" s="20"/>
      <c r="J46" s="20"/>
      <c r="K46" s="20"/>
      <c r="L46" s="20"/>
    </row>
    <row r="47" spans="1:13" s="46" customFormat="1" ht="96" hidden="1" outlineLevel="1">
      <c r="A47" s="17" t="s">
        <v>30</v>
      </c>
      <c r="B47" s="17" t="str">
        <f>(IF(ISBLANK(C47),"",(+"TC_"&amp;COUNTA($C$3:C47))))</f>
        <v>TC_43</v>
      </c>
      <c r="C47" s="19" t="s">
        <v>117</v>
      </c>
      <c r="D47" s="19" t="s">
        <v>234</v>
      </c>
      <c r="E47" s="19" t="s">
        <v>114</v>
      </c>
      <c r="F47" s="36"/>
      <c r="G47" s="17"/>
      <c r="H47" s="21"/>
      <c r="I47" s="19"/>
      <c r="J47" s="19"/>
      <c r="K47" s="19"/>
      <c r="L47" s="19"/>
      <c r="M47" s="18"/>
    </row>
    <row r="48" spans="1:13" s="46" customFormat="1" ht="120" hidden="1" outlineLevel="1">
      <c r="A48" s="17" t="s">
        <v>30</v>
      </c>
      <c r="B48" s="17" t="str">
        <f>(IF(ISBLANK(C48),"",(+"TC_"&amp;COUNTA($C$3:C48))))</f>
        <v>TC_44</v>
      </c>
      <c r="C48" s="19" t="s">
        <v>119</v>
      </c>
      <c r="D48" s="19" t="s">
        <v>235</v>
      </c>
      <c r="E48" s="19" t="s">
        <v>120</v>
      </c>
      <c r="F48" s="36"/>
      <c r="G48" s="17"/>
      <c r="H48" s="21"/>
      <c r="I48" s="19"/>
      <c r="J48" s="19"/>
      <c r="K48" s="19"/>
      <c r="L48" s="19"/>
      <c r="M48" s="18"/>
    </row>
    <row r="49" spans="1:13" s="46" customFormat="1" ht="24" hidden="1" outlineLevel="1">
      <c r="A49" s="38" t="s">
        <v>30</v>
      </c>
      <c r="B49" s="17" t="str">
        <f>(IF(ISBLANK(C49),"",(+"TC_"&amp;COUNTA($C$3:C49))))</f>
        <v>TC_45</v>
      </c>
      <c r="C49" s="40" t="s">
        <v>123</v>
      </c>
      <c r="D49" s="40" t="s">
        <v>124</v>
      </c>
      <c r="E49" s="40" t="s">
        <v>125</v>
      </c>
      <c r="F49" s="17"/>
      <c r="G49" s="40"/>
      <c r="H49" s="40"/>
      <c r="I49" s="19"/>
      <c r="J49" s="19"/>
      <c r="K49" s="19"/>
      <c r="L49" s="19"/>
      <c r="M49" s="18"/>
    </row>
    <row r="50" spans="1:13" s="46" customFormat="1" ht="24" hidden="1" outlineLevel="1">
      <c r="A50" s="38" t="s">
        <v>30</v>
      </c>
      <c r="B50" s="17" t="str">
        <f>(IF(ISBLANK(C50),"",(+"TC_"&amp;COUNTA($C$3:C50))))</f>
        <v>TC_46</v>
      </c>
      <c r="C50" s="40" t="s">
        <v>36</v>
      </c>
      <c r="D50" s="40" t="s">
        <v>37</v>
      </c>
      <c r="E50" s="40" t="s">
        <v>38</v>
      </c>
      <c r="F50" s="17"/>
      <c r="G50" s="40"/>
      <c r="H50" s="40" t="s">
        <v>126</v>
      </c>
      <c r="I50" s="19"/>
      <c r="J50" s="19"/>
      <c r="K50" s="19"/>
      <c r="L50" s="19"/>
    </row>
    <row r="51" spans="1:13" ht="36" hidden="1" outlineLevel="1">
      <c r="A51" s="38" t="s">
        <v>30</v>
      </c>
      <c r="B51" s="17" t="str">
        <f>(IF(ISBLANK(C51),"",(+"TC_"&amp;COUNTA($C$3:C51))))</f>
        <v>TC_47</v>
      </c>
      <c r="C51" s="40" t="s">
        <v>127</v>
      </c>
      <c r="D51" s="40" t="s">
        <v>128</v>
      </c>
      <c r="E51" s="40" t="s">
        <v>129</v>
      </c>
      <c r="F51" s="1"/>
      <c r="G51" s="40"/>
      <c r="H51" s="40"/>
      <c r="I51" s="20"/>
      <c r="J51" s="20"/>
      <c r="K51" s="20"/>
      <c r="L51" s="20"/>
    </row>
    <row r="52" spans="1:13" ht="36" hidden="1" outlineLevel="1">
      <c r="A52" s="17" t="s">
        <v>30</v>
      </c>
      <c r="B52" s="17" t="str">
        <f>(IF(ISBLANK(C52),"",(+"TC_"&amp;COUNTA($C$3:C52))))</f>
        <v>TC_48</v>
      </c>
      <c r="C52" s="19" t="s">
        <v>130</v>
      </c>
      <c r="D52" s="19" t="s">
        <v>131</v>
      </c>
      <c r="E52" s="35" t="s">
        <v>132</v>
      </c>
      <c r="F52" s="17"/>
      <c r="G52" s="17"/>
      <c r="H52" s="21"/>
    </row>
    <row r="53" spans="1:13" ht="60" hidden="1" outlineLevel="1">
      <c r="A53" s="17" t="s">
        <v>30</v>
      </c>
      <c r="B53" s="17" t="str">
        <f>(IF(ISBLANK(C53),"",(+"TC_"&amp;COUNTA($C$3:C53))))</f>
        <v>TC_49</v>
      </c>
      <c r="C53" s="19" t="s">
        <v>133</v>
      </c>
      <c r="D53" s="35" t="s">
        <v>236</v>
      </c>
      <c r="E53" s="35" t="s">
        <v>132</v>
      </c>
      <c r="F53" s="17"/>
      <c r="G53" s="17"/>
      <c r="H53" s="21"/>
    </row>
    <row r="54" spans="1:13" ht="84" hidden="1" outlineLevel="1">
      <c r="A54" s="17" t="s">
        <v>30</v>
      </c>
      <c r="B54" s="17" t="str">
        <f>(IF(ISBLANK(C54),"",(+"TC_"&amp;COUNTA($C$3:C54))))</f>
        <v>TC_50</v>
      </c>
      <c r="C54" s="19" t="s">
        <v>134</v>
      </c>
      <c r="D54" s="19" t="s">
        <v>237</v>
      </c>
      <c r="E54" s="35" t="s">
        <v>132</v>
      </c>
      <c r="F54" s="17"/>
      <c r="G54" s="17"/>
      <c r="H54" s="21"/>
    </row>
    <row r="55" spans="1:13" ht="72" hidden="1" outlineLevel="1">
      <c r="A55" s="17" t="s">
        <v>30</v>
      </c>
      <c r="B55" s="17" t="str">
        <f>(IF(ISBLANK(C55),"",(+"TC_"&amp;COUNTA($C$3:C55))))</f>
        <v>TC_51</v>
      </c>
      <c r="C55" s="19" t="s">
        <v>136</v>
      </c>
      <c r="D55" s="19" t="s">
        <v>135</v>
      </c>
      <c r="E55" s="19" t="s">
        <v>138</v>
      </c>
      <c r="F55" s="17"/>
      <c r="G55" s="17"/>
      <c r="H55" s="21"/>
    </row>
    <row r="56" spans="1:13" ht="96" hidden="1" outlineLevel="1">
      <c r="A56" s="17" t="s">
        <v>30</v>
      </c>
      <c r="B56" s="17" t="str">
        <f>(IF(ISBLANK(C56),"",(+"TC_"&amp;COUNTA($C$3:C56))))</f>
        <v>TC_52</v>
      </c>
      <c r="C56" s="19" t="s">
        <v>137</v>
      </c>
      <c r="D56" s="19" t="s">
        <v>238</v>
      </c>
      <c r="E56" s="19" t="s">
        <v>139</v>
      </c>
      <c r="F56" s="17"/>
      <c r="G56" s="17"/>
      <c r="H56" s="21"/>
    </row>
    <row r="57" spans="1:13" ht="120" hidden="1" outlineLevel="1">
      <c r="A57" s="17" t="s">
        <v>30</v>
      </c>
      <c r="B57" s="17" t="str">
        <f>(IF(ISBLANK(C57),"",(+"TC_"&amp;COUNTA($C$3:C57))))</f>
        <v>TC_53</v>
      </c>
      <c r="C57" s="19" t="s">
        <v>140</v>
      </c>
      <c r="D57" s="19" t="s">
        <v>239</v>
      </c>
      <c r="E57" s="19" t="s">
        <v>141</v>
      </c>
      <c r="F57" s="17"/>
      <c r="G57" s="17"/>
      <c r="H57" s="21"/>
    </row>
    <row r="58" spans="1:13" ht="48" hidden="1" outlineLevel="1">
      <c r="A58" s="17" t="s">
        <v>30</v>
      </c>
      <c r="B58" s="17" t="str">
        <f>(IF(ISBLANK(C58),"",(+"TC_"&amp;COUNTA($C$3:C58))))</f>
        <v>TC_54</v>
      </c>
      <c r="C58" s="35" t="s">
        <v>146</v>
      </c>
      <c r="D58" s="35" t="s">
        <v>142</v>
      </c>
      <c r="E58" s="19" t="s">
        <v>143</v>
      </c>
      <c r="F58" s="17"/>
      <c r="G58" s="17"/>
      <c r="H58" s="21"/>
    </row>
    <row r="59" spans="1:13" ht="60" hidden="1" outlineLevel="1">
      <c r="A59" s="17" t="s">
        <v>30</v>
      </c>
      <c r="B59" s="17" t="str">
        <f>(IF(ISBLANK(C59),"",(+"TC_"&amp;COUNTA($C$3:C59))))</f>
        <v>TC_55</v>
      </c>
      <c r="C59" s="35" t="s">
        <v>147</v>
      </c>
      <c r="D59" s="35" t="s">
        <v>207</v>
      </c>
      <c r="E59" s="19" t="s">
        <v>144</v>
      </c>
      <c r="F59" s="17"/>
      <c r="G59" s="17"/>
      <c r="H59" s="21"/>
    </row>
    <row r="60" spans="1:13" ht="84" hidden="1" outlineLevel="1">
      <c r="A60" s="17" t="s">
        <v>30</v>
      </c>
      <c r="B60" s="17" t="str">
        <f>(IF(ISBLANK(C60),"",(+"TC_"&amp;COUNTA($C$3:C60))))</f>
        <v>TC_56</v>
      </c>
      <c r="C60" s="35" t="s">
        <v>148</v>
      </c>
      <c r="D60" s="19" t="s">
        <v>208</v>
      </c>
      <c r="E60" s="19" t="s">
        <v>145</v>
      </c>
      <c r="F60" s="17"/>
      <c r="G60" s="17"/>
      <c r="H60" s="21"/>
    </row>
    <row r="61" spans="1:13" ht="48" hidden="1" outlineLevel="1">
      <c r="A61" s="17" t="s">
        <v>30</v>
      </c>
      <c r="B61" s="17" t="str">
        <f>(IF(ISBLANK(C61),"",(+"TC_"&amp;COUNTA($C$3:C61))))</f>
        <v>TC_57</v>
      </c>
      <c r="C61" s="35" t="s">
        <v>149</v>
      </c>
      <c r="D61" s="35" t="s">
        <v>142</v>
      </c>
      <c r="E61" s="19" t="s">
        <v>143</v>
      </c>
      <c r="F61" s="17"/>
      <c r="G61" s="17"/>
      <c r="H61" s="21"/>
    </row>
    <row r="62" spans="1:13" ht="60" hidden="1" outlineLevel="1">
      <c r="A62" s="17" t="s">
        <v>30</v>
      </c>
      <c r="B62" s="17" t="str">
        <f>(IF(ISBLANK(C62),"",(+"TC_"&amp;COUNTA($C$3:C62))))</f>
        <v>TC_58</v>
      </c>
      <c r="C62" s="35" t="s">
        <v>150</v>
      </c>
      <c r="D62" s="35" t="s">
        <v>207</v>
      </c>
      <c r="E62" s="19" t="s">
        <v>144</v>
      </c>
      <c r="F62" s="17"/>
      <c r="G62" s="17"/>
      <c r="H62" s="21"/>
    </row>
    <row r="63" spans="1:13" ht="84" hidden="1" outlineLevel="1">
      <c r="A63" s="17" t="s">
        <v>30</v>
      </c>
      <c r="B63" s="17" t="str">
        <f>(IF(ISBLANK(C63),"",(+"TC_"&amp;COUNTA($C$3:C63))))</f>
        <v>TC_59</v>
      </c>
      <c r="C63" s="35" t="s">
        <v>151</v>
      </c>
      <c r="D63" s="19" t="s">
        <v>208</v>
      </c>
      <c r="E63" s="19" t="s">
        <v>145</v>
      </c>
      <c r="F63" s="17"/>
      <c r="G63" s="17"/>
      <c r="H63" s="21"/>
    </row>
    <row r="64" spans="1:13" ht="48" hidden="1" outlineLevel="1">
      <c r="A64" s="17" t="s">
        <v>30</v>
      </c>
      <c r="B64" s="17" t="str">
        <f>(IF(ISBLANK(C64),"",(+"TC_"&amp;COUNTA($C$3:C64))))</f>
        <v>TC_60</v>
      </c>
      <c r="C64" s="35" t="s">
        <v>152</v>
      </c>
      <c r="D64" s="35" t="s">
        <v>142</v>
      </c>
      <c r="E64" s="19" t="s">
        <v>143</v>
      </c>
      <c r="F64" s="17"/>
      <c r="G64" s="17"/>
      <c r="H64" s="21"/>
    </row>
    <row r="65" spans="1:8" ht="60" hidden="1" outlineLevel="1">
      <c r="A65" s="17" t="s">
        <v>30</v>
      </c>
      <c r="B65" s="17" t="str">
        <f>(IF(ISBLANK(C65),"",(+"TC_"&amp;COUNTA($C$3:C65))))</f>
        <v>TC_61</v>
      </c>
      <c r="C65" s="35" t="s">
        <v>153</v>
      </c>
      <c r="D65" s="35" t="s">
        <v>207</v>
      </c>
      <c r="E65" s="19" t="s">
        <v>144</v>
      </c>
      <c r="F65" s="17"/>
      <c r="G65" s="17"/>
      <c r="H65" s="21"/>
    </row>
    <row r="66" spans="1:8" ht="84" hidden="1" outlineLevel="1">
      <c r="A66" s="17" t="s">
        <v>30</v>
      </c>
      <c r="B66" s="17" t="str">
        <f>(IF(ISBLANK(C66),"",(+"TC_"&amp;COUNTA($C$3:C66))))</f>
        <v>TC_62</v>
      </c>
      <c r="C66" s="35" t="s">
        <v>154</v>
      </c>
      <c r="D66" s="19" t="s">
        <v>208</v>
      </c>
      <c r="E66" s="19" t="s">
        <v>145</v>
      </c>
      <c r="F66" s="17"/>
      <c r="G66" s="17"/>
      <c r="H66" s="21"/>
    </row>
    <row r="67" spans="1:8" ht="24" hidden="1" outlineLevel="1">
      <c r="A67" s="38" t="s">
        <v>30</v>
      </c>
      <c r="B67" s="17" t="str">
        <f>(IF(ISBLANK(C67),"",(+"TC_"&amp;COUNTA($C$3:C67))))</f>
        <v>TC_63</v>
      </c>
      <c r="C67" s="40" t="s">
        <v>155</v>
      </c>
      <c r="D67" s="40" t="s">
        <v>39</v>
      </c>
      <c r="E67" s="40" t="s">
        <v>161</v>
      </c>
      <c r="F67" s="39"/>
      <c r="G67" s="40"/>
      <c r="H67" s="40"/>
    </row>
    <row r="68" spans="1:8" ht="24" hidden="1" outlineLevel="1">
      <c r="A68" s="38" t="s">
        <v>30</v>
      </c>
      <c r="B68" s="17" t="str">
        <f>(IF(ISBLANK(C68),"",(+"TC_"&amp;COUNTA($C$3:C68))))</f>
        <v>TC_64</v>
      </c>
      <c r="C68" s="40" t="s">
        <v>156</v>
      </c>
      <c r="D68" s="40" t="s">
        <v>40</v>
      </c>
      <c r="E68" s="40" t="s">
        <v>160</v>
      </c>
      <c r="F68" s="1"/>
      <c r="G68" s="40"/>
      <c r="H68" s="40"/>
    </row>
    <row r="69" spans="1:8" ht="24" hidden="1" outlineLevel="1">
      <c r="A69" s="38" t="s">
        <v>30</v>
      </c>
      <c r="B69" s="17" t="str">
        <f>(IF(ISBLANK(C69),"",(+"TC_"&amp;COUNTA($C$3:C69))))</f>
        <v>TC_65</v>
      </c>
      <c r="C69" s="40" t="s">
        <v>157</v>
      </c>
      <c r="D69" s="40" t="s">
        <v>41</v>
      </c>
      <c r="E69" s="40" t="s">
        <v>159</v>
      </c>
      <c r="F69" s="39"/>
      <c r="G69" s="40"/>
      <c r="H69" s="40"/>
    </row>
    <row r="70" spans="1:8" ht="24" hidden="1" outlineLevel="1">
      <c r="A70" s="38" t="s">
        <v>30</v>
      </c>
      <c r="B70" s="17" t="str">
        <f>(IF(ISBLANK(C70),"",(+"TC_"&amp;COUNTA($C$3:C70))))</f>
        <v>TC_66</v>
      </c>
      <c r="C70" s="40" t="s">
        <v>158</v>
      </c>
      <c r="D70" s="40" t="s">
        <v>42</v>
      </c>
      <c r="E70" s="40" t="s">
        <v>162</v>
      </c>
      <c r="F70" s="1"/>
      <c r="G70" s="40"/>
      <c r="H70" s="40"/>
    </row>
    <row r="71" spans="1:8" ht="24" hidden="1" outlineLevel="1">
      <c r="A71" s="38" t="s">
        <v>30</v>
      </c>
      <c r="B71" s="17" t="str">
        <f>(IF(ISBLANK(C71),"",(+"TC_"&amp;COUNTA($C$3:C71))))</f>
        <v>TC_67</v>
      </c>
      <c r="C71" s="40" t="s">
        <v>163</v>
      </c>
      <c r="D71" s="40" t="s">
        <v>164</v>
      </c>
      <c r="E71" s="40" t="s">
        <v>43</v>
      </c>
      <c r="F71" s="39"/>
      <c r="G71" s="40"/>
      <c r="H71" s="40"/>
    </row>
    <row r="72" spans="1:8" s="57" customFormat="1" ht="60" hidden="1" outlineLevel="1">
      <c r="A72" s="38" t="s">
        <v>30</v>
      </c>
      <c r="B72" s="36" t="str">
        <f>(IF(ISBLANK(C72),"",(+"TC_"&amp;COUNTA($C$3:C72))))</f>
        <v>TC_68</v>
      </c>
      <c r="C72" s="40" t="s">
        <v>165</v>
      </c>
      <c r="D72" s="40" t="s">
        <v>54</v>
      </c>
      <c r="E72" s="40" t="s">
        <v>204</v>
      </c>
      <c r="F72" s="39"/>
      <c r="G72" s="40"/>
      <c r="H72" s="40" t="s">
        <v>166</v>
      </c>
    </row>
    <row r="73" spans="1:8" ht="36" hidden="1" outlineLevel="1">
      <c r="A73" s="38" t="s">
        <v>30</v>
      </c>
      <c r="B73" s="17" t="str">
        <f>(IF(ISBLANK(C73),"",(+"TC_"&amp;COUNTA($C$3:C73))))</f>
        <v>TC_69</v>
      </c>
      <c r="C73" s="40" t="s">
        <v>55</v>
      </c>
      <c r="D73" s="40" t="s">
        <v>56</v>
      </c>
      <c r="E73" s="40" t="s">
        <v>57</v>
      </c>
      <c r="F73" s="39"/>
      <c r="G73" s="40"/>
      <c r="H73" s="40"/>
    </row>
    <row r="74" spans="1:8" ht="72" hidden="1" outlineLevel="1">
      <c r="A74" s="38" t="s">
        <v>30</v>
      </c>
      <c r="B74" s="17" t="str">
        <f>(IF(ISBLANK(C74),"",(+"TC_"&amp;COUNTA($C$3:C74))))</f>
        <v>TC_70</v>
      </c>
      <c r="C74" s="40" t="s">
        <v>167</v>
      </c>
      <c r="D74" s="40" t="s">
        <v>60</v>
      </c>
      <c r="E74" s="40" t="s">
        <v>58</v>
      </c>
      <c r="F74" s="39"/>
      <c r="G74" s="40"/>
      <c r="H74" s="40"/>
    </row>
    <row r="75" spans="1:8" ht="48" hidden="1" outlineLevel="1">
      <c r="A75" s="38" t="s">
        <v>30</v>
      </c>
      <c r="B75" s="17" t="str">
        <f>(IF(ISBLANK(C75),"",(+"TC_"&amp;COUNTA($C$3:C75))))</f>
        <v>TC_71</v>
      </c>
      <c r="C75" s="40" t="s">
        <v>61</v>
      </c>
      <c r="D75" s="40" t="s">
        <v>59</v>
      </c>
      <c r="E75" s="40" t="s">
        <v>62</v>
      </c>
      <c r="F75" s="39"/>
      <c r="G75" s="40"/>
      <c r="H75" s="40"/>
    </row>
    <row r="76" spans="1:8" ht="24" hidden="1" outlineLevel="1">
      <c r="A76" s="38" t="s">
        <v>30</v>
      </c>
      <c r="B76" s="17" t="str">
        <f>(IF(ISBLANK(C76),"",(+"TC_"&amp;COUNTA($C$3:C76))))</f>
        <v>TC_72</v>
      </c>
      <c r="C76" s="40" t="s">
        <v>63</v>
      </c>
      <c r="D76" s="40" t="s">
        <v>168</v>
      </c>
      <c r="E76" s="40" t="s">
        <v>64</v>
      </c>
      <c r="F76" s="39"/>
      <c r="G76" s="40"/>
      <c r="H76" s="40"/>
    </row>
    <row r="77" spans="1:8" ht="96" hidden="1" outlineLevel="1">
      <c r="A77" s="38" t="s">
        <v>30</v>
      </c>
      <c r="B77" s="17" t="str">
        <f>(IF(ISBLANK(C77),"",(+"TC_"&amp;COUNTA($C$3:C77))))</f>
        <v>TC_73</v>
      </c>
      <c r="C77" s="40" t="s">
        <v>65</v>
      </c>
      <c r="D77" s="40" t="s">
        <v>66</v>
      </c>
      <c r="E77" s="40" t="s">
        <v>68</v>
      </c>
      <c r="F77" s="39"/>
      <c r="G77" s="40"/>
      <c r="H77" s="40" t="s">
        <v>169</v>
      </c>
    </row>
    <row r="78" spans="1:8" ht="36" hidden="1" outlineLevel="1">
      <c r="A78" s="38" t="s">
        <v>30</v>
      </c>
      <c r="B78" s="17" t="str">
        <f>(IF(ISBLANK(C78),"",(+"TC_"&amp;COUNTA($C$3:C78))))</f>
        <v>TC_74</v>
      </c>
      <c r="C78" s="40" t="s">
        <v>67</v>
      </c>
      <c r="D78" s="40" t="s">
        <v>69</v>
      </c>
      <c r="E78" s="40" t="s">
        <v>241</v>
      </c>
      <c r="F78" s="39"/>
      <c r="G78" s="40"/>
      <c r="H78" s="40" t="s">
        <v>170</v>
      </c>
    </row>
  </sheetData>
  <autoFilter ref="A2:M78">
    <filterColumn colId="0">
      <filters>
        <filter val="Favorites Page"/>
        <filter val="General platform checks"/>
        <filter val="Install, Setup, and Activation"/>
        <filter val="Landing Page"/>
        <filter val="Live Channel Streaming"/>
        <filter val="Live TV Page"/>
        <filter val="Navigation &amp; Screens Overview"/>
        <filter val="Network and stress testing"/>
        <filter val="P1"/>
        <filter val="P2"/>
        <filter val="Performance"/>
        <filter val="Questions Page"/>
        <filter val="Samsung - Transparency"/>
        <filter val="Special Test Request"/>
        <filter val="TV Shows functionality"/>
        <filter val="TV Shows Page"/>
      </filters>
    </filterColumn>
  </autoFilter>
  <dataConsolidate/>
  <mergeCells count="3">
    <mergeCell ref="A1:H1"/>
    <mergeCell ref="A3:H3"/>
    <mergeCell ref="A18:H18"/>
  </mergeCells>
  <conditionalFormatting sqref="F1:F1048576">
    <cfRule type="cellIs" dxfId="5" priority="401" operator="equal">
      <formula>$K$1</formula>
    </cfRule>
    <cfRule type="cellIs" dxfId="4" priority="402" operator="equal">
      <formula>$J$1</formula>
    </cfRule>
    <cfRule type="cellIs" dxfId="3" priority="403" operator="equal">
      <formula>$I$1</formula>
    </cfRule>
  </conditionalFormatting>
  <conditionalFormatting sqref="B4:B17">
    <cfRule type="iconSet" priority="35">
      <iconSet iconSet="4TrafficLights" showValue="0" reverse="1">
        <cfvo type="percent" val="0"/>
        <cfvo type="num" val="0"/>
        <cfvo type="num" val="0"/>
        <cfvo type="num" val="500"/>
      </iconSet>
    </cfRule>
  </conditionalFormatting>
  <conditionalFormatting sqref="B72">
    <cfRule type="iconSet" priority="22">
      <iconSet iconSet="4TrafficLights" showValue="0" reverse="1">
        <cfvo type="percent" val="0"/>
        <cfvo type="num" val="0"/>
        <cfvo type="num" val="0"/>
        <cfvo type="num" val="500"/>
      </iconSet>
    </cfRule>
  </conditionalFormatting>
  <conditionalFormatting sqref="B73">
    <cfRule type="iconSet" priority="21">
      <iconSet iconSet="4TrafficLights" showValue="0" reverse="1">
        <cfvo type="percent" val="0"/>
        <cfvo type="num" val="0"/>
        <cfvo type="num" val="0"/>
        <cfvo type="num" val="500"/>
      </iconSet>
    </cfRule>
  </conditionalFormatting>
  <conditionalFormatting sqref="B74">
    <cfRule type="iconSet" priority="20">
      <iconSet iconSet="4TrafficLights" showValue="0" reverse="1">
        <cfvo type="percent" val="0"/>
        <cfvo type="num" val="0"/>
        <cfvo type="num" val="0"/>
        <cfvo type="num" val="500"/>
      </iconSet>
    </cfRule>
  </conditionalFormatting>
  <conditionalFormatting sqref="B75">
    <cfRule type="iconSet" priority="482">
      <iconSet iconSet="4TrafficLights" showValue="0" reverse="1">
        <cfvo type="percent" val="0"/>
        <cfvo type="num" val="0"/>
        <cfvo type="num" val="0"/>
        <cfvo type="num" val="500"/>
      </iconSet>
    </cfRule>
  </conditionalFormatting>
  <conditionalFormatting sqref="B76">
    <cfRule type="iconSet" priority="18">
      <iconSet iconSet="4TrafficLights" showValue="0" reverse="1">
        <cfvo type="percent" val="0"/>
        <cfvo type="num" val="0"/>
        <cfvo type="num" val="0"/>
        <cfvo type="num" val="500"/>
      </iconSet>
    </cfRule>
  </conditionalFormatting>
  <conditionalFormatting sqref="B77">
    <cfRule type="iconSet" priority="17">
      <iconSet iconSet="4TrafficLights" showValue="0" reverse="1">
        <cfvo type="percent" val="0"/>
        <cfvo type="num" val="0"/>
        <cfvo type="num" val="0"/>
        <cfvo type="num" val="500"/>
      </iconSet>
    </cfRule>
  </conditionalFormatting>
  <conditionalFormatting sqref="B78">
    <cfRule type="iconSet" priority="16">
      <iconSet iconSet="4TrafficLights" showValue="0" reverse="1">
        <cfvo type="percent" val="0"/>
        <cfvo type="num" val="0"/>
        <cfvo type="num" val="0"/>
        <cfvo type="num" val="500"/>
      </iconSet>
    </cfRule>
  </conditionalFormatting>
  <conditionalFormatting sqref="D54">
    <cfRule type="cellIs" dxfId="2" priority="13" operator="equal">
      <formula>$K$1</formula>
    </cfRule>
    <cfRule type="cellIs" dxfId="1" priority="14" operator="equal">
      <formula>$J$1</formula>
    </cfRule>
    <cfRule type="cellIs" dxfId="0" priority="15" operator="equal">
      <formula>$I$1</formula>
    </cfRule>
  </conditionalFormatting>
  <conditionalFormatting sqref="B43:B48">
    <cfRule type="iconSet" priority="622">
      <iconSet iconSet="4TrafficLights" showValue="0" reverse="1">
        <cfvo type="percent" val="0"/>
        <cfvo type="num" val="0"/>
        <cfvo type="num" val="0"/>
        <cfvo type="num" val="500"/>
      </iconSet>
    </cfRule>
  </conditionalFormatting>
  <conditionalFormatting sqref="B49:B71">
    <cfRule type="iconSet" priority="623">
      <iconSet iconSet="4TrafficLights" showValue="0" reverse="1">
        <cfvo type="percent" val="0"/>
        <cfvo type="num" val="0"/>
        <cfvo type="num" val="0"/>
        <cfvo type="num" val="500"/>
      </iconSet>
    </cfRule>
  </conditionalFormatting>
  <conditionalFormatting sqref="B40:B42">
    <cfRule type="iconSet" priority="661">
      <iconSet iconSet="4TrafficLights" showValue="0" reverse="1">
        <cfvo type="percent" val="0"/>
        <cfvo type="num" val="0"/>
        <cfvo type="num" val="0"/>
        <cfvo type="num" val="500"/>
      </iconSet>
    </cfRule>
  </conditionalFormatting>
  <conditionalFormatting sqref="B26:B39">
    <cfRule type="iconSet" priority="679">
      <iconSet iconSet="4TrafficLights" showValue="0" reverse="1">
        <cfvo type="percent" val="0"/>
        <cfvo type="num" val="0"/>
        <cfvo type="num" val="0"/>
        <cfvo type="num" val="500"/>
      </iconSet>
    </cfRule>
  </conditionalFormatting>
  <conditionalFormatting sqref="B22:B25">
    <cfRule type="iconSet" priority="697">
      <iconSet iconSet="4TrafficLights" showValue="0" reverse="1">
        <cfvo type="percent" val="0"/>
        <cfvo type="num" val="0"/>
        <cfvo type="num" val="0"/>
        <cfvo type="num" val="500"/>
      </iconSet>
    </cfRule>
  </conditionalFormatting>
  <conditionalFormatting sqref="C19">
    <cfRule type="iconSet" priority="708">
      <iconSet iconSet="4TrafficLights" showValue="0" reverse="1">
        <cfvo type="percent" val="0"/>
        <cfvo type="num" val="0"/>
        <cfvo type="num" val="0"/>
        <cfvo type="num" val="500"/>
      </iconSet>
    </cfRule>
  </conditionalFormatting>
  <conditionalFormatting sqref="B19">
    <cfRule type="iconSet" priority="715">
      <iconSet iconSet="4TrafficLights" showValue="0" reverse="1">
        <cfvo type="percent" val="0"/>
        <cfvo type="num" val="0"/>
        <cfvo type="num" val="0"/>
        <cfvo type="num" val="500"/>
      </iconSet>
    </cfRule>
  </conditionalFormatting>
  <conditionalFormatting sqref="B20:B21">
    <cfRule type="iconSet" priority="716">
      <iconSet iconSet="4TrafficLights" showValue="0" reverse="1">
        <cfvo type="percent" val="0"/>
        <cfvo type="num" val="0"/>
        <cfvo type="num" val="0"/>
        <cfvo type="num" val="500"/>
      </iconSet>
    </cfRule>
  </conditionalFormatting>
  <dataValidations count="2">
    <dataValidation type="list" allowBlank="1" showInputMessage="1" showErrorMessage="1" sqref="F2 F4:F17 F19:F1048576">
      <formula1>$I$1:$L$1</formula1>
    </dataValidation>
    <dataValidation type="list" allowBlank="1" showInputMessage="1" showErrorMessage="1" sqref="A1 A4:A17 A49:A1048576 A19:A42">
      <formula1>$I$2:$L$2</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Summary</vt:lpstr>
      <vt:lpstr>Test Cases</vt:lpstr>
    </vt:vector>
  </TitlesOfParts>
  <Company>sos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avila</dc:creator>
  <cp:lastModifiedBy>Microsoft Office User</cp:lastModifiedBy>
  <dcterms:created xsi:type="dcterms:W3CDTF">2008-03-26T10:37:29Z</dcterms:created>
  <dcterms:modified xsi:type="dcterms:W3CDTF">2013-07-01T04:14:40Z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