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B2158BF9-647A-45FA-B5C0-AAA74C8725FF}" xr6:coauthVersionLast="47" xr6:coauthVersionMax="47" xr10:uidLastSave="{00000000-0000-0000-0000-000000000000}"/>
  <bookViews>
    <workbookView xWindow="1180" yWindow="3460" windowWidth="17470" windowHeight="15370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0" i="1" l="1"/>
  <c r="D16" i="1"/>
  <c r="AH15" i="1"/>
  <c r="AH25" i="1" s="1"/>
  <c r="AG15" i="1"/>
  <c r="AG25" i="1" s="1"/>
  <c r="AF15" i="1"/>
  <c r="AF25" i="1" s="1"/>
  <c r="P25" i="1"/>
  <c r="H25" i="1"/>
  <c r="AE15" i="1"/>
  <c r="AE25" i="1" s="1"/>
  <c r="AD15" i="1"/>
  <c r="AD25" i="1" s="1"/>
  <c r="AC15" i="1"/>
  <c r="AC25" i="1" s="1"/>
  <c r="AB15" i="1"/>
  <c r="AB25" i="1" s="1"/>
  <c r="AA15" i="1"/>
  <c r="AA25" i="1" s="1"/>
  <c r="Z15" i="1"/>
  <c r="Z25" i="1" s="1"/>
  <c r="Y15" i="1"/>
  <c r="Y25" i="1" s="1"/>
  <c r="X15" i="1"/>
  <c r="X25" i="1" s="1"/>
  <c r="W15" i="1"/>
  <c r="W25" i="1" s="1"/>
  <c r="V15" i="1"/>
  <c r="V25" i="1" s="1"/>
  <c r="U15" i="1"/>
  <c r="U25" i="1" s="1"/>
  <c r="T15" i="1"/>
  <c r="T25" i="1" s="1"/>
  <c r="S15" i="1"/>
  <c r="S25" i="1" s="1"/>
  <c r="R15" i="1"/>
  <c r="R25" i="1" s="1"/>
  <c r="Q15" i="1"/>
  <c r="Q25" i="1" s="1"/>
  <c r="P15" i="1"/>
  <c r="O15" i="1"/>
  <c r="O25" i="1" s="1"/>
  <c r="N15" i="1"/>
  <c r="N25" i="1" s="1"/>
  <c r="M15" i="1"/>
  <c r="M25" i="1" s="1"/>
  <c r="L15" i="1"/>
  <c r="L25" i="1" s="1"/>
  <c r="K15" i="1"/>
  <c r="K25" i="1" s="1"/>
  <c r="J15" i="1"/>
  <c r="J25" i="1" s="1"/>
  <c r="I15" i="1"/>
  <c r="I25" i="1" s="1"/>
  <c r="H15" i="1"/>
  <c r="G15" i="1"/>
  <c r="G25" i="1" s="1"/>
  <c r="F15" i="1"/>
  <c r="F25" i="1" s="1"/>
  <c r="E15" i="1"/>
  <c r="E25" i="1" s="1"/>
  <c r="D15" i="1"/>
  <c r="AI34" i="1"/>
  <c r="AI30" i="1"/>
  <c r="AI12" i="1"/>
  <c r="AI13" i="1"/>
  <c r="AI27" i="1"/>
  <c r="AI9" i="1"/>
  <c r="AI11" i="1"/>
  <c r="AI8" i="1" l="1"/>
  <c r="AI19" i="1"/>
  <c r="AI10" i="1"/>
  <c r="AI14" i="1"/>
  <c r="AI16" i="1"/>
  <c r="AI17" i="1"/>
  <c r="AI18" i="1"/>
  <c r="AI21" i="1"/>
  <c r="AI22" i="1"/>
  <c r="AI23" i="1"/>
  <c r="AI24" i="1"/>
  <c r="AI15" i="1" l="1"/>
  <c r="AI25" i="1" s="1"/>
  <c r="AI32" i="1" s="1"/>
  <c r="AI36" i="1" s="1"/>
</calcChain>
</file>

<file path=xl/sharedStrings.xml><?xml version="1.0" encoding="utf-8"?>
<sst xmlns="http://schemas.openxmlformats.org/spreadsheetml/2006/main" count="175" uniqueCount="84">
  <si>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</si>
  <si>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</si>
  <si>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</si>
  <si>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</si>
  <si>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</si>
  <si>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</si>
  <si>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</si>
  <si>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</si>
  <si>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</si>
  <si>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</si>
  <si>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</si>
  <si>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</si>
  <si>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</si>
  <si>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</si>
  <si>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</si>
  <si>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</si>
  <si>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</si>
  <si>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</si>
  <si>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</si>
  <si>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</si>
  <si>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</si>
  <si>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</si>
  <si>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</si>
  <si>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</si>
  <si>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</si>
  <si>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</si>
  <si>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</si>
  <si>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</si>
  <si>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</si>
  <si>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</si>
  <si>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</si>
  <si>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</si>
  <si>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</si>
  <si>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</si>
  <si>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</si>
  <si>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</si>
  <si>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</si>
  <si>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</si>
  <si>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</si>
  <si>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</si>
  <si>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</si>
  <si>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0215</t>
  </si>
  <si>
    <t>0234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</si>
  <si>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</si>
  <si>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</si>
  <si>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</si>
  <si>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</si>
  <si>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</si>
  <si>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</si>
  <si>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</si>
  <si>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</si>
  <si>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UBD Intracorp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</si>
  <si>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</si>
  <si>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</si>
  <si>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</si>
  <si>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</si>
  <si>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</si>
  <si>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</si>
  <si>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</si>
  <si>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</si>
  <si>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WD</t>
  </si>
  <si>
    <t>FEA</t>
  </si>
  <si>
    <t>Feasibility Studies</t>
  </si>
  <si>
    <t>RZ</t>
  </si>
  <si>
    <t>Rezoning</t>
  </si>
  <si>
    <t>CA</t>
  </si>
  <si>
    <t>Extra Services beyond contract - SEE EXTRA SERVICES FORM</t>
  </si>
  <si>
    <t>Building permit drawings</t>
  </si>
  <si>
    <t>Development permit drawings</t>
  </si>
  <si>
    <t>Specifications</t>
  </si>
  <si>
    <t>Tendering</t>
  </si>
  <si>
    <t>WORKING FROM HOME</t>
  </si>
  <si>
    <t>1901</t>
  </si>
  <si>
    <t>Darwin Maplewood</t>
  </si>
  <si>
    <t>2410</t>
  </si>
  <si>
    <t>Mosaic Adaptable Study</t>
  </si>
  <si>
    <t>2013</t>
  </si>
  <si>
    <t>Qualex Harrison &amp; Kemsley</t>
  </si>
  <si>
    <t xml:space="preserve">MG1 Flr to Flr extra </t>
  </si>
  <si>
    <t>2403</t>
  </si>
  <si>
    <t xml:space="preserve">Qualex Guelph &amp; 10th </t>
  </si>
  <si>
    <t>2302</t>
  </si>
  <si>
    <t>Qualex Kingsway</t>
  </si>
  <si>
    <t>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</si>
</sst>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2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5" fillId="7" borderId="25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164" fontId="5" fillId="0" borderId="25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2" fillId="0" borderId="24" xfId="0" applyFont="1" applyFill="1" applyBorder="1" applyProtection="1">
      <protection locked="0"/>
    </xf>
    <xf numFmtId="0" fontId="5" fillId="0" borderId="20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9" borderId="26" xfId="0" applyNumberFormat="1" applyFont="1" applyFill="1" applyBorder="1" applyProtection="1">
      <protection locked="0"/>
    </xf>
    <xf numFmtId="0" fontId="2" fillId="7" borderId="24" xfId="0" applyFont="1" applyFill="1" applyBorder="1" applyProtection="1">
      <protection locked="0"/>
    </xf>
    <xf numFmtId="0" fontId="5" fillId="7" borderId="3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="99" zoomScaleNormal="100" zoomScaleSheetLayoutView="100" workbookViewId="0">
      <selection activeCell="AC21" sqref="AC21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2" t="s">
        <v>35</v>
      </c>
      <c r="BA1" s="52" t="s">
        <v>43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2" t="s">
        <v>36</v>
      </c>
      <c r="BA2" s="52" t="s">
        <v>44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1" t="s">
        <v>59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0" t="s">
        <v>83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2" t="s">
        <v>34</v>
      </c>
      <c r="BA3" s="52" t="s">
        <v>45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2" t="s">
        <v>37</v>
      </c>
      <c r="BA4" s="52" t="s">
        <v>46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2" t="s">
        <v>38</v>
      </c>
      <c r="BA5" s="52" t="s">
        <v>47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2" t="s">
        <v>39</v>
      </c>
      <c r="BA6" s="52" t="s">
        <v>48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2" t="s">
        <v>40</v>
      </c>
      <c r="BA7" s="52" t="s">
        <v>49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81</v>
      </c>
      <c r="B8" s="44" t="s">
        <v>82</v>
      </c>
      <c r="C8" s="45" t="s">
        <v>60</v>
      </c>
      <c r="D8" s="55"/>
      <c r="E8" s="55"/>
      <c r="F8" s="55"/>
      <c r="G8" s="55" t="s">
        <v>20</v>
      </c>
      <c r="H8" s="55" t="s">
        <v>20</v>
      </c>
      <c r="I8" s="55"/>
      <c r="J8" s="55"/>
      <c r="K8" s="55"/>
      <c r="L8" s="55"/>
      <c r="M8" s="55"/>
      <c r="N8" s="55" t="s">
        <v>20</v>
      </c>
      <c r="O8" s="55" t="s">
        <v>20</v>
      </c>
      <c r="P8" s="55"/>
      <c r="Q8" s="55"/>
      <c r="R8" s="55"/>
      <c r="S8" s="55"/>
      <c r="T8" s="55"/>
      <c r="U8" s="55" t="s">
        <v>20</v>
      </c>
      <c r="V8" s="55" t="s">
        <v>20</v>
      </c>
      <c r="W8" s="55"/>
      <c r="X8" s="55"/>
      <c r="Y8" s="55"/>
      <c r="Z8" s="55"/>
      <c r="AA8" s="55"/>
      <c r="AB8" s="55" t="s">
        <v>20</v>
      </c>
      <c r="AC8" s="55" t="s">
        <v>20</v>
      </c>
      <c r="AD8" s="55"/>
      <c r="AE8" s="55"/>
      <c r="AF8" s="55"/>
      <c r="AG8" s="55"/>
      <c r="AH8" s="55"/>
      <c r="AI8" s="56">
        <f t="shared" ref="AI8:AI14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2" t="s">
        <v>41</v>
      </c>
      <c r="BA8" s="52" t="s">
        <v>50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82" t="s">
        <v>72</v>
      </c>
      <c r="B9" s="40" t="s">
        <v>78</v>
      </c>
      <c r="C9" s="74" t="s">
        <v>60</v>
      </c>
      <c r="D9" s="72"/>
      <c r="E9" s="72"/>
      <c r="F9" s="72"/>
      <c r="G9" s="72" t="s">
        <v>20</v>
      </c>
      <c r="H9" s="72" t="s">
        <v>20</v>
      </c>
      <c r="I9" s="72"/>
      <c r="J9" s="72"/>
      <c r="K9" s="72"/>
      <c r="L9" s="72"/>
      <c r="M9" s="72"/>
      <c r="N9" s="72" t="s">
        <v>20</v>
      </c>
      <c r="O9" s="72" t="s">
        <v>20</v>
      </c>
      <c r="P9" s="72"/>
      <c r="Q9" s="72"/>
      <c r="R9" s="72"/>
      <c r="S9" s="72"/>
      <c r="T9" s="72"/>
      <c r="U9" s="72" t="s">
        <v>20</v>
      </c>
      <c r="V9" s="72" t="s">
        <v>20</v>
      </c>
      <c r="W9" s="72"/>
      <c r="X9" s="72"/>
      <c r="Y9" s="72"/>
      <c r="Z9" s="72"/>
      <c r="AA9" s="72"/>
      <c r="AB9" s="72" t="s">
        <v>20</v>
      </c>
      <c r="AC9" s="72" t="s">
        <v>20</v>
      </c>
      <c r="AD9" s="72"/>
      <c r="AE9" s="72"/>
      <c r="AF9" s="72"/>
      <c r="AG9" s="72"/>
      <c r="AH9" s="72"/>
      <c r="AI9" s="75">
        <f t="shared" si="0"/>
        <v>0</v>
      </c>
      <c r="AJ9" s="76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2"/>
      <c r="BA9" s="52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73" t="s">
        <v>76</v>
      </c>
      <c r="B10" s="77" t="s">
        <v>77</v>
      </c>
      <c r="C10" s="78" t="s">
        <v>60</v>
      </c>
      <c r="D10" s="79"/>
      <c r="E10" s="79"/>
      <c r="F10" s="79"/>
      <c r="G10" s="79" t="s">
        <v>20</v>
      </c>
      <c r="H10" s="79" t="s">
        <v>20</v>
      </c>
      <c r="I10" s="79"/>
      <c r="J10" s="79"/>
      <c r="K10" s="79"/>
      <c r="L10" s="79"/>
      <c r="M10" s="79"/>
      <c r="N10" s="79" t="s">
        <v>20</v>
      </c>
      <c r="O10" s="79" t="s">
        <v>20</v>
      </c>
      <c r="P10" s="79"/>
      <c r="Q10" s="79"/>
      <c r="R10" s="79"/>
      <c r="S10" s="79"/>
      <c r="T10" s="79"/>
      <c r="U10" s="79" t="s">
        <v>20</v>
      </c>
      <c r="V10" s="79" t="s">
        <v>20</v>
      </c>
      <c r="W10" s="79"/>
      <c r="X10" s="79"/>
      <c r="Y10" s="79"/>
      <c r="Z10" s="79"/>
      <c r="AA10" s="79"/>
      <c r="AB10" s="79" t="s">
        <v>20</v>
      </c>
      <c r="AC10" s="79" t="s">
        <v>20</v>
      </c>
      <c r="AD10" s="79"/>
      <c r="AE10" s="79"/>
      <c r="AF10" s="79"/>
      <c r="AG10" s="79"/>
      <c r="AH10" s="79"/>
      <c r="AI10" s="80">
        <f t="shared" si="0"/>
        <v>0</v>
      </c>
      <c r="AJ10" s="8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2" t="s">
        <v>42</v>
      </c>
      <c r="BA10" s="52" t="s">
        <v>51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82" t="s">
        <v>74</v>
      </c>
      <c r="B11" s="83" t="s">
        <v>75</v>
      </c>
      <c r="C11" s="74" t="s">
        <v>60</v>
      </c>
      <c r="D11" s="72"/>
      <c r="E11" s="72"/>
      <c r="F11" s="72"/>
      <c r="G11" s="72" t="s">
        <v>20</v>
      </c>
      <c r="H11" s="72" t="s">
        <v>20</v>
      </c>
      <c r="I11" s="72"/>
      <c r="J11" s="72"/>
      <c r="K11" s="72"/>
      <c r="L11" s="72"/>
      <c r="M11" s="72"/>
      <c r="N11" s="72" t="s">
        <v>20</v>
      </c>
      <c r="O11" s="72" t="s">
        <v>20</v>
      </c>
      <c r="P11" s="72"/>
      <c r="Q11" s="72"/>
      <c r="R11" s="72"/>
      <c r="S11" s="72">
        <v>1</v>
      </c>
      <c r="T11" s="72">
        <v>5</v>
      </c>
      <c r="U11" s="72" t="s">
        <v>20</v>
      </c>
      <c r="V11" s="72" t="s">
        <v>20</v>
      </c>
      <c r="W11" s="72"/>
      <c r="X11" s="72"/>
      <c r="Y11" s="72"/>
      <c r="Z11" s="72"/>
      <c r="AA11" s="72"/>
      <c r="AB11" s="72" t="s">
        <v>20</v>
      </c>
      <c r="AC11" s="72" t="s">
        <v>20</v>
      </c>
      <c r="AD11" s="72"/>
      <c r="AE11" s="72"/>
      <c r="AF11" s="72"/>
      <c r="AG11" s="72"/>
      <c r="AH11" s="72"/>
      <c r="AI11" s="75">
        <f t="shared" si="0"/>
        <v>6</v>
      </c>
      <c r="AJ11" s="76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2"/>
      <c r="BA11" s="52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72</v>
      </c>
      <c r="B12" s="84" t="s">
        <v>73</v>
      </c>
      <c r="C12" s="85" t="s">
        <v>60</v>
      </c>
      <c r="D12" s="79"/>
      <c r="E12" s="79"/>
      <c r="F12" s="79"/>
      <c r="G12" s="79" t="s">
        <v>20</v>
      </c>
      <c r="H12" s="79" t="s">
        <v>20</v>
      </c>
      <c r="I12" s="79"/>
      <c r="J12" s="79"/>
      <c r="K12" s="79"/>
      <c r="L12" s="79"/>
      <c r="M12" s="79"/>
      <c r="N12" s="79" t="s">
        <v>20</v>
      </c>
      <c r="O12" s="79" t="s">
        <v>20</v>
      </c>
      <c r="P12" s="79"/>
      <c r="Q12" s="79"/>
      <c r="R12" s="79">
        <v>5.5</v>
      </c>
      <c r="S12" s="79">
        <v>3.5</v>
      </c>
      <c r="T12" s="79">
        <v>4</v>
      </c>
      <c r="U12" s="79" t="s">
        <v>20</v>
      </c>
      <c r="V12" s="79" t="s">
        <v>20</v>
      </c>
      <c r="W12" s="79"/>
      <c r="X12" s="79"/>
      <c r="Y12" s="79"/>
      <c r="Z12" s="79"/>
      <c r="AA12" s="79"/>
      <c r="AB12" s="79" t="s">
        <v>20</v>
      </c>
      <c r="AC12" s="79" t="s">
        <v>20</v>
      </c>
      <c r="AD12" s="79"/>
      <c r="AE12" s="79"/>
      <c r="AF12" s="79"/>
      <c r="AG12" s="79"/>
      <c r="AH12" s="79"/>
      <c r="AI12" s="80">
        <f t="shared" ref="AI12" si="1">SUM(D12:AH12)</f>
        <v>13</v>
      </c>
      <c r="AJ12" s="8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2"/>
      <c r="BA12" s="52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82" t="s">
        <v>79</v>
      </c>
      <c r="B13" s="90" t="s">
        <v>80</v>
      </c>
      <c r="C13" s="91" t="s">
        <v>63</v>
      </c>
      <c r="D13" s="72"/>
      <c r="E13" s="72"/>
      <c r="F13" s="72"/>
      <c r="G13" s="72" t="s">
        <v>20</v>
      </c>
      <c r="H13" s="72" t="s">
        <v>20</v>
      </c>
      <c r="I13" s="72"/>
      <c r="J13" s="72"/>
      <c r="K13" s="72"/>
      <c r="L13" s="72"/>
      <c r="M13" s="72"/>
      <c r="N13" s="72" t="s">
        <v>20</v>
      </c>
      <c r="O13" s="72" t="s">
        <v>20</v>
      </c>
      <c r="P13" s="72"/>
      <c r="Q13" s="72"/>
      <c r="R13" s="72"/>
      <c r="S13" s="72"/>
      <c r="T13" s="72"/>
      <c r="U13" s="72" t="s">
        <v>20</v>
      </c>
      <c r="V13" s="72" t="s">
        <v>20</v>
      </c>
      <c r="W13" s="72"/>
      <c r="X13" s="72"/>
      <c r="Y13" s="72"/>
      <c r="Z13" s="72"/>
      <c r="AA13" s="72"/>
      <c r="AB13" s="72" t="s">
        <v>20</v>
      </c>
      <c r="AC13" s="72" t="s">
        <v>20</v>
      </c>
      <c r="AD13" s="72"/>
      <c r="AE13" s="72"/>
      <c r="AF13" s="72"/>
      <c r="AG13" s="72"/>
      <c r="AH13" s="72"/>
      <c r="AI13" s="75">
        <f t="shared" si="0"/>
        <v>0</v>
      </c>
      <c r="AJ13" s="76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2"/>
      <c r="BA13" s="52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73"/>
      <c r="B14" s="84"/>
      <c r="C14" s="85"/>
      <c r="D14" s="79"/>
      <c r="E14" s="79"/>
      <c r="F14" s="79"/>
      <c r="G14" s="79" t="s">
        <v>20</v>
      </c>
      <c r="H14" s="79" t="s">
        <v>20</v>
      </c>
      <c r="I14" s="79"/>
      <c r="J14" s="79"/>
      <c r="K14" s="79"/>
      <c r="L14" s="79"/>
      <c r="M14" s="79"/>
      <c r="N14" s="79" t="s">
        <v>20</v>
      </c>
      <c r="O14" s="79" t="s">
        <v>20</v>
      </c>
      <c r="P14" s="79"/>
      <c r="Q14" s="79"/>
      <c r="R14" s="79"/>
      <c r="S14" s="79"/>
      <c r="T14" s="79"/>
      <c r="U14" s="79" t="s">
        <v>20</v>
      </c>
      <c r="V14" s="79" t="s">
        <v>20</v>
      </c>
      <c r="W14" s="79"/>
      <c r="X14" s="79"/>
      <c r="Y14" s="79"/>
      <c r="Z14" s="79"/>
      <c r="AA14" s="79"/>
      <c r="AB14" s="79" t="s">
        <v>20</v>
      </c>
      <c r="AC14" s="79" t="s">
        <v>20</v>
      </c>
      <c r="AD14" s="79"/>
      <c r="AE14" s="79"/>
      <c r="AF14" s="79"/>
      <c r="AG14" s="79"/>
      <c r="AH14" s="79"/>
      <c r="AI14" s="80">
        <f t="shared" si="0"/>
        <v>0</v>
      </c>
      <c r="AJ14" s="8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2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x14ac:dyDescent="0.25">
      <c r="A15" s="11"/>
      <c r="B15" s="54" t="s">
        <v>6</v>
      </c>
      <c r="C15" s="53"/>
      <c r="D15" s="57">
        <f t="shared" ref="D15:AE15" si="2">SUM(D8:D14)</f>
        <v>0</v>
      </c>
      <c r="E15" s="57">
        <f t="shared" si="2"/>
        <v>0</v>
      </c>
      <c r="F15" s="57">
        <f t="shared" si="2"/>
        <v>0</v>
      </c>
      <c r="G15" s="57">
        <f t="shared" si="2"/>
        <v>0</v>
      </c>
      <c r="H15" s="57">
        <f t="shared" si="2"/>
        <v>0</v>
      </c>
      <c r="I15" s="57">
        <f t="shared" si="2"/>
        <v>0</v>
      </c>
      <c r="J15" s="57">
        <f t="shared" si="2"/>
        <v>0</v>
      </c>
      <c r="K15" s="57">
        <f t="shared" si="2"/>
        <v>0</v>
      </c>
      <c r="L15" s="57">
        <f t="shared" si="2"/>
        <v>0</v>
      </c>
      <c r="M15" s="57">
        <f t="shared" si="2"/>
        <v>0</v>
      </c>
      <c r="N15" s="57">
        <f t="shared" si="2"/>
        <v>0</v>
      </c>
      <c r="O15" s="57">
        <f t="shared" si="2"/>
        <v>0</v>
      </c>
      <c r="P15" s="57">
        <f t="shared" si="2"/>
        <v>0</v>
      </c>
      <c r="Q15" s="57">
        <f t="shared" si="2"/>
        <v>0</v>
      </c>
      <c r="R15" s="57">
        <f t="shared" si="2"/>
        <v>5.5</v>
      </c>
      <c r="S15" s="57">
        <f t="shared" si="2"/>
        <v>4.5</v>
      </c>
      <c r="T15" s="57">
        <f t="shared" si="2"/>
        <v>9</v>
      </c>
      <c r="U15" s="57">
        <f t="shared" si="2"/>
        <v>0</v>
      </c>
      <c r="V15" s="57">
        <f t="shared" si="2"/>
        <v>0</v>
      </c>
      <c r="W15" s="57">
        <f t="shared" si="2"/>
        <v>0</v>
      </c>
      <c r="X15" s="57">
        <f t="shared" si="2"/>
        <v>0</v>
      </c>
      <c r="Y15" s="57">
        <f t="shared" si="2"/>
        <v>0</v>
      </c>
      <c r="Z15" s="57">
        <f t="shared" si="2"/>
        <v>0</v>
      </c>
      <c r="AA15" s="57">
        <f t="shared" si="2"/>
        <v>0</v>
      </c>
      <c r="AB15" s="57">
        <f t="shared" si="2"/>
        <v>0</v>
      </c>
      <c r="AC15" s="57">
        <f t="shared" si="2"/>
        <v>0</v>
      </c>
      <c r="AD15" s="57">
        <f t="shared" si="2"/>
        <v>0</v>
      </c>
      <c r="AE15" s="57">
        <f t="shared" si="2"/>
        <v>0</v>
      </c>
      <c r="AF15" s="57">
        <f t="shared" ref="AF15:AH15" si="3">SUM(AF8:AF14)</f>
        <v>0</v>
      </c>
      <c r="AG15" s="57">
        <f t="shared" si="3"/>
        <v>0</v>
      </c>
      <c r="AH15" s="57">
        <f t="shared" si="3"/>
        <v>0</v>
      </c>
      <c r="AI15" s="56">
        <f t="shared" ref="AI15" si="4">SUM(AI8:AI14)</f>
        <v>19</v>
      </c>
      <c r="AJ15" s="47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2"/>
      <c r="BA15" s="30" t="s">
        <v>52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6" customFormat="1" x14ac:dyDescent="0.25">
      <c r="A16" s="12" t="s">
        <v>7</v>
      </c>
      <c r="B16" s="13"/>
      <c r="C16" s="13"/>
      <c r="D16" s="59">
        <f>7.5</f>
        <v>7.5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6">
        <f t="shared" ref="AI16:AI24" si="5">SUM(D16:AH16)</f>
        <v>7.5</v>
      </c>
      <c r="AJ16" s="47" t="s">
        <v>57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2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s="26" customFormat="1" x14ac:dyDescent="0.25">
      <c r="A17" s="12" t="s">
        <v>14</v>
      </c>
      <c r="B17" s="13"/>
      <c r="C17" s="13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6">
        <f t="shared" si="5"/>
        <v>0</v>
      </c>
      <c r="AJ17" s="5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2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x14ac:dyDescent="0.25">
      <c r="A18" s="12" t="s">
        <v>8</v>
      </c>
      <c r="B18" s="13"/>
      <c r="C18" s="13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6">
        <f t="shared" si="5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2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x14ac:dyDescent="0.25">
      <c r="A19" s="12" t="s">
        <v>22</v>
      </c>
      <c r="B19" s="13"/>
      <c r="C19" s="13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6">
        <f t="shared" si="5"/>
        <v>0</v>
      </c>
      <c r="AJ19" s="5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2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x14ac:dyDescent="0.25">
      <c r="A20" s="11" t="s">
        <v>58</v>
      </c>
      <c r="B20" s="14"/>
      <c r="C20" s="14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6"/>
      <c r="AJ20" s="50" t="s">
        <v>57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2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x14ac:dyDescent="0.25">
      <c r="A21" s="11" t="s">
        <v>12</v>
      </c>
      <c r="B21" s="14"/>
      <c r="C21" s="14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6">
        <f t="shared" si="5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2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13</v>
      </c>
      <c r="B22" s="14"/>
      <c r="C22" s="14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6">
        <f>SUM(D22:AH22)</f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2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29</v>
      </c>
      <c r="B23" s="14"/>
      <c r="C23" s="14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6">
        <f t="shared" si="5"/>
        <v>0</v>
      </c>
      <c r="AJ23" s="47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2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29</v>
      </c>
      <c r="B24" s="14"/>
      <c r="C24" s="14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6">
        <f t="shared" si="5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2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9</v>
      </c>
      <c r="B25" s="14"/>
      <c r="C25" s="14"/>
      <c r="D25" s="57">
        <v>7.5</v>
      </c>
      <c r="E25" s="57">
        <f t="shared" ref="E25:AE25" si="6">SUM(E15:E24)</f>
        <v>0</v>
      </c>
      <c r="F25" s="57">
        <f t="shared" si="6"/>
        <v>0</v>
      </c>
      <c r="G25" s="57">
        <f t="shared" si="6"/>
        <v>0</v>
      </c>
      <c r="H25" s="57">
        <f t="shared" si="6"/>
        <v>0</v>
      </c>
      <c r="I25" s="57">
        <f t="shared" si="6"/>
        <v>0</v>
      </c>
      <c r="J25" s="57">
        <f t="shared" si="6"/>
        <v>0</v>
      </c>
      <c r="K25" s="57">
        <f t="shared" si="6"/>
        <v>0</v>
      </c>
      <c r="L25" s="57">
        <f t="shared" si="6"/>
        <v>0</v>
      </c>
      <c r="M25" s="57">
        <f t="shared" si="6"/>
        <v>0</v>
      </c>
      <c r="N25" s="57">
        <f t="shared" si="6"/>
        <v>0</v>
      </c>
      <c r="O25" s="57">
        <f t="shared" si="6"/>
        <v>0</v>
      </c>
      <c r="P25" s="57">
        <f t="shared" si="6"/>
        <v>0</v>
      </c>
      <c r="Q25" s="57">
        <f t="shared" si="6"/>
        <v>0</v>
      </c>
      <c r="R25" s="57">
        <f t="shared" si="6"/>
        <v>5.5</v>
      </c>
      <c r="S25" s="57">
        <f t="shared" si="6"/>
        <v>4.5</v>
      </c>
      <c r="T25" s="57">
        <f t="shared" si="6"/>
        <v>9</v>
      </c>
      <c r="U25" s="57">
        <f t="shared" si="6"/>
        <v>0</v>
      </c>
      <c r="V25" s="57">
        <f t="shared" si="6"/>
        <v>0</v>
      </c>
      <c r="W25" s="57">
        <f t="shared" si="6"/>
        <v>0</v>
      </c>
      <c r="X25" s="57">
        <f t="shared" si="6"/>
        <v>0</v>
      </c>
      <c r="Y25" s="57">
        <f t="shared" si="6"/>
        <v>0</v>
      </c>
      <c r="Z25" s="57">
        <f t="shared" si="6"/>
        <v>0</v>
      </c>
      <c r="AA25" s="57">
        <f t="shared" si="6"/>
        <v>0</v>
      </c>
      <c r="AB25" s="57">
        <f t="shared" si="6"/>
        <v>0</v>
      </c>
      <c r="AC25" s="57">
        <f t="shared" si="6"/>
        <v>0</v>
      </c>
      <c r="AD25" s="57">
        <f t="shared" si="6"/>
        <v>0</v>
      </c>
      <c r="AE25" s="57">
        <f t="shared" si="6"/>
        <v>0</v>
      </c>
      <c r="AF25" s="57">
        <f t="shared" ref="AF25:AH25" si="7">SUM(AF15:AF24)</f>
        <v>0</v>
      </c>
      <c r="AG25" s="57">
        <f t="shared" si="7"/>
        <v>0</v>
      </c>
      <c r="AH25" s="57">
        <f t="shared" si="7"/>
        <v>0</v>
      </c>
      <c r="AI25" s="58">
        <f t="shared" ref="AI25" si="8">SUM(AI15:AI24)</f>
        <v>26.5</v>
      </c>
      <c r="AJ25" s="2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2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86"/>
      <c r="B26" s="16"/>
      <c r="C26" s="16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8"/>
      <c r="AJ26" s="17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2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71</v>
      </c>
      <c r="B27" s="14"/>
      <c r="C27" s="14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>
        <v>5.5</v>
      </c>
      <c r="S27" s="89">
        <v>4.5</v>
      </c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56">
        <f>SUM(D27:AH27)</f>
        <v>10</v>
      </c>
      <c r="AJ27" s="1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2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86"/>
      <c r="B28" s="16"/>
      <c r="C28" s="16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8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2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" thickBot="1" x14ac:dyDescent="0.3">
      <c r="A29" s="15" t="s">
        <v>10</v>
      </c>
      <c r="B29" s="16"/>
      <c r="C29" s="17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31"/>
      <c r="AZ29" s="52"/>
    </row>
    <row r="30" spans="1:190" s="30" customFormat="1" ht="10.5" thickBot="1" x14ac:dyDescent="0.25">
      <c r="A30" s="18" t="s">
        <v>61</v>
      </c>
      <c r="B30" s="17" t="s">
        <v>62</v>
      </c>
      <c r="C30" s="17"/>
      <c r="D30" s="60"/>
      <c r="E30" s="60"/>
      <c r="F30" s="60" t="s">
        <v>60</v>
      </c>
      <c r="G30" s="60"/>
      <c r="H30" s="60" t="s">
        <v>26</v>
      </c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Y30" s="60"/>
      <c r="Z30" s="60"/>
      <c r="AA30" s="60"/>
      <c r="AB30" s="60"/>
      <c r="AC30" s="60"/>
      <c r="AD30" s="60"/>
      <c r="AE30" s="60"/>
      <c r="AF30" s="66" t="s">
        <v>11</v>
      </c>
      <c r="AG30" s="65">
        <f>23</f>
        <v>23</v>
      </c>
      <c r="AH30" s="60"/>
      <c r="AI30" s="61">
        <f>AG30*7.5</f>
        <v>172.5</v>
      </c>
      <c r="AJ30" s="31"/>
      <c r="AZ30" s="52"/>
    </row>
    <row r="31" spans="1:190" s="30" customFormat="1" ht="10" x14ac:dyDescent="0.2">
      <c r="A31" s="18" t="s">
        <v>24</v>
      </c>
      <c r="B31" s="17" t="s">
        <v>25</v>
      </c>
      <c r="C31" s="17"/>
      <c r="D31" s="60"/>
      <c r="E31" s="60"/>
      <c r="F31" s="60" t="s">
        <v>31</v>
      </c>
      <c r="G31" s="60"/>
      <c r="H31" s="60" t="s">
        <v>69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31"/>
      <c r="AZ31" s="52"/>
    </row>
    <row r="32" spans="1:190" s="30" customFormat="1" ht="10" x14ac:dyDescent="0.2">
      <c r="A32" s="18" t="s">
        <v>63</v>
      </c>
      <c r="B32" s="17" t="s">
        <v>64</v>
      </c>
      <c r="C32" s="17"/>
      <c r="D32" s="60"/>
      <c r="E32" s="60"/>
      <c r="F32" s="62" t="s">
        <v>33</v>
      </c>
      <c r="G32" s="62"/>
      <c r="H32" s="62" t="s">
        <v>70</v>
      </c>
      <c r="I32" s="62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Y32" s="60"/>
      <c r="Z32" s="60"/>
      <c r="AA32" s="60"/>
      <c r="AB32" s="60"/>
      <c r="AC32" s="60"/>
      <c r="AD32" s="60"/>
      <c r="AE32" s="60"/>
      <c r="AF32" s="66" t="s">
        <v>54</v>
      </c>
      <c r="AG32" s="60"/>
      <c r="AH32" s="60"/>
      <c r="AI32" s="60">
        <f>AI25-AI30</f>
        <v>-146</v>
      </c>
      <c r="AJ32" s="69" t="s">
        <v>53</v>
      </c>
      <c r="AZ32" s="52"/>
    </row>
    <row r="33" spans="1:36" s="30" customFormat="1" ht="10" x14ac:dyDescent="0.2">
      <c r="A33" s="18" t="s">
        <v>23</v>
      </c>
      <c r="B33" s="17" t="s">
        <v>68</v>
      </c>
      <c r="C33" s="17"/>
      <c r="D33" s="62"/>
      <c r="E33" s="62"/>
      <c r="F33" s="62" t="s">
        <v>32</v>
      </c>
      <c r="G33" s="62"/>
      <c r="H33" s="62" t="s">
        <v>66</v>
      </c>
      <c r="I33" s="62"/>
      <c r="J33" s="62"/>
      <c r="K33" s="62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31"/>
    </row>
    <row r="34" spans="1:36" s="30" customFormat="1" ht="10" x14ac:dyDescent="0.2">
      <c r="A34" s="18" t="s">
        <v>27</v>
      </c>
      <c r="B34" s="17" t="s">
        <v>67</v>
      </c>
      <c r="C34" s="17"/>
      <c r="D34" s="62"/>
      <c r="E34" s="62"/>
      <c r="F34" s="60" t="s">
        <v>65</v>
      </c>
      <c r="G34" s="60"/>
      <c r="H34" s="60" t="s">
        <v>28</v>
      </c>
      <c r="I34" s="60"/>
      <c r="J34" s="60"/>
      <c r="K34" s="60"/>
      <c r="L34" s="60"/>
      <c r="M34" s="60"/>
      <c r="N34" s="60"/>
      <c r="O34" s="60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7" t="s">
        <v>55</v>
      </c>
      <c r="AG34" s="62"/>
      <c r="AH34" s="62"/>
      <c r="AI34" s="63">
        <f>20</f>
        <v>20</v>
      </c>
      <c r="AJ34" s="31"/>
    </row>
    <row r="35" spans="1:36" s="30" customFormat="1" ht="10" x14ac:dyDescent="0.2">
      <c r="A35" s="17"/>
      <c r="B35" s="17"/>
      <c r="C35" s="31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</row>
    <row r="36" spans="1:36" s="30" customFormat="1" ht="10.5" thickBot="1" x14ac:dyDescent="0.25">
      <c r="A36" s="31"/>
      <c r="B36" s="31"/>
      <c r="C36" s="3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7" t="s">
        <v>56</v>
      </c>
      <c r="AG36" s="62"/>
      <c r="AH36" s="62"/>
      <c r="AI36" s="64">
        <f>AI32+AI34</f>
        <v>-126</v>
      </c>
      <c r="AJ36" s="31"/>
    </row>
    <row r="37" spans="1:36" s="30" customFormat="1" ht="13" thickTop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Simin Lotfi</cp:lastModifiedBy>
  <cp:lastPrinted>2024-09-03T20:28:51Z</cp:lastPrinted>
  <dcterms:created xsi:type="dcterms:W3CDTF">1998-07-03T22:57:08Z</dcterms:created>
  <dcterms:modified xsi:type="dcterms:W3CDTF">2025-01-20T17:06:31Z</dcterms:modified>
</cp:coreProperties>
</file>