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D2A3EF80-8420-4B4B-8802-6DFF7A3EE008}" xr6:coauthVersionLast="47" xr6:coauthVersionMax="47" xr10:uidLastSave="{00000000-0000-0000-0000-000000000000}"/>
  <bookViews>
    <workbookView xWindow="5570" yWindow="1920" windowWidth="28800" windowHeight="153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</workbook>
</file>

<file path=xl/calcChain.xml><?xml version="1.0" encoding="utf-8"?>
<calcChain xmlns="http://schemas.openxmlformats.org/spreadsheetml/2006/main">
  <c r="AI45" i="1" l="1"/>
  <c r="AF28" i="1"/>
  <c r="AH39" i="1"/>
  <c r="AG39" i="1"/>
  <c r="AF39" i="1"/>
  <c r="AH27" i="1"/>
  <c r="AG27" i="1"/>
  <c r="AF27" i="1"/>
  <c r="AA39" i="1"/>
  <c r="Z39" i="1"/>
  <c r="S39" i="1"/>
  <c r="H39" i="1"/>
  <c r="G39" i="1"/>
  <c r="AE27" i="1"/>
  <c r="AE39" i="1" s="1"/>
  <c r="AD27" i="1"/>
  <c r="AD39" i="1" s="1"/>
  <c r="AC27" i="1"/>
  <c r="AC39" i="1" s="1"/>
  <c r="AB27" i="1"/>
  <c r="AB39" i="1" s="1"/>
  <c r="AA27" i="1"/>
  <c r="Z27" i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G27" i="1"/>
  <c r="F27" i="1"/>
  <c r="F39" i="1" s="1"/>
  <c r="E27" i="1"/>
  <c r="E39" i="1" s="1"/>
  <c r="D27" i="1"/>
  <c r="D39" i="1" s="1"/>
  <c r="AI23" i="1" l="1"/>
  <c r="AI22" i="1"/>
  <c r="AI21" i="1"/>
  <c r="AI24" i="1"/>
  <c r="AG41" i="1"/>
  <c r="AI36" i="1" l="1"/>
  <c r="AI25" i="1"/>
  <c r="AI32" i="1" l="1"/>
  <c r="AI19" i="1" l="1"/>
  <c r="AI18" i="1"/>
  <c r="AI37" i="1" l="1"/>
  <c r="AI13" i="1" l="1"/>
  <c r="AI12" i="1"/>
  <c r="AI11" i="1"/>
  <c r="AI10" i="1"/>
  <c r="AI9" i="1"/>
  <c r="AI41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<sst xmlns="http://schemas.openxmlformats.org/spreadsheetml/2006/main" count="310" uniqueCount="80">
  <si>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</si>
  <si>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</si>
  <si>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</si>
  <si>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</si>
  <si>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</si>
  <si>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</si>
  <si>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</si>
  <si>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</si>
  <si>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</si>
  <si>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</si>
  <si>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</si>
  <si>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</si>
  <si>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</si>
  <si>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</si>
  <si>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</si>
  <si>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</si>
  <si>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</si>
  <si>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</si>
  <si>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</si>
  <si>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</si>
  <si>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</si>
  <si>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</si>
  <si>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</si>
  <si>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</si>
  <si>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</si>
  <si>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</si>
  <si>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</si>
  <si>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</si>
  <si>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</si>
  <si>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</si>
  <si>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</si>
  <si>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</si>
  <si>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</si>
  <si>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</si>
  <si>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</si>
  <si>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</si>
  <si>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</si>
  <si>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</si>
  <si>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</si>
  <si>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</si>
  <si>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</si>
  <si>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</si>
  <si>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</si>
  <si>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</si>
  <si>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</si>
  <si>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</si>
  <si>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Ipad Software</t>
  </si>
  <si>
    <t>website</t>
  </si>
  <si>
    <t>Sketchup/lumion</t>
  </si>
  <si>
    <t>2102</t>
  </si>
  <si>
    <t>IPL 33rd &amp; Commercial</t>
  </si>
  <si>
    <t>Ling Yang Mountain Temple</t>
  </si>
  <si>
    <t>2302</t>
  </si>
  <si>
    <t>Qualex Kingsway</t>
  </si>
  <si>
    <t>2303</t>
  </si>
  <si>
    <t>Mosaic Langley</t>
  </si>
  <si>
    <t>Shadow Study - Remind Stanley</t>
  </si>
  <si>
    <t>2310</t>
  </si>
  <si>
    <t>Whistler Lake Placid</t>
  </si>
  <si>
    <t>Cambie Station</t>
  </si>
  <si>
    <t>2205</t>
  </si>
  <si>
    <t>Rize SFU</t>
  </si>
  <si>
    <t>2401</t>
  </si>
  <si>
    <t>2003</t>
  </si>
  <si>
    <t>Intracorp Victoria and 11th</t>
  </si>
  <si>
    <t>2304</t>
  </si>
  <si>
    <t>2 waters</t>
  </si>
  <si>
    <t>March 2024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</si>
  <si>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</si>
  <si>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</si>
  <si>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</si>
  <si>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</si>
  <si>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</si>
  <si>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</si>
  <si>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</si>
  <si>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</si>
  <si>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</si>
  <si>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</si>
  <si>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</si>
  <si>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Computer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</si>
</sst>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6" zoomScaleNormal="100" zoomScaleSheetLayoutView="100" workbookViewId="0">
      <selection activeCell="AP31" sqref="AP3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30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63</v>
      </c>
      <c r="B11" s="27" t="s">
        <v>64</v>
      </c>
      <c r="C11" s="28" t="s">
        <v>42</v>
      </c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54</v>
      </c>
      <c r="B13" s="27" t="s">
        <v>55</v>
      </c>
      <c r="C13" s="28" t="s">
        <v>24</v>
      </c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52</v>
      </c>
      <c r="B15" s="27" t="s">
        <v>53</v>
      </c>
      <c r="C15" s="28" t="s">
        <v>24</v>
      </c>
      <c r="D15" s="40">
        <v>8</v>
      </c>
      <c r="E15" s="35" t="s">
        <v>20</v>
      </c>
      <c r="F15" s="35" t="s">
        <v>20</v>
      </c>
      <c r="G15" s="40">
        <v>5.5</v>
      </c>
      <c r="H15" s="40">
        <v>9</v>
      </c>
      <c r="I15" s="40">
        <v>6</v>
      </c>
      <c r="J15" s="40">
        <v>9.5</v>
      </c>
      <c r="K15" s="40">
        <v>5.5</v>
      </c>
      <c r="L15" s="35" t="s">
        <v>20</v>
      </c>
      <c r="M15" s="35">
        <v>5</v>
      </c>
      <c r="N15" s="40">
        <v>7.5</v>
      </c>
      <c r="O15" s="40">
        <v>7.5</v>
      </c>
      <c r="P15" s="40">
        <v>4.5</v>
      </c>
      <c r="Q15" s="40">
        <v>1.5</v>
      </c>
      <c r="R15" s="40">
        <v>5.5</v>
      </c>
      <c r="S15" s="35" t="s">
        <v>20</v>
      </c>
      <c r="T15" s="35" t="s">
        <v>20</v>
      </c>
      <c r="U15" s="40"/>
      <c r="V15" s="40"/>
      <c r="W15" s="40"/>
      <c r="X15" s="40">
        <v>1.5</v>
      </c>
      <c r="Y15" s="40">
        <v>7.5</v>
      </c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84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49</v>
      </c>
      <c r="B17" s="27" t="s">
        <v>50</v>
      </c>
      <c r="C17" s="28" t="s">
        <v>42</v>
      </c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>
        <v>6</v>
      </c>
      <c r="R17" s="40"/>
      <c r="S17" s="35" t="s">
        <v>20</v>
      </c>
      <c r="T17" s="35" t="s">
        <v>20</v>
      </c>
      <c r="U17" s="40">
        <v>3</v>
      </c>
      <c r="V17" s="40">
        <v>7.5</v>
      </c>
      <c r="W17" s="40">
        <v>5</v>
      </c>
      <c r="X17" s="40">
        <v>6.5</v>
      </c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28</v>
      </c>
      <c r="AJ17" s="31" t="s">
        <v>56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62</v>
      </c>
      <c r="B19" s="27" t="s">
        <v>59</v>
      </c>
      <c r="C19" s="28" t="s">
        <v>24</v>
      </c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1"/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60</v>
      </c>
      <c r="B21" s="27" t="s">
        <v>61</v>
      </c>
      <c r="C21" s="28" t="s">
        <v>24</v>
      </c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>
        <v>3</v>
      </c>
      <c r="Q21" s="40"/>
      <c r="R21" s="40"/>
      <c r="S21" s="35" t="s">
        <v>20</v>
      </c>
      <c r="T21" s="35" t="s">
        <v>20</v>
      </c>
      <c r="U21" s="40">
        <v>1</v>
      </c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4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65</v>
      </c>
      <c r="B23" s="27" t="s">
        <v>66</v>
      </c>
      <c r="C23" s="28" t="s">
        <v>24</v>
      </c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>
        <v>2</v>
      </c>
      <c r="V23" s="40"/>
      <c r="W23" s="40">
        <v>2.5</v>
      </c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 t="shared" si="2"/>
        <v>4.5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57</v>
      </c>
      <c r="B25" s="27" t="s">
        <v>58</v>
      </c>
      <c r="C25" s="28" t="s">
        <v>27</v>
      </c>
      <c r="D25" s="40"/>
      <c r="E25" s="35" t="s">
        <v>20</v>
      </c>
      <c r="F25" s="35" t="s">
        <v>20</v>
      </c>
      <c r="G25" s="40"/>
      <c r="H25" s="40"/>
      <c r="I25" s="40"/>
      <c r="J25" s="40"/>
      <c r="K25" s="40"/>
      <c r="L25" s="35" t="s">
        <v>20</v>
      </c>
      <c r="M25" s="35" t="s">
        <v>20</v>
      </c>
      <c r="N25" s="40"/>
      <c r="O25" s="40"/>
      <c r="P25" s="40"/>
      <c r="Q25" s="40"/>
      <c r="R25" s="40"/>
      <c r="S25" s="35" t="s">
        <v>20</v>
      </c>
      <c r="T25" s="35" t="s">
        <v>20</v>
      </c>
      <c r="U25" s="40"/>
      <c r="V25" s="40"/>
      <c r="W25" s="40"/>
      <c r="X25" s="40"/>
      <c r="Y25" s="40"/>
      <c r="Z25" s="35" t="s">
        <v>20</v>
      </c>
      <c r="AA25" s="35" t="s">
        <v>20</v>
      </c>
      <c r="AB25" s="40"/>
      <c r="AC25" s="40"/>
      <c r="AD25" s="40"/>
      <c r="AE25" s="40"/>
      <c r="AF25" s="40"/>
      <c r="AG25" s="35" t="s">
        <v>20</v>
      </c>
      <c r="AH25" s="35" t="s">
        <v>20</v>
      </c>
      <c r="AI25" s="36">
        <f t="shared" si="0"/>
        <v>0</v>
      </c>
      <c r="AJ25" s="31" t="s">
        <v>48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/>
      <c r="E26" s="35" t="s">
        <v>20</v>
      </c>
      <c r="F26" s="35" t="s">
        <v>20</v>
      </c>
      <c r="G26" s="35"/>
      <c r="H26" s="35"/>
      <c r="I26" s="35"/>
      <c r="J26" s="35"/>
      <c r="K26" s="35"/>
      <c r="L26" s="35" t="s">
        <v>20</v>
      </c>
      <c r="M26" s="35" t="s">
        <v>20</v>
      </c>
      <c r="N26" s="35"/>
      <c r="O26" s="35"/>
      <c r="P26" s="35"/>
      <c r="Q26" s="35"/>
      <c r="R26" s="35"/>
      <c r="S26" s="35" t="s">
        <v>20</v>
      </c>
      <c r="T26" s="35" t="s">
        <v>20</v>
      </c>
      <c r="U26" s="35"/>
      <c r="V26" s="35"/>
      <c r="W26" s="35"/>
      <c r="X26" s="35"/>
      <c r="Y26" s="35"/>
      <c r="Z26" s="35" t="s">
        <v>20</v>
      </c>
      <c r="AA26" s="35" t="s">
        <v>20</v>
      </c>
      <c r="AB26" s="35"/>
      <c r="AC26" s="35"/>
      <c r="AD26" s="35"/>
      <c r="AE26" s="35"/>
      <c r="AF26" s="35"/>
      <c r="AG26" s="35" t="s">
        <v>20</v>
      </c>
      <c r="AH26" s="35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4">SUM(D8:D26)</f>
        <v>8</v>
      </c>
      <c r="E27" s="49">
        <f t="shared" si="4"/>
        <v>0</v>
      </c>
      <c r="F27" s="49">
        <f t="shared" si="4"/>
        <v>0</v>
      </c>
      <c r="G27" s="49">
        <f t="shared" si="4"/>
        <v>5.5</v>
      </c>
      <c r="H27" s="49">
        <f t="shared" si="4"/>
        <v>9</v>
      </c>
      <c r="I27" s="49">
        <f t="shared" si="4"/>
        <v>6</v>
      </c>
      <c r="J27" s="49">
        <f t="shared" si="4"/>
        <v>9.5</v>
      </c>
      <c r="K27" s="49">
        <f t="shared" si="4"/>
        <v>5.5</v>
      </c>
      <c r="L27" s="49">
        <f t="shared" si="4"/>
        <v>0</v>
      </c>
      <c r="M27" s="49">
        <f t="shared" si="4"/>
        <v>5</v>
      </c>
      <c r="N27" s="49">
        <f t="shared" si="4"/>
        <v>7.5</v>
      </c>
      <c r="O27" s="49">
        <f t="shared" si="4"/>
        <v>7.5</v>
      </c>
      <c r="P27" s="49">
        <f t="shared" si="4"/>
        <v>7.5</v>
      </c>
      <c r="Q27" s="49">
        <f t="shared" si="4"/>
        <v>7.5</v>
      </c>
      <c r="R27" s="49">
        <f t="shared" si="4"/>
        <v>5.5</v>
      </c>
      <c r="S27" s="49">
        <f t="shared" si="4"/>
        <v>0</v>
      </c>
      <c r="T27" s="49">
        <f t="shared" si="4"/>
        <v>0</v>
      </c>
      <c r="U27" s="49">
        <f t="shared" si="4"/>
        <v>6</v>
      </c>
      <c r="V27" s="49">
        <f t="shared" si="4"/>
        <v>7.5</v>
      </c>
      <c r="W27" s="49">
        <f t="shared" si="4"/>
        <v>7.5</v>
      </c>
      <c r="X27" s="49">
        <f t="shared" si="4"/>
        <v>8</v>
      </c>
      <c r="Y27" s="49">
        <f t="shared" si="4"/>
        <v>7.5</v>
      </c>
      <c r="Z27" s="49">
        <f t="shared" si="4"/>
        <v>0</v>
      </c>
      <c r="AA27" s="49">
        <f t="shared" si="4"/>
        <v>0</v>
      </c>
      <c r="AB27" s="49">
        <f t="shared" si="4"/>
        <v>0</v>
      </c>
      <c r="AC27" s="49">
        <f t="shared" si="4"/>
        <v>0</v>
      </c>
      <c r="AD27" s="49">
        <f t="shared" si="4"/>
        <v>0</v>
      </c>
      <c r="AE27" s="49">
        <f t="shared" si="4"/>
        <v>0</v>
      </c>
      <c r="AF27" s="49">
        <f t="shared" ref="AF27:AH27" si="5">SUM(AF8:AF26)</f>
        <v>0</v>
      </c>
      <c r="AG27" s="49">
        <f t="shared" si="5"/>
        <v>0</v>
      </c>
      <c r="AH27" s="49">
        <f t="shared" si="5"/>
        <v>0</v>
      </c>
      <c r="AI27" s="50">
        <f t="shared" ref="AI27" si="6">SUM(AI8:AI26)</f>
        <v>120.5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>
        <f>7.5</f>
        <v>7.5</v>
      </c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>
        <v>1</v>
      </c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1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7">SUM(D30:AH30)</f>
        <v>0</v>
      </c>
      <c r="AJ30" s="51" t="s">
        <v>51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/>
      <c r="AJ31" s="51" t="s">
        <v>46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si="7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7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>
        <v>7.5</v>
      </c>
      <c r="AC34" s="54">
        <v>7.5</v>
      </c>
      <c r="AD34" s="54">
        <v>7.5</v>
      </c>
      <c r="AE34" s="54">
        <v>7.5</v>
      </c>
      <c r="AF34" s="54"/>
      <c r="AG34" s="54"/>
      <c r="AH34" s="54"/>
      <c r="AI34" s="36">
        <f>SUM(D34:AH34)</f>
        <v>30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7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>
        <v>1</v>
      </c>
      <c r="H36" s="54"/>
      <c r="I36" s="54">
        <v>2</v>
      </c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8">SUM(D36:AH36)</f>
        <v>3</v>
      </c>
      <c r="AJ36" s="51" t="s">
        <v>79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7"/>
        <v>0</v>
      </c>
      <c r="AJ37" s="55" t="s">
        <v>47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7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E39" si="9">SUM(D27:D38)</f>
        <v>8</v>
      </c>
      <c r="E39" s="49">
        <f t="shared" si="9"/>
        <v>0</v>
      </c>
      <c r="F39" s="49">
        <f t="shared" si="9"/>
        <v>0</v>
      </c>
      <c r="G39" s="49">
        <f t="shared" si="9"/>
        <v>6.5</v>
      </c>
      <c r="H39" s="49">
        <f t="shared" si="9"/>
        <v>9</v>
      </c>
      <c r="I39" s="49">
        <f t="shared" si="9"/>
        <v>8</v>
      </c>
      <c r="J39" s="49">
        <f t="shared" si="9"/>
        <v>9.5</v>
      </c>
      <c r="K39" s="49">
        <f t="shared" si="9"/>
        <v>5.5</v>
      </c>
      <c r="L39" s="49">
        <f t="shared" si="9"/>
        <v>0</v>
      </c>
      <c r="M39" s="49">
        <f t="shared" si="9"/>
        <v>5</v>
      </c>
      <c r="N39" s="49">
        <f t="shared" si="9"/>
        <v>7.5</v>
      </c>
      <c r="O39" s="49">
        <f t="shared" si="9"/>
        <v>7.5</v>
      </c>
      <c r="P39" s="49">
        <f t="shared" si="9"/>
        <v>7.5</v>
      </c>
      <c r="Q39" s="49">
        <f t="shared" si="9"/>
        <v>7.5</v>
      </c>
      <c r="R39" s="49">
        <f t="shared" si="9"/>
        <v>5.5</v>
      </c>
      <c r="S39" s="49">
        <f t="shared" si="9"/>
        <v>0</v>
      </c>
      <c r="T39" s="49">
        <f t="shared" si="9"/>
        <v>0</v>
      </c>
      <c r="U39" s="49">
        <f t="shared" si="9"/>
        <v>7</v>
      </c>
      <c r="V39" s="49">
        <f t="shared" si="9"/>
        <v>7.5</v>
      </c>
      <c r="W39" s="49">
        <f t="shared" si="9"/>
        <v>7.5</v>
      </c>
      <c r="X39" s="49">
        <f t="shared" si="9"/>
        <v>8</v>
      </c>
      <c r="Y39" s="49">
        <f t="shared" si="9"/>
        <v>7.5</v>
      </c>
      <c r="Z39" s="49">
        <f t="shared" si="9"/>
        <v>0</v>
      </c>
      <c r="AA39" s="49">
        <f t="shared" si="9"/>
        <v>0</v>
      </c>
      <c r="AB39" s="49">
        <f t="shared" si="9"/>
        <v>7.5</v>
      </c>
      <c r="AC39" s="49">
        <f t="shared" si="9"/>
        <v>7.5</v>
      </c>
      <c r="AD39" s="49">
        <f t="shared" si="9"/>
        <v>7.5</v>
      </c>
      <c r="AE39" s="49">
        <f t="shared" si="9"/>
        <v>7.5</v>
      </c>
      <c r="AF39" s="49">
        <f t="shared" ref="AF39:AH39" si="10">SUM(AF27:AF38)</f>
        <v>7.5</v>
      </c>
      <c r="AG39" s="49">
        <f t="shared" si="10"/>
        <v>0</v>
      </c>
      <c r="AH39" s="49">
        <f t="shared" si="10"/>
        <v>0</v>
      </c>
      <c r="AI39" s="50">
        <f t="shared" ref="AI39" si="11">SUM(AI27:AI38)</f>
        <v>162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68</v>
      </c>
      <c r="B41" s="60" t="s">
        <v>69</v>
      </c>
      <c r="C41" s="60"/>
      <c r="D41" s="61"/>
      <c r="E41" s="61"/>
      <c r="F41" s="61" t="s">
        <v>70</v>
      </c>
      <c r="G41" s="61"/>
      <c r="H41" s="61" t="s">
        <v>26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21</f>
        <v>21</v>
      </c>
      <c r="AH41" s="61"/>
      <c r="AI41" s="66">
        <f>AG41*7.5</f>
        <v>157.5</v>
      </c>
      <c r="AJ41" s="62"/>
      <c r="AZ41" s="4"/>
    </row>
    <row r="42" spans="1:69" s="3" customFormat="1" ht="11.25" x14ac:dyDescent="0.2">
      <c r="A42" s="63" t="s">
        <v>24</v>
      </c>
      <c r="B42" s="60" t="s">
        <v>25</v>
      </c>
      <c r="C42" s="60"/>
      <c r="D42" s="61"/>
      <c r="E42" s="61"/>
      <c r="F42" s="61" t="s">
        <v>30</v>
      </c>
      <c r="G42" s="61"/>
      <c r="H42" s="61" t="s">
        <v>71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72</v>
      </c>
      <c r="B43" s="60" t="s">
        <v>73</v>
      </c>
      <c r="C43" s="60"/>
      <c r="D43" s="61"/>
      <c r="E43" s="61"/>
      <c r="F43" s="61" t="s">
        <v>32</v>
      </c>
      <c r="G43" s="61"/>
      <c r="H43" s="61" t="s">
        <v>74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34</v>
      </c>
      <c r="AG43" s="61"/>
      <c r="AH43" s="61"/>
      <c r="AI43" s="61">
        <f>AI39-AI41</f>
        <v>4.5</v>
      </c>
      <c r="AJ43" s="67" t="s">
        <v>33</v>
      </c>
      <c r="AZ43" s="4"/>
    </row>
    <row r="44" spans="1:69" s="3" customFormat="1" ht="11.25" x14ac:dyDescent="0.2">
      <c r="A44" s="60" t="s">
        <v>23</v>
      </c>
      <c r="B44" s="60" t="s">
        <v>75</v>
      </c>
      <c r="C44" s="62"/>
      <c r="D44" s="68"/>
      <c r="E44" s="68"/>
      <c r="F44" s="68" t="s">
        <v>31</v>
      </c>
      <c r="G44" s="68"/>
      <c r="H44" s="68" t="s">
        <v>76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27</v>
      </c>
      <c r="B45" s="62" t="s">
        <v>77</v>
      </c>
      <c r="C45" s="62"/>
      <c r="D45" s="68"/>
      <c r="E45" s="68"/>
      <c r="F45" s="68" t="s">
        <v>78</v>
      </c>
      <c r="G45" s="68"/>
      <c r="H45" s="68" t="s">
        <v>28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35</v>
      </c>
      <c r="AG45" s="68"/>
      <c r="AH45" s="68"/>
      <c r="AI45" s="70">
        <f>8.5</f>
        <v>8.5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36</v>
      </c>
      <c r="AG47" s="68"/>
      <c r="AH47" s="68"/>
      <c r="AI47" s="72">
        <f>AI45+AI43</f>
        <v>13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2024-02-02T19:27:28Z</cp:lastPrinted>
  <dcterms:created xsi:type="dcterms:W3CDTF">1998-07-03T22:57:08Z</dcterms:created>
  <dcterms:modified xsi:type="dcterms:W3CDTF">2024-04-02T18:49:31Z</dcterms:modified>
</cp:coreProperties>
</file>