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4\"/>
    </mc:Choice>
  </mc:AlternateContent>
  <xr:revisionPtr revIDLastSave="0" documentId="13_ncr:1_{C6502BC6-3CC2-4396-9A26-1EBD09DB7B63}" xr6:coauthVersionLast="47" xr6:coauthVersionMax="47" xr10:uidLastSave="{00000000-0000-0000-0000-000000000000}"/>
  <bookViews>
    <workbookView xWindow="-60915" yWindow="240" windowWidth="22680" windowHeight="15360" tabRatio="603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</workbook>
</file>

<file path=xl/calcChain.xml><?xml version="1.0" encoding="utf-8"?>
<calcChain xmlns="http://schemas.openxmlformats.org/spreadsheetml/2006/main">
  <c r="AI37" i="1" l="1"/>
  <c r="AG33" i="1"/>
  <c r="AH19" i="1"/>
  <c r="AH31" i="1" s="1"/>
  <c r="AG19" i="1"/>
  <c r="AG31" i="1" s="1"/>
  <c r="AF19" i="1"/>
  <c r="AF31" i="1" s="1"/>
  <c r="AE31" i="1"/>
  <c r="AD31" i="1"/>
  <c r="X31" i="1"/>
  <c r="W31" i="1"/>
  <c r="V31" i="1"/>
  <c r="Q31" i="1"/>
  <c r="P31" i="1"/>
  <c r="I31" i="1"/>
  <c r="H31" i="1"/>
  <c r="AE19" i="1"/>
  <c r="AD19" i="1"/>
  <c r="AC19" i="1"/>
  <c r="AC31" i="1" s="1"/>
  <c r="AB19" i="1"/>
  <c r="AB31" i="1" s="1"/>
  <c r="AA19" i="1"/>
  <c r="AA31" i="1" s="1"/>
  <c r="Z19" i="1"/>
  <c r="Z31" i="1" s="1"/>
  <c r="Y19" i="1"/>
  <c r="Y31" i="1" s="1"/>
  <c r="X19" i="1"/>
  <c r="W19" i="1"/>
  <c r="V19" i="1"/>
  <c r="U19" i="1"/>
  <c r="U31" i="1" s="1"/>
  <c r="T19" i="1"/>
  <c r="T31" i="1" s="1"/>
  <c r="S19" i="1"/>
  <c r="S31" i="1" s="1"/>
  <c r="R19" i="1"/>
  <c r="R31" i="1" s="1"/>
  <c r="Q19" i="1"/>
  <c r="P19" i="1"/>
  <c r="O19" i="1"/>
  <c r="O31" i="1" s="1"/>
  <c r="N19" i="1"/>
  <c r="N31" i="1" s="1"/>
  <c r="M19" i="1"/>
  <c r="M31" i="1" s="1"/>
  <c r="L19" i="1"/>
  <c r="L31" i="1" s="1"/>
  <c r="K19" i="1"/>
  <c r="K31" i="1" s="1"/>
  <c r="J19" i="1"/>
  <c r="J31" i="1" s="1"/>
  <c r="I19" i="1"/>
  <c r="H19" i="1"/>
  <c r="G19" i="1"/>
  <c r="G31" i="1" s="1"/>
  <c r="F19" i="1"/>
  <c r="F31" i="1" s="1"/>
  <c r="E19" i="1"/>
  <c r="E31" i="1" s="1"/>
  <c r="D19" i="1"/>
  <c r="D31" i="1" s="1"/>
  <c r="AM25" i="1" l="1"/>
  <c r="AI9" i="1"/>
  <c r="AI16" i="1"/>
  <c r="AI13" i="1"/>
  <c r="AI12" i="1"/>
  <c r="AI17" i="1"/>
  <c r="AI15" i="1"/>
  <c r="AI19" i="1" l="1"/>
  <c r="AI29" i="1"/>
  <c r="AI33" i="1"/>
  <c r="AI30" i="1"/>
  <c r="AI28" i="1"/>
  <c r="AI27" i="1"/>
  <c r="AI26" i="1"/>
  <c r="AP25" i="1" s="1"/>
  <c r="AS25" i="1" s="1"/>
  <c r="AV25" i="1" s="1"/>
  <c r="AI25" i="1"/>
  <c r="AI24" i="1"/>
  <c r="AI22" i="1"/>
  <c r="AI21" i="1"/>
  <c r="AI18" i="1"/>
  <c r="AI14" i="1"/>
  <c r="AI11" i="1"/>
  <c r="AI10" i="1"/>
  <c r="AI20" i="1"/>
  <c r="AI31" i="1" l="1"/>
  <c r="AI35" i="1" s="1"/>
  <c r="AI39" i="1" s="1"/>
</calcChain>
</file>

<file path=xl/sharedStrings.xml><?xml version="1.0" encoding="utf-8"?>
<sst xmlns="http://schemas.openxmlformats.org/spreadsheetml/2006/main" count="179" uniqueCount="68">
  <si>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</si>
  <si>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</si>
  <si>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</si>
  <si>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</si>
  <si>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</si>
  <si>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</si>
  <si>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</si>
  <si>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</si>
  <si>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</si>
  <si>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</si>
  <si>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</si>
  <si>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</si>
  <si>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</si>
  <si>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</si>
  <si>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</si>
  <si>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</si>
  <si>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</si>
  <si>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</si>
  <si>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</si>
  <si>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</si>
  <si>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</si>
  <si>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Overtime (Timeoff) beginning of month</t>
  </si>
  <si>
    <t>Overtime (Timeoff) end of month</t>
  </si>
  <si>
    <t>Overtime (Timeoff) this month</t>
  </si>
  <si>
    <t>PROFESSIONAL DEVELOPMENT</t>
  </si>
  <si>
    <t xml:space="preserve">DP  </t>
  </si>
  <si>
    <t>Pre-DP or schematic design / investigation</t>
  </si>
  <si>
    <t>Working drawings</t>
  </si>
  <si>
    <t>BP</t>
  </si>
  <si>
    <t>Construction administration / site services</t>
  </si>
  <si>
    <t>OTHER - Please specify</t>
  </si>
  <si>
    <t>CODE</t>
  </si>
  <si>
    <t>SPEC</t>
  </si>
  <si>
    <t>EXTR</t>
  </si>
  <si>
    <t>TEND</t>
  </si>
  <si>
    <t>Specify for each project above</t>
  </si>
  <si>
    <t>Cindy Brenneis</t>
  </si>
  <si>
    <t>ADMIN /GENERAL</t>
  </si>
  <si>
    <t>Two Waters</t>
  </si>
  <si>
    <t>PROFESSIONAL DEVELOPMENT - UNPAID</t>
  </si>
  <si>
    <t xml:space="preserve">      </t>
  </si>
  <si>
    <t>vacation days  available</t>
  </si>
  <si>
    <t>vacation hours available</t>
  </si>
  <si>
    <t>Vacation hours  remaining</t>
  </si>
  <si>
    <t>vacation days remaining</t>
  </si>
  <si>
    <t>vacation weeks remaining</t>
  </si>
  <si>
    <t>2302</t>
  </si>
  <si>
    <t>Qualex Kingsway</t>
  </si>
  <si>
    <t>2304</t>
  </si>
  <si>
    <t>FEA</t>
  </si>
  <si>
    <t>Feasibility Studies</t>
  </si>
  <si>
    <t>WD</t>
  </si>
  <si>
    <t>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</si>
  <si>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</si>
  <si>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</si>
  <si>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</si>
  <si>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</si>
  <si>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</si>
  <si>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</si>
  <si>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</si>
  <si>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</si>
  <si>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DP</t>
  </si>
  <si>
    <t>200 St Langley</t>
  </si>
  <si>
    <t>Lotus Mission</t>
  </si>
  <si>
    <t>2301</t>
  </si>
  <si>
    <t xml:space="preserve">Shape Properties </t>
  </si>
  <si>
    <t>UBC-O</t>
  </si>
  <si>
    <t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</si>
</sst>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1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/>
        <bgColor indexed="2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112">
    <xf numFmtId="0" fontId="0" fillId="2" borderId="0" xfId="0"/>
    <xf numFmtId="0" fontId="1" fillId="3" borderId="0" xfId="0" applyFont="1" applyFill="1"/>
    <xf numFmtId="0" fontId="2" fillId="3" borderId="0" xfId="0" applyFont="1" applyFill="1"/>
    <xf numFmtId="0" fontId="2" fillId="4" borderId="0" xfId="0" applyFont="1" applyFill="1" applyProtection="1">
      <protection locked="0"/>
    </xf>
    <xf numFmtId="49" fontId="2" fillId="4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0" fontId="3" fillId="5" borderId="0" xfId="0" applyFont="1" applyFill="1"/>
    <xf numFmtId="0" fontId="1" fillId="5" borderId="0" xfId="0" applyFont="1" applyFill="1"/>
    <xf numFmtId="0" fontId="2" fillId="5" borderId="0" xfId="0" applyFont="1" applyFill="1"/>
    <xf numFmtId="0" fontId="4" fillId="5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0" xfId="0" applyFont="1" applyProtection="1">
      <protection locked="0"/>
    </xf>
    <xf numFmtId="0" fontId="3" fillId="5" borderId="2" xfId="0" applyFont="1" applyFill="1" applyBorder="1"/>
    <xf numFmtId="0" fontId="3" fillId="5" borderId="3" xfId="0" applyFont="1" applyFill="1" applyBorder="1"/>
    <xf numFmtId="0" fontId="1" fillId="5" borderId="1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2" borderId="1" xfId="0" applyFont="1" applyBorder="1" applyProtection="1">
      <protection locked="0"/>
    </xf>
    <xf numFmtId="0" fontId="2" fillId="5" borderId="4" xfId="0" applyFont="1" applyFill="1" applyBorder="1"/>
    <xf numFmtId="0" fontId="2" fillId="5" borderId="5" xfId="0" applyFont="1" applyFill="1" applyBorder="1"/>
    <xf numFmtId="0" fontId="3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5" fillId="5" borderId="8" xfId="0" applyFont="1" applyFill="1" applyBorder="1"/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2" borderId="13" xfId="0" applyFont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14" xfId="0" applyFont="1" applyFill="1" applyBorder="1" applyProtection="1">
      <protection locked="0"/>
    </xf>
    <xf numFmtId="164" fontId="5" fillId="0" borderId="17" xfId="0" applyNumberFormat="1" applyFont="1" applyFill="1" applyBorder="1" applyProtection="1">
      <protection locked="0"/>
    </xf>
    <xf numFmtId="164" fontId="5" fillId="0" borderId="18" xfId="0" applyNumberFormat="1" applyFont="1" applyFill="1" applyBorder="1" applyProtection="1">
      <protection locked="0"/>
    </xf>
    <xf numFmtId="49" fontId="2" fillId="7" borderId="19" xfId="0" applyNumberFormat="1" applyFont="1" applyFill="1" applyBorder="1" applyAlignment="1" applyProtection="1">
      <alignment horizontal="center"/>
      <protection locked="0"/>
    </xf>
    <xf numFmtId="0" fontId="2" fillId="8" borderId="5" xfId="0" applyFont="1" applyFill="1" applyBorder="1"/>
    <xf numFmtId="164" fontId="5" fillId="8" borderId="5" xfId="0" applyNumberFormat="1" applyFont="1" applyFill="1" applyBorder="1" applyProtection="1">
      <protection locked="0"/>
    </xf>
    <xf numFmtId="164" fontId="5" fillId="8" borderId="12" xfId="0" applyNumberFormat="1" applyFont="1" applyFill="1" applyBorder="1" applyProtection="1">
      <protection locked="0"/>
    </xf>
    <xf numFmtId="0" fontId="2" fillId="7" borderId="20" xfId="0" applyFont="1" applyFill="1" applyBorder="1" applyProtection="1">
      <protection locked="0"/>
    </xf>
    <xf numFmtId="0" fontId="2" fillId="7" borderId="0" xfId="0" applyFont="1" applyFill="1" applyProtection="1">
      <protection locked="0"/>
    </xf>
    <xf numFmtId="49" fontId="2" fillId="0" borderId="19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5" fillId="7" borderId="16" xfId="0" applyFont="1" applyFill="1" applyBorder="1" applyProtection="1">
      <protection locked="0"/>
    </xf>
    <xf numFmtId="164" fontId="5" fillId="7" borderId="18" xfId="0" applyNumberFormat="1" applyFont="1" applyFill="1" applyBorder="1" applyProtection="1">
      <protection locked="0"/>
    </xf>
    <xf numFmtId="0" fontId="2" fillId="6" borderId="15" xfId="0" applyFont="1" applyFill="1" applyBorder="1" applyAlignment="1">
      <alignment horizontal="center"/>
    </xf>
    <xf numFmtId="0" fontId="2" fillId="6" borderId="5" xfId="0" applyFont="1" applyFill="1" applyBorder="1"/>
    <xf numFmtId="164" fontId="5" fillId="6" borderId="5" xfId="0" applyNumberFormat="1" applyFont="1" applyFill="1" applyBorder="1" applyProtection="1">
      <protection locked="0"/>
    </xf>
    <xf numFmtId="164" fontId="5" fillId="6" borderId="18" xfId="0" applyNumberFormat="1" applyFont="1" applyFill="1" applyBorder="1" applyProtection="1">
      <protection locked="0"/>
    </xf>
    <xf numFmtId="0" fontId="2" fillId="2" borderId="5" xfId="0" applyFont="1" applyBorder="1" applyProtection="1">
      <protection locked="0"/>
    </xf>
    <xf numFmtId="0" fontId="5" fillId="7" borderId="0" xfId="0" applyFont="1" applyFill="1" applyProtection="1">
      <protection locked="0"/>
    </xf>
    <xf numFmtId="0" fontId="1" fillId="6" borderId="21" xfId="0" applyFont="1" applyFill="1" applyBorder="1"/>
    <xf numFmtId="0" fontId="2" fillId="6" borderId="5" xfId="0" applyFont="1" applyFill="1" applyBorder="1" applyProtection="1">
      <protection locked="0"/>
    </xf>
    <xf numFmtId="0" fontId="5" fillId="6" borderId="16" xfId="0" applyFont="1" applyFill="1" applyBorder="1" applyProtection="1">
      <protection locked="0"/>
    </xf>
    <xf numFmtId="164" fontId="5" fillId="6" borderId="22" xfId="0" applyNumberFormat="1" applyFont="1" applyFill="1" applyBorder="1"/>
    <xf numFmtId="164" fontId="2" fillId="6" borderId="14" xfId="0" applyNumberFormat="1" applyFont="1" applyFill="1" applyBorder="1" applyProtection="1">
      <protection locked="0"/>
    </xf>
    <xf numFmtId="0" fontId="2" fillId="6" borderId="23" xfId="0" applyFont="1" applyFill="1" applyBorder="1" applyProtection="1">
      <protection locked="0"/>
    </xf>
    <xf numFmtId="0" fontId="1" fillId="6" borderId="24" xfId="0" applyFont="1" applyFill="1" applyBorder="1"/>
    <xf numFmtId="0" fontId="1" fillId="6" borderId="5" xfId="0" applyFont="1" applyFill="1" applyBorder="1"/>
    <xf numFmtId="0" fontId="1" fillId="6" borderId="1" xfId="0" applyFont="1" applyFill="1" applyBorder="1"/>
    <xf numFmtId="164" fontId="5" fillId="6" borderId="17" xfId="0" applyNumberFormat="1" applyFont="1" applyFill="1" applyBorder="1" applyProtection="1">
      <protection locked="0"/>
    </xf>
    <xf numFmtId="164" fontId="2" fillId="6" borderId="10" xfId="0" applyNumberFormat="1" applyFont="1" applyFill="1" applyBorder="1" applyProtection="1">
      <protection locked="0"/>
    </xf>
    <xf numFmtId="0" fontId="2" fillId="6" borderId="25" xfId="0" applyFont="1" applyFill="1" applyBorder="1" applyProtection="1">
      <protection locked="0"/>
    </xf>
    <xf numFmtId="0" fontId="1" fillId="1" borderId="0" xfId="0" applyFont="1" applyFill="1" applyProtection="1">
      <protection locked="0"/>
    </xf>
    <xf numFmtId="0" fontId="1" fillId="1" borderId="5" xfId="0" applyFont="1" applyFill="1" applyBorder="1" applyProtection="1">
      <protection locked="0"/>
    </xf>
    <xf numFmtId="164" fontId="5" fillId="6" borderId="16" xfId="0" applyNumberFormat="1" applyFont="1" applyFill="1" applyBorder="1" applyProtection="1">
      <protection locked="0"/>
    </xf>
    <xf numFmtId="0" fontId="2" fillId="6" borderId="26" xfId="0" applyFont="1" applyFill="1" applyBorder="1" applyProtection="1">
      <protection locked="0"/>
    </xf>
    <xf numFmtId="0" fontId="4" fillId="6" borderId="24" xfId="0" applyFont="1" applyFill="1" applyBorder="1"/>
    <xf numFmtId="0" fontId="5" fillId="6" borderId="17" xfId="0" applyFont="1" applyFill="1" applyBorder="1" applyProtection="1">
      <protection locked="0"/>
    </xf>
    <xf numFmtId="0" fontId="2" fillId="6" borderId="27" xfId="0" applyFont="1" applyFill="1" applyBorder="1" applyProtection="1">
      <protection locked="0"/>
    </xf>
    <xf numFmtId="164" fontId="5" fillId="6" borderId="17" xfId="0" applyNumberFormat="1" applyFont="1" applyFill="1" applyBorder="1"/>
    <xf numFmtId="164" fontId="2" fillId="6" borderId="28" xfId="0" applyNumberFormat="1" applyFont="1" applyFill="1" applyBorder="1" applyProtection="1">
      <protection locked="0"/>
    </xf>
    <xf numFmtId="0" fontId="2" fillId="6" borderId="11" xfId="0" applyFont="1" applyFill="1" applyBorder="1"/>
    <xf numFmtId="0" fontId="6" fillId="6" borderId="29" xfId="0" applyFont="1" applyFill="1" applyBorder="1"/>
    <xf numFmtId="0" fontId="1" fillId="6" borderId="0" xfId="0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4" borderId="0" xfId="0" applyFont="1" applyFill="1"/>
    <xf numFmtId="0" fontId="2" fillId="6" borderId="29" xfId="0" applyFont="1" applyFill="1" applyBorder="1"/>
    <xf numFmtId="164" fontId="2" fillId="6" borderId="0" xfId="0" applyNumberFormat="1" applyFont="1" applyFill="1" applyAlignment="1">
      <alignment horizontal="right"/>
    </xf>
    <xf numFmtId="1" fontId="2" fillId="6" borderId="30" xfId="0" applyNumberFormat="1" applyFont="1" applyFill="1" applyBorder="1" applyProtection="1">
      <protection locked="0"/>
    </xf>
    <xf numFmtId="164" fontId="2" fillId="6" borderId="1" xfId="0" applyNumberFormat="1" applyFont="1" applyFill="1" applyBorder="1"/>
    <xf numFmtId="0" fontId="2" fillId="4" borderId="0" xfId="0" applyFont="1" applyFill="1" applyAlignment="1">
      <alignment horizontal="left"/>
    </xf>
    <xf numFmtId="164" fontId="2" fillId="4" borderId="0" xfId="0" applyNumberFormat="1" applyFont="1" applyFill="1"/>
    <xf numFmtId="164" fontId="2" fillId="4" borderId="0" xfId="0" applyNumberFormat="1" applyFont="1" applyFill="1" applyAlignment="1">
      <alignment horizontal="right"/>
    </xf>
    <xf numFmtId="164" fontId="2" fillId="4" borderId="1" xfId="0" applyNumberFormat="1" applyFont="1" applyFill="1" applyBorder="1"/>
    <xf numFmtId="0" fontId="1" fillId="4" borderId="0" xfId="0" applyFont="1" applyFill="1"/>
    <xf numFmtId="164" fontId="2" fillId="4" borderId="31" xfId="0" applyNumberFormat="1" applyFont="1" applyFill="1" applyBorder="1"/>
    <xf numFmtId="0" fontId="1" fillId="2" borderId="0" xfId="0" applyFont="1"/>
    <xf numFmtId="0" fontId="2" fillId="2" borderId="0" xfId="0" applyFont="1"/>
    <xf numFmtId="0" fontId="1" fillId="2" borderId="18" xfId="0" applyFont="1" applyBorder="1"/>
    <xf numFmtId="0" fontId="2" fillId="2" borderId="9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Protection="1">
      <protection locked="0"/>
    </xf>
    <xf numFmtId="0" fontId="2" fillId="8" borderId="15" xfId="0" applyFont="1" applyFill="1" applyBorder="1" applyAlignment="1">
      <alignment horizontal="center"/>
    </xf>
    <xf numFmtId="164" fontId="5" fillId="7" borderId="17" xfId="0" applyNumberFormat="1" applyFont="1" applyFill="1" applyBorder="1" applyProtection="1">
      <protection locked="0"/>
    </xf>
    <xf numFmtId="164" fontId="5" fillId="8" borderId="18" xfId="0" applyNumberFormat="1" applyFont="1" applyFill="1" applyBorder="1" applyProtection="1">
      <protection locked="0"/>
    </xf>
    <xf numFmtId="0" fontId="2" fillId="9" borderId="9" xfId="0" applyFont="1" applyFill="1" applyBorder="1" applyAlignment="1">
      <alignment horizontal="center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164" fontId="5" fillId="10" borderId="17" xfId="0" applyNumberFormat="1" applyFont="1" applyFill="1" applyBorder="1" applyProtection="1">
      <protection locked="0"/>
    </xf>
    <xf numFmtId="164" fontId="5" fillId="9" borderId="12" xfId="0" applyNumberFormat="1" applyFont="1" applyFill="1" applyBorder="1" applyProtection="1">
      <protection locked="0"/>
    </xf>
    <xf numFmtId="164" fontId="5" fillId="10" borderId="11" xfId="0" applyNumberFormat="1" applyFont="1" applyFill="1" applyBorder="1" applyProtection="1">
      <protection locked="0"/>
    </xf>
    <xf numFmtId="0" fontId="2" fillId="10" borderId="0" xfId="0" applyFont="1" applyFill="1" applyProtection="1">
      <protection locked="0"/>
    </xf>
    <xf numFmtId="0" fontId="2" fillId="11" borderId="0" xfId="0" applyFont="1" applyFill="1" applyProtection="1">
      <protection locked="0"/>
    </xf>
    <xf numFmtId="164" fontId="2" fillId="12" borderId="0" xfId="0" applyNumberFormat="1" applyFont="1" applyFill="1" applyProtection="1">
      <protection locked="0"/>
    </xf>
    <xf numFmtId="0" fontId="2" fillId="12" borderId="0" xfId="0" applyFont="1" applyFill="1" applyProtection="1">
      <protection locked="0"/>
    </xf>
    <xf numFmtId="0" fontId="2" fillId="13" borderId="0" xfId="0" applyFont="1" applyFill="1" applyProtection="1">
      <protection locked="0"/>
    </xf>
    <xf numFmtId="0" fontId="2" fillId="14" borderId="0" xfId="0" applyFont="1" applyFill="1" applyProtection="1">
      <protection locked="0"/>
    </xf>
    <xf numFmtId="0" fontId="2" fillId="15" borderId="0" xfId="0" applyFont="1" applyFill="1" applyProtection="1">
      <protection locked="0"/>
    </xf>
    <xf numFmtId="0" fontId="2" fillId="16" borderId="0" xfId="0" applyFont="1" applyFill="1" applyProtection="1">
      <protection locked="0"/>
    </xf>
    <xf numFmtId="164" fontId="5" fillId="17" borderId="17" xfId="0" applyNumberFormat="1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4"/>
  <sheetViews>
    <sheetView tabSelected="1" zoomScale="98" zoomScaleNormal="98" zoomScaleSheetLayoutView="100" workbookViewId="0">
      <selection activeCell="S27" sqref="S27"/>
    </sheetView>
  </sheetViews>
  <sheetFormatPr defaultColWidth="7.5546875" defaultRowHeight="13.2" x14ac:dyDescent="0.25"/>
  <cols>
    <col min="1" max="1" width="5.109375" style="88" customWidth="1"/>
    <col min="2" max="2" width="24.109375" style="88" customWidth="1"/>
    <col min="3" max="3" width="12.109375" style="90" customWidth="1"/>
    <col min="4" max="34" width="3.44140625" style="89" customWidth="1"/>
    <col min="35" max="35" width="8" style="91" customWidth="1"/>
    <col min="36" max="36" width="40.77734375" style="89" customWidth="1"/>
    <col min="37" max="37" width="16" style="11" customWidth="1"/>
    <col min="38" max="190" width="7.5546875" style="11" customWidth="1"/>
    <col min="191" max="16384" width="7.5546875" style="11"/>
  </cols>
  <sheetData>
    <row r="1" spans="1:190" s="5" customFormat="1" ht="12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25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36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92" t="s">
        <v>67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2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7" customFormat="1" ht="14.25" customHeight="1" x14ac:dyDescent="0.25">
      <c r="A5" s="12" t="s">
        <v>2</v>
      </c>
      <c r="B5" s="13"/>
      <c r="C5" s="14"/>
      <c r="D5" s="15"/>
      <c r="E5" s="15"/>
      <c r="F5" s="15"/>
      <c r="G5" s="15"/>
      <c r="H5" s="15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ht="14.25" customHeight="1" x14ac:dyDescent="0.25">
      <c r="A6" s="6"/>
      <c r="B6" s="6"/>
      <c r="C6" s="7"/>
      <c r="D6" s="18"/>
      <c r="E6" s="19"/>
      <c r="F6" s="19"/>
      <c r="G6" s="19"/>
      <c r="H6" s="19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8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190" s="28" customFormat="1" ht="17.25" customHeight="1" thickBot="1" x14ac:dyDescent="0.25">
      <c r="A7" s="21" t="s">
        <v>3</v>
      </c>
      <c r="B7" s="22" t="s">
        <v>0</v>
      </c>
      <c r="C7" s="23" t="s">
        <v>20</v>
      </c>
      <c r="D7" s="24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  <c r="O7" s="25">
        <v>12</v>
      </c>
      <c r="P7" s="25">
        <v>13</v>
      </c>
      <c r="Q7" s="25">
        <v>14</v>
      </c>
      <c r="R7" s="25">
        <v>15</v>
      </c>
      <c r="S7" s="25">
        <v>16</v>
      </c>
      <c r="T7" s="25">
        <v>17</v>
      </c>
      <c r="U7" s="25">
        <v>18</v>
      </c>
      <c r="V7" s="25">
        <v>19</v>
      </c>
      <c r="W7" s="25">
        <v>20</v>
      </c>
      <c r="X7" s="25">
        <v>21</v>
      </c>
      <c r="Y7" s="25">
        <v>22</v>
      </c>
      <c r="Z7" s="25">
        <v>23</v>
      </c>
      <c r="AA7" s="25">
        <v>24</v>
      </c>
      <c r="AB7" s="25">
        <v>25</v>
      </c>
      <c r="AC7" s="25">
        <v>26</v>
      </c>
      <c r="AD7" s="25">
        <v>27</v>
      </c>
      <c r="AE7" s="25">
        <v>28</v>
      </c>
      <c r="AF7" s="25">
        <v>29</v>
      </c>
      <c r="AG7" s="25">
        <v>30</v>
      </c>
      <c r="AH7" s="25"/>
      <c r="AI7" s="26" t="s">
        <v>4</v>
      </c>
      <c r="AJ7" s="27" t="s">
        <v>5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</row>
    <row r="8" spans="1:190" s="29" customFormat="1" ht="13.35" customHeight="1" thickTop="1" x14ac:dyDescent="0.2">
      <c r="A8" s="21"/>
      <c r="B8" s="22"/>
      <c r="C8" s="23" t="s">
        <v>31</v>
      </c>
      <c r="D8" s="24" t="s">
        <v>18</v>
      </c>
      <c r="E8" s="24" t="s">
        <v>14</v>
      </c>
      <c r="F8" s="24" t="s">
        <v>15</v>
      </c>
      <c r="G8" s="24" t="s">
        <v>14</v>
      </c>
      <c r="H8" s="24" t="s">
        <v>16</v>
      </c>
      <c r="I8" s="24" t="s">
        <v>17</v>
      </c>
      <c r="J8" s="24" t="s">
        <v>17</v>
      </c>
      <c r="K8" s="24" t="s">
        <v>18</v>
      </c>
      <c r="L8" s="24" t="s">
        <v>14</v>
      </c>
      <c r="M8" s="24" t="s">
        <v>15</v>
      </c>
      <c r="N8" s="24" t="s">
        <v>14</v>
      </c>
      <c r="O8" s="24" t="s">
        <v>16</v>
      </c>
      <c r="P8" s="24" t="s">
        <v>17</v>
      </c>
      <c r="Q8" s="24" t="s">
        <v>17</v>
      </c>
      <c r="R8" s="24" t="s">
        <v>18</v>
      </c>
      <c r="S8" s="24" t="s">
        <v>14</v>
      </c>
      <c r="T8" s="24" t="s">
        <v>15</v>
      </c>
      <c r="U8" s="24" t="s">
        <v>14</v>
      </c>
      <c r="V8" s="24" t="s">
        <v>16</v>
      </c>
      <c r="W8" s="24" t="s">
        <v>17</v>
      </c>
      <c r="X8" s="24" t="s">
        <v>17</v>
      </c>
      <c r="Y8" s="24" t="s">
        <v>18</v>
      </c>
      <c r="Z8" s="24" t="s">
        <v>14</v>
      </c>
      <c r="AA8" s="24" t="s">
        <v>15</v>
      </c>
      <c r="AB8" s="24" t="s">
        <v>14</v>
      </c>
      <c r="AC8" s="24" t="s">
        <v>16</v>
      </c>
      <c r="AD8" s="24" t="s">
        <v>17</v>
      </c>
      <c r="AE8" s="24" t="s">
        <v>17</v>
      </c>
      <c r="AF8" s="24" t="s">
        <v>18</v>
      </c>
      <c r="AG8" s="24" t="s">
        <v>14</v>
      </c>
      <c r="AH8" s="24"/>
      <c r="AI8" s="26"/>
      <c r="AJ8" s="30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190" s="103" customFormat="1" ht="13.35" customHeight="1" x14ac:dyDescent="0.2">
      <c r="A9" s="97"/>
      <c r="B9" s="98"/>
      <c r="C9" s="99"/>
      <c r="D9" s="101"/>
      <c r="E9" s="101"/>
      <c r="F9" s="101"/>
      <c r="G9" s="101"/>
      <c r="H9" s="101"/>
      <c r="I9" s="100" t="s">
        <v>19</v>
      </c>
      <c r="J9" s="31" t="s">
        <v>19</v>
      </c>
      <c r="K9" s="101"/>
      <c r="L9" s="101"/>
      <c r="M9" s="101"/>
      <c r="N9" s="101"/>
      <c r="O9" s="101"/>
      <c r="P9" s="100" t="s">
        <v>19</v>
      </c>
      <c r="Q9" s="31" t="s">
        <v>19</v>
      </c>
      <c r="R9" s="101"/>
      <c r="S9" s="101"/>
      <c r="T9" s="101"/>
      <c r="U9" s="101"/>
      <c r="V9" s="101"/>
      <c r="W9" s="100" t="s">
        <v>19</v>
      </c>
      <c r="X9" s="31" t="s">
        <v>19</v>
      </c>
      <c r="Y9" s="101"/>
      <c r="Z9" s="101"/>
      <c r="AA9" s="101"/>
      <c r="AB9" s="101"/>
      <c r="AC9" s="101"/>
      <c r="AD9" s="100" t="s">
        <v>19</v>
      </c>
      <c r="AE9" s="31" t="s">
        <v>19</v>
      </c>
      <c r="AF9" s="101"/>
      <c r="AG9" s="101"/>
      <c r="AH9" s="101"/>
      <c r="AI9" s="32">
        <f>SUM(D9:AH9)</f>
        <v>0</v>
      </c>
      <c r="AJ9" s="10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190" s="38" customFormat="1" ht="13.35" customHeight="1" x14ac:dyDescent="0.2">
      <c r="A10" s="33" t="s">
        <v>64</v>
      </c>
      <c r="B10" s="34" t="s">
        <v>63</v>
      </c>
      <c r="C10" s="35" t="s">
        <v>49</v>
      </c>
      <c r="D10" s="36"/>
      <c r="E10" s="36"/>
      <c r="F10" s="36"/>
      <c r="G10" s="36"/>
      <c r="H10" s="36"/>
      <c r="I10" s="95" t="s">
        <v>19</v>
      </c>
      <c r="J10" s="95" t="s">
        <v>19</v>
      </c>
      <c r="K10" s="36"/>
      <c r="L10" s="36"/>
      <c r="M10" s="36"/>
      <c r="N10" s="36"/>
      <c r="O10" s="36"/>
      <c r="P10" s="95" t="s">
        <v>19</v>
      </c>
      <c r="Q10" s="95" t="s">
        <v>19</v>
      </c>
      <c r="R10" s="36"/>
      <c r="S10" s="36"/>
      <c r="T10" s="36"/>
      <c r="U10" s="36"/>
      <c r="V10" s="36"/>
      <c r="W10" s="95" t="s">
        <v>19</v>
      </c>
      <c r="X10" s="95" t="s">
        <v>19</v>
      </c>
      <c r="Y10" s="36"/>
      <c r="Z10" s="36"/>
      <c r="AA10" s="36"/>
      <c r="AB10" s="36"/>
      <c r="AC10" s="36"/>
      <c r="AD10" s="95" t="s">
        <v>19</v>
      </c>
      <c r="AE10" s="95" t="s">
        <v>19</v>
      </c>
      <c r="AF10" s="36"/>
      <c r="AG10" s="36"/>
      <c r="AH10" s="36"/>
      <c r="AI10" s="44">
        <f t="shared" ref="AI10:AI18" si="0">SUM(D10:AH10)</f>
        <v>0</v>
      </c>
      <c r="AJ10" s="37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190" s="29" customFormat="1" ht="13.35" customHeight="1" x14ac:dyDescent="0.2">
      <c r="A11" s="39"/>
      <c r="B11" s="40"/>
      <c r="C11" s="41"/>
      <c r="D11" s="32"/>
      <c r="E11" s="32"/>
      <c r="F11" s="32"/>
      <c r="G11" s="32"/>
      <c r="H11" s="32"/>
      <c r="I11" s="31" t="s">
        <v>19</v>
      </c>
      <c r="J11" s="31" t="s">
        <v>19</v>
      </c>
      <c r="K11" s="32"/>
      <c r="L11" s="32"/>
      <c r="M11" s="32"/>
      <c r="N11" s="32"/>
      <c r="O11" s="32"/>
      <c r="P11" s="31" t="s">
        <v>19</v>
      </c>
      <c r="Q11" s="31" t="s">
        <v>19</v>
      </c>
      <c r="R11" s="32"/>
      <c r="S11" s="32"/>
      <c r="T11" s="32"/>
      <c r="U11" s="32"/>
      <c r="V11" s="32"/>
      <c r="W11" s="31" t="s">
        <v>19</v>
      </c>
      <c r="X11" s="31" t="s">
        <v>19</v>
      </c>
      <c r="Y11" s="32"/>
      <c r="Z11" s="32"/>
      <c r="AA11" s="32"/>
      <c r="AB11" s="32"/>
      <c r="AC11" s="32"/>
      <c r="AD11" s="31" t="s">
        <v>19</v>
      </c>
      <c r="AE11" s="31" t="s">
        <v>19</v>
      </c>
      <c r="AF11" s="32"/>
      <c r="AG11" s="32"/>
      <c r="AH11" s="32"/>
      <c r="AI11" s="32">
        <f t="shared" si="0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190" s="29" customFormat="1" ht="13.35" customHeight="1" x14ac:dyDescent="0.2">
      <c r="A12" s="94">
        <v>2303</v>
      </c>
      <c r="B12" s="34" t="s">
        <v>62</v>
      </c>
      <c r="C12" s="35" t="s">
        <v>49</v>
      </c>
      <c r="D12" s="96"/>
      <c r="E12" s="96"/>
      <c r="F12" s="96"/>
      <c r="G12" s="96"/>
      <c r="H12" s="96"/>
      <c r="I12" s="95" t="s">
        <v>19</v>
      </c>
      <c r="J12" s="95" t="s">
        <v>19</v>
      </c>
      <c r="K12" s="96"/>
      <c r="L12" s="96"/>
      <c r="M12" s="96"/>
      <c r="N12" s="96"/>
      <c r="O12" s="96"/>
      <c r="P12" s="95" t="s">
        <v>19</v>
      </c>
      <c r="Q12" s="95" t="s">
        <v>19</v>
      </c>
      <c r="R12" s="96"/>
      <c r="S12" s="96"/>
      <c r="T12" s="96"/>
      <c r="U12" s="96"/>
      <c r="V12" s="96"/>
      <c r="W12" s="95" t="s">
        <v>19</v>
      </c>
      <c r="X12" s="95" t="s">
        <v>19</v>
      </c>
      <c r="Y12" s="96"/>
      <c r="Z12" s="96"/>
      <c r="AA12" s="96"/>
      <c r="AB12" s="96"/>
      <c r="AC12" s="96"/>
      <c r="AD12" s="95" t="s">
        <v>19</v>
      </c>
      <c r="AE12" s="95" t="s">
        <v>19</v>
      </c>
      <c r="AF12" s="96"/>
      <c r="AG12" s="96"/>
      <c r="AH12" s="96"/>
      <c r="AI12" s="44">
        <f>SUM(D12:AH12)</f>
        <v>0</v>
      </c>
      <c r="AJ12" s="44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190" s="29" customFormat="1" ht="13.35" customHeight="1" x14ac:dyDescent="0.2">
      <c r="A13" s="39"/>
      <c r="B13" s="40"/>
      <c r="C13" s="41"/>
      <c r="D13" s="32"/>
      <c r="E13" s="32"/>
      <c r="F13" s="32"/>
      <c r="G13" s="32"/>
      <c r="H13" s="32"/>
      <c r="I13" s="31" t="s">
        <v>19</v>
      </c>
      <c r="J13" s="31" t="s">
        <v>19</v>
      </c>
      <c r="K13" s="32"/>
      <c r="L13" s="32"/>
      <c r="M13" s="32"/>
      <c r="N13" s="32"/>
      <c r="O13" s="32"/>
      <c r="P13" s="31" t="s">
        <v>19</v>
      </c>
      <c r="Q13" s="31" t="s">
        <v>19</v>
      </c>
      <c r="R13" s="32"/>
      <c r="S13" s="32"/>
      <c r="T13" s="32"/>
      <c r="U13" s="32"/>
      <c r="V13" s="32"/>
      <c r="W13" s="31" t="s">
        <v>19</v>
      </c>
      <c r="X13" s="31" t="s">
        <v>19</v>
      </c>
      <c r="Y13" s="32"/>
      <c r="Z13" s="32"/>
      <c r="AA13" s="32"/>
      <c r="AB13" s="32"/>
      <c r="AC13" s="32"/>
      <c r="AD13" s="31" t="s">
        <v>19</v>
      </c>
      <c r="AE13" s="31" t="s">
        <v>19</v>
      </c>
      <c r="AF13" s="32"/>
      <c r="AG13" s="32"/>
      <c r="AH13" s="32"/>
      <c r="AI13" s="32">
        <f>SUM(D13:AH13)</f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190" s="38" customFormat="1" ht="13.35" customHeight="1" x14ac:dyDescent="0.2">
      <c r="A14" s="33" t="s">
        <v>46</v>
      </c>
      <c r="B14" s="42" t="s">
        <v>47</v>
      </c>
      <c r="C14" s="43" t="s">
        <v>54</v>
      </c>
      <c r="D14" s="44"/>
      <c r="E14" s="44"/>
      <c r="F14" s="44"/>
      <c r="G14" s="44"/>
      <c r="H14" s="44"/>
      <c r="I14" s="95" t="s">
        <v>19</v>
      </c>
      <c r="J14" s="95" t="s">
        <v>19</v>
      </c>
      <c r="K14" s="44"/>
      <c r="L14" s="44"/>
      <c r="M14" s="44">
        <v>1</v>
      </c>
      <c r="N14" s="44">
        <v>1</v>
      </c>
      <c r="O14" s="44">
        <v>1</v>
      </c>
      <c r="P14" s="95" t="s">
        <v>19</v>
      </c>
      <c r="Q14" s="95" t="s">
        <v>19</v>
      </c>
      <c r="R14" s="44">
        <v>1</v>
      </c>
      <c r="S14" s="44">
        <v>1.5</v>
      </c>
      <c r="T14" s="44">
        <v>1</v>
      </c>
      <c r="U14" s="44"/>
      <c r="V14" s="44"/>
      <c r="W14" s="95" t="s">
        <v>19</v>
      </c>
      <c r="X14" s="95" t="s">
        <v>19</v>
      </c>
      <c r="Y14" s="44"/>
      <c r="Z14" s="44"/>
      <c r="AA14" s="44"/>
      <c r="AB14" s="44"/>
      <c r="AC14" s="44"/>
      <c r="AD14" s="95" t="s">
        <v>19</v>
      </c>
      <c r="AE14" s="95" t="s">
        <v>19</v>
      </c>
      <c r="AF14" s="44"/>
      <c r="AG14" s="44"/>
      <c r="AH14" s="44"/>
      <c r="AI14" s="44">
        <f t="shared" si="0"/>
        <v>6.5</v>
      </c>
      <c r="AJ14" s="44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190" s="49" customFormat="1" ht="13.35" customHeight="1" x14ac:dyDescent="0.2">
      <c r="A15" s="45"/>
      <c r="B15" s="46"/>
      <c r="C15" s="46"/>
      <c r="D15" s="32"/>
      <c r="E15" s="48"/>
      <c r="F15" s="48"/>
      <c r="G15" s="48"/>
      <c r="H15" s="48"/>
      <c r="I15" s="31" t="s">
        <v>19</v>
      </c>
      <c r="J15" s="31" t="s">
        <v>19</v>
      </c>
      <c r="K15" s="32"/>
      <c r="L15" s="48"/>
      <c r="M15" s="48"/>
      <c r="N15" s="48"/>
      <c r="O15" s="48"/>
      <c r="P15" s="31" t="s">
        <v>19</v>
      </c>
      <c r="Q15" s="31" t="s">
        <v>19</v>
      </c>
      <c r="R15" s="32"/>
      <c r="S15" s="48"/>
      <c r="T15" s="48"/>
      <c r="U15" s="48"/>
      <c r="V15" s="48"/>
      <c r="W15" s="31" t="s">
        <v>19</v>
      </c>
      <c r="X15" s="31" t="s">
        <v>19</v>
      </c>
      <c r="Y15" s="32"/>
      <c r="Z15" s="48"/>
      <c r="AA15" s="48"/>
      <c r="AB15" s="32"/>
      <c r="AC15" s="48"/>
      <c r="AD15" s="31" t="s">
        <v>19</v>
      </c>
      <c r="AE15" s="31" t="s">
        <v>19</v>
      </c>
      <c r="AF15" s="32"/>
      <c r="AG15" s="48"/>
      <c r="AH15" s="48"/>
      <c r="AI15" s="32">
        <f t="shared" si="0"/>
        <v>0</v>
      </c>
      <c r="AJ15" s="48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38" customFormat="1" ht="13.35" customHeight="1" x14ac:dyDescent="0.2">
      <c r="A16" s="94">
        <v>2402</v>
      </c>
      <c r="B16" s="34" t="s">
        <v>66</v>
      </c>
      <c r="C16" s="35"/>
      <c r="D16" s="96"/>
      <c r="E16" s="96"/>
      <c r="F16" s="96">
        <v>7.5</v>
      </c>
      <c r="G16" s="96"/>
      <c r="H16" s="96"/>
      <c r="I16" s="95" t="s">
        <v>19</v>
      </c>
      <c r="J16" s="95" t="s">
        <v>19</v>
      </c>
      <c r="K16" s="96"/>
      <c r="L16" s="96"/>
      <c r="M16" s="96"/>
      <c r="N16" s="96"/>
      <c r="O16" s="96">
        <v>4.5</v>
      </c>
      <c r="P16" s="95" t="s">
        <v>19</v>
      </c>
      <c r="Q16" s="95" t="s">
        <v>19</v>
      </c>
      <c r="R16" s="96">
        <v>3</v>
      </c>
      <c r="S16" s="96">
        <v>4</v>
      </c>
      <c r="T16" s="96">
        <v>1.5</v>
      </c>
      <c r="U16" s="96"/>
      <c r="V16" s="96"/>
      <c r="W16" s="95" t="s">
        <v>19</v>
      </c>
      <c r="X16" s="95" t="s">
        <v>19</v>
      </c>
      <c r="Y16" s="96">
        <v>5.5</v>
      </c>
      <c r="Z16" s="96">
        <v>5.5</v>
      </c>
      <c r="AA16" s="96"/>
      <c r="AB16" s="96">
        <v>1</v>
      </c>
      <c r="AC16" s="96"/>
      <c r="AD16" s="95" t="s">
        <v>19</v>
      </c>
      <c r="AE16" s="95" t="s">
        <v>19</v>
      </c>
      <c r="AF16" s="96">
        <v>7.5</v>
      </c>
      <c r="AG16" s="96"/>
      <c r="AH16" s="96"/>
      <c r="AI16" s="44">
        <f>SUM(D16:AH16)</f>
        <v>40</v>
      </c>
      <c r="AJ16" s="44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190" s="49" customFormat="1" ht="13.35" customHeight="1" x14ac:dyDescent="0.2">
      <c r="A17" s="45"/>
      <c r="B17" s="46"/>
      <c r="C17" s="47"/>
      <c r="D17" s="48"/>
      <c r="E17" s="48"/>
      <c r="F17" s="48"/>
      <c r="G17" s="48"/>
      <c r="H17" s="48"/>
      <c r="I17" s="31" t="s">
        <v>19</v>
      </c>
      <c r="J17" s="31" t="s">
        <v>19</v>
      </c>
      <c r="K17" s="48"/>
      <c r="L17" s="48"/>
      <c r="M17" s="48"/>
      <c r="N17" s="48"/>
      <c r="O17" s="48"/>
      <c r="P17" s="31" t="s">
        <v>19</v>
      </c>
      <c r="Q17" s="31" t="s">
        <v>19</v>
      </c>
      <c r="R17" s="48"/>
      <c r="S17" s="48"/>
      <c r="T17" s="48"/>
      <c r="U17" s="48"/>
      <c r="V17" s="48"/>
      <c r="W17" s="31" t="s">
        <v>19</v>
      </c>
      <c r="X17" s="31" t="s">
        <v>19</v>
      </c>
      <c r="Y17" s="48"/>
      <c r="Z17" s="48"/>
      <c r="AA17" s="48"/>
      <c r="AB17" s="48"/>
      <c r="AC17" s="48"/>
      <c r="AD17" s="31" t="s">
        <v>19</v>
      </c>
      <c r="AE17" s="31" t="s">
        <v>19</v>
      </c>
      <c r="AF17" s="48"/>
      <c r="AG17" s="48"/>
      <c r="AH17" s="48"/>
      <c r="AI17" s="32">
        <f t="shared" si="0"/>
        <v>0</v>
      </c>
      <c r="AJ17" s="48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</row>
    <row r="18" spans="1:190" s="38" customFormat="1" ht="13.35" customHeight="1" x14ac:dyDescent="0.2">
      <c r="A18" s="33" t="s">
        <v>48</v>
      </c>
      <c r="B18" s="38" t="s">
        <v>38</v>
      </c>
      <c r="C18" s="50" t="s">
        <v>61</v>
      </c>
      <c r="D18" s="44"/>
      <c r="E18" s="44"/>
      <c r="F18" s="44"/>
      <c r="G18" s="44"/>
      <c r="H18" s="44"/>
      <c r="I18" s="95" t="s">
        <v>19</v>
      </c>
      <c r="J18" s="95" t="s">
        <v>19</v>
      </c>
      <c r="K18" s="44"/>
      <c r="L18" s="44"/>
      <c r="M18" s="44"/>
      <c r="N18" s="44">
        <v>2</v>
      </c>
      <c r="O18" s="44"/>
      <c r="P18" s="95" t="s">
        <v>19</v>
      </c>
      <c r="Q18" s="95" t="s">
        <v>19</v>
      </c>
      <c r="R18" s="44">
        <v>1.5</v>
      </c>
      <c r="S18" s="44"/>
      <c r="T18" s="44">
        <v>1.5</v>
      </c>
      <c r="U18" s="44"/>
      <c r="V18" s="44"/>
      <c r="W18" s="95" t="s">
        <v>19</v>
      </c>
      <c r="X18" s="95" t="s">
        <v>19</v>
      </c>
      <c r="Y18" s="44"/>
      <c r="Z18" s="44"/>
      <c r="AA18" s="44"/>
      <c r="AB18" s="44">
        <v>5</v>
      </c>
      <c r="AC18" s="44"/>
      <c r="AD18" s="95" t="s">
        <v>19</v>
      </c>
      <c r="AE18" s="95" t="s">
        <v>19</v>
      </c>
      <c r="AF18" s="44"/>
      <c r="AG18" s="44">
        <v>7.5</v>
      </c>
      <c r="AH18" s="44"/>
      <c r="AI18" s="44">
        <f t="shared" si="0"/>
        <v>17.5</v>
      </c>
      <c r="AJ18" s="44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190" s="49" customFormat="1" ht="13.35" customHeight="1" x14ac:dyDescent="0.25">
      <c r="A19" s="51"/>
      <c r="B19" s="52" t="s">
        <v>6</v>
      </c>
      <c r="C19" s="53"/>
      <c r="D19" s="54">
        <f t="shared" ref="D19:AE19" si="1">SUM(D9:D18)</f>
        <v>0</v>
      </c>
      <c r="E19" s="54">
        <f t="shared" si="1"/>
        <v>0</v>
      </c>
      <c r="F19" s="54">
        <f t="shared" si="1"/>
        <v>7.5</v>
      </c>
      <c r="G19" s="54">
        <f t="shared" si="1"/>
        <v>0</v>
      </c>
      <c r="H19" s="54">
        <f t="shared" si="1"/>
        <v>0</v>
      </c>
      <c r="I19" s="54">
        <f t="shared" si="1"/>
        <v>0</v>
      </c>
      <c r="J19" s="54">
        <f t="shared" si="1"/>
        <v>0</v>
      </c>
      <c r="K19" s="54">
        <f t="shared" si="1"/>
        <v>0</v>
      </c>
      <c r="L19" s="54">
        <f t="shared" si="1"/>
        <v>0</v>
      </c>
      <c r="M19" s="54">
        <f t="shared" si="1"/>
        <v>1</v>
      </c>
      <c r="N19" s="54">
        <f t="shared" si="1"/>
        <v>3</v>
      </c>
      <c r="O19" s="54">
        <f t="shared" si="1"/>
        <v>5.5</v>
      </c>
      <c r="P19" s="54">
        <f t="shared" si="1"/>
        <v>0</v>
      </c>
      <c r="Q19" s="54">
        <f t="shared" si="1"/>
        <v>0</v>
      </c>
      <c r="R19" s="54">
        <f t="shared" si="1"/>
        <v>5.5</v>
      </c>
      <c r="S19" s="54">
        <f t="shared" si="1"/>
        <v>5.5</v>
      </c>
      <c r="T19" s="54">
        <f t="shared" si="1"/>
        <v>4</v>
      </c>
      <c r="U19" s="54">
        <f t="shared" si="1"/>
        <v>0</v>
      </c>
      <c r="V19" s="54">
        <f t="shared" si="1"/>
        <v>0</v>
      </c>
      <c r="W19" s="54">
        <f t="shared" si="1"/>
        <v>0</v>
      </c>
      <c r="X19" s="54">
        <f t="shared" si="1"/>
        <v>0</v>
      </c>
      <c r="Y19" s="54">
        <f t="shared" si="1"/>
        <v>5.5</v>
      </c>
      <c r="Z19" s="54">
        <f t="shared" si="1"/>
        <v>5.5</v>
      </c>
      <c r="AA19" s="54">
        <f t="shared" si="1"/>
        <v>0</v>
      </c>
      <c r="AB19" s="54">
        <f t="shared" si="1"/>
        <v>6</v>
      </c>
      <c r="AC19" s="54">
        <f t="shared" si="1"/>
        <v>0</v>
      </c>
      <c r="AD19" s="54">
        <f t="shared" si="1"/>
        <v>0</v>
      </c>
      <c r="AE19" s="54">
        <f t="shared" si="1"/>
        <v>0</v>
      </c>
      <c r="AF19" s="54">
        <f t="shared" ref="AF19:AH19" si="2">SUM(AF9:AF18)</f>
        <v>7.5</v>
      </c>
      <c r="AG19" s="54">
        <f t="shared" si="2"/>
        <v>7.5</v>
      </c>
      <c r="AH19" s="54">
        <f t="shared" si="2"/>
        <v>0</v>
      </c>
      <c r="AI19" s="55">
        <f>SUM(D19:AH19)</f>
        <v>64</v>
      </c>
      <c r="AJ19" s="5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</row>
    <row r="20" spans="1:190" s="64" customFormat="1" x14ac:dyDescent="0.25">
      <c r="A20" s="57" t="s">
        <v>7</v>
      </c>
      <c r="B20" s="58"/>
      <c r="C20" s="59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1">
        <f>SUM(D20:AH20)</f>
        <v>0</v>
      </c>
      <c r="AJ20" s="6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63"/>
      <c r="CV20" s="63"/>
      <c r="CW20" s="63"/>
      <c r="CX20" s="63"/>
      <c r="CY20" s="63"/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/>
      <c r="DN20" s="63"/>
      <c r="DO20" s="63"/>
      <c r="DP20" s="63"/>
      <c r="DQ20" s="63"/>
      <c r="DR20" s="63"/>
      <c r="DS20" s="63"/>
      <c r="DT20" s="63"/>
      <c r="DU20" s="63"/>
      <c r="DV20" s="63"/>
      <c r="DW20" s="63"/>
      <c r="DX20" s="63"/>
      <c r="DY20" s="63"/>
      <c r="DZ20" s="63"/>
      <c r="EA20" s="63"/>
      <c r="EB20" s="63"/>
      <c r="EC20" s="63"/>
      <c r="ED20" s="63"/>
      <c r="EE20" s="63"/>
      <c r="EF20" s="63"/>
      <c r="EG20" s="63"/>
      <c r="EH20" s="63"/>
      <c r="EI20" s="63"/>
      <c r="EJ20" s="63"/>
      <c r="EK20" s="63"/>
      <c r="EL20" s="63"/>
      <c r="EM20" s="63"/>
      <c r="EN20" s="63"/>
      <c r="EO20" s="63"/>
      <c r="EP20" s="63"/>
      <c r="EQ20" s="63"/>
      <c r="ER20" s="63"/>
      <c r="ES20" s="63"/>
      <c r="ET20" s="63"/>
      <c r="EU20" s="63"/>
      <c r="EV20" s="63"/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</row>
    <row r="21" spans="1:190" s="64" customFormat="1" x14ac:dyDescent="0.25">
      <c r="A21" s="59" t="s">
        <v>37</v>
      </c>
      <c r="B21" s="58"/>
      <c r="C21" s="65"/>
      <c r="D21" s="60"/>
      <c r="E21" s="60"/>
      <c r="F21" s="60"/>
      <c r="G21" s="60"/>
      <c r="H21" s="60"/>
      <c r="I21" s="60"/>
      <c r="J21" s="60"/>
      <c r="K21" s="60"/>
      <c r="L21" s="60"/>
      <c r="M21" s="60">
        <v>2</v>
      </c>
      <c r="N21" s="60">
        <v>2</v>
      </c>
      <c r="O21" s="60">
        <v>2</v>
      </c>
      <c r="P21" s="60"/>
      <c r="Q21" s="60"/>
      <c r="R21" s="60">
        <v>2</v>
      </c>
      <c r="S21" s="60">
        <v>2</v>
      </c>
      <c r="T21" s="60">
        <v>2</v>
      </c>
      <c r="U21" s="60">
        <v>2</v>
      </c>
      <c r="V21" s="60"/>
      <c r="W21" s="60"/>
      <c r="X21" s="60"/>
      <c r="Y21" s="60">
        <v>2</v>
      </c>
      <c r="Z21" s="60">
        <v>2</v>
      </c>
      <c r="AA21" s="60">
        <v>2</v>
      </c>
      <c r="AB21" s="60">
        <v>1.5</v>
      </c>
      <c r="AC21" s="60"/>
      <c r="AD21" s="60"/>
      <c r="AE21" s="60"/>
      <c r="AF21" s="60"/>
      <c r="AG21" s="60"/>
      <c r="AH21" s="60"/>
      <c r="AI21" s="61">
        <f>SUM(D21:AH21)</f>
        <v>21.5</v>
      </c>
      <c r="AJ21" s="6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63"/>
      <c r="CV21" s="63"/>
      <c r="CW21" s="63"/>
      <c r="CX21" s="63"/>
      <c r="CY21" s="63"/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/>
      <c r="DN21" s="63"/>
      <c r="DO21" s="63"/>
      <c r="DP21" s="63"/>
      <c r="DQ21" s="63"/>
      <c r="DR21" s="63"/>
      <c r="DS21" s="63"/>
      <c r="DT21" s="63"/>
      <c r="DU21" s="63"/>
      <c r="DV21" s="63"/>
      <c r="DW21" s="63"/>
      <c r="DX21" s="63"/>
      <c r="DY21" s="63"/>
      <c r="DZ21" s="63"/>
      <c r="EA21" s="63"/>
      <c r="EB21" s="63"/>
      <c r="EC21" s="63"/>
      <c r="ED21" s="63"/>
      <c r="EE21" s="63"/>
      <c r="EF21" s="63"/>
      <c r="EG21" s="63"/>
      <c r="EH21" s="63"/>
      <c r="EI21" s="63"/>
      <c r="EJ21" s="63"/>
      <c r="EK21" s="63"/>
      <c r="EL21" s="63"/>
      <c r="EM21" s="63"/>
      <c r="EN21" s="63"/>
      <c r="EO21" s="63"/>
      <c r="EP21" s="63"/>
      <c r="EQ21" s="63"/>
      <c r="ER21" s="63"/>
      <c r="ES21" s="63"/>
      <c r="ET21" s="63"/>
      <c r="EU21" s="63"/>
      <c r="EV21" s="63"/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</row>
    <row r="22" spans="1:190" x14ac:dyDescent="0.25">
      <c r="A22" s="57" t="s">
        <v>24</v>
      </c>
      <c r="B22" s="58"/>
      <c r="C22" s="58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1">
        <f t="shared" ref="AI22:AI30" si="3">SUM(D22:AH22)</f>
        <v>0</v>
      </c>
      <c r="AJ22" s="6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</row>
    <row r="23" spans="1:190" x14ac:dyDescent="0.25">
      <c r="A23" s="57" t="s">
        <v>39</v>
      </c>
      <c r="B23" s="58"/>
      <c r="C23" s="58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1"/>
      <c r="AJ23" s="6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</row>
    <row r="24" spans="1:190" x14ac:dyDescent="0.25">
      <c r="A24" s="67" t="s">
        <v>8</v>
      </c>
      <c r="B24" s="58"/>
      <c r="C24" s="58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1">
        <f t="shared" si="3"/>
        <v>0</v>
      </c>
      <c r="AJ24" s="66" t="s">
        <v>65</v>
      </c>
      <c r="AK24" s="108" t="s">
        <v>41</v>
      </c>
      <c r="AL24" s="108"/>
      <c r="AM24" s="108" t="s">
        <v>42</v>
      </c>
      <c r="AN24" s="108"/>
      <c r="AO24" s="108"/>
      <c r="AP24" s="104" t="s">
        <v>43</v>
      </c>
      <c r="AQ24" s="104"/>
      <c r="AR24" s="104"/>
      <c r="AS24" s="104" t="s">
        <v>44</v>
      </c>
      <c r="AT24" s="104"/>
      <c r="AU24" s="104"/>
      <c r="AV24" s="109" t="s">
        <v>45</v>
      </c>
      <c r="AW24" s="109"/>
      <c r="AX24" s="109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</row>
    <row r="25" spans="1:190" x14ac:dyDescent="0.25">
      <c r="A25" s="57" t="s">
        <v>12</v>
      </c>
      <c r="B25" s="58"/>
      <c r="C25" s="58"/>
      <c r="D25" s="60"/>
      <c r="E25" s="60"/>
      <c r="F25" s="60"/>
      <c r="G25" s="60">
        <v>7.5</v>
      </c>
      <c r="H25" s="60">
        <v>7.5</v>
      </c>
      <c r="I25" s="60"/>
      <c r="J25" s="60"/>
      <c r="K25" s="60">
        <v>7.5</v>
      </c>
      <c r="L25" s="60">
        <v>7.5</v>
      </c>
      <c r="M25" s="60"/>
      <c r="N25" s="60"/>
      <c r="O25" s="60"/>
      <c r="P25" s="60"/>
      <c r="Q25" s="60"/>
      <c r="R25" s="60"/>
      <c r="S25" s="60"/>
      <c r="T25" s="60"/>
      <c r="U25" s="60"/>
      <c r="V25" s="111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1">
        <f t="shared" si="3"/>
        <v>30</v>
      </c>
      <c r="AJ25" s="62"/>
      <c r="AK25" s="107">
        <v>67</v>
      </c>
      <c r="AL25" s="107"/>
      <c r="AM25" s="107">
        <f>AK25*7.5</f>
        <v>502.5</v>
      </c>
      <c r="AN25" s="107"/>
      <c r="AO25" s="107"/>
      <c r="AP25" s="105">
        <f>AM25-AI26</f>
        <v>502.5</v>
      </c>
      <c r="AQ25" s="106"/>
      <c r="AR25" s="106"/>
      <c r="AS25" s="106">
        <f>AP25/7.5</f>
        <v>67</v>
      </c>
      <c r="AT25" s="106"/>
      <c r="AU25" s="106"/>
      <c r="AV25" s="110">
        <f>AS25/5</f>
        <v>13.4</v>
      </c>
      <c r="AW25" s="110"/>
      <c r="AX25" s="110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</row>
    <row r="26" spans="1:190" x14ac:dyDescent="0.25">
      <c r="A26" s="57" t="s">
        <v>13</v>
      </c>
      <c r="B26" s="58"/>
      <c r="C26" s="58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1">
        <f t="shared" si="3"/>
        <v>0</v>
      </c>
      <c r="AJ26" s="9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</row>
    <row r="27" spans="1:190" x14ac:dyDescent="0.25">
      <c r="A27" s="57" t="s">
        <v>30</v>
      </c>
      <c r="B27" s="58"/>
      <c r="C27" s="58"/>
      <c r="D27" s="31"/>
      <c r="E27" s="60"/>
      <c r="F27" s="60"/>
      <c r="G27" s="60"/>
      <c r="H27" s="31"/>
      <c r="I27" s="60"/>
      <c r="J27" s="60"/>
      <c r="K27" s="31"/>
      <c r="L27" s="60"/>
      <c r="M27" s="60"/>
      <c r="N27" s="60"/>
      <c r="O27" s="31"/>
      <c r="P27" s="60"/>
      <c r="Q27" s="60"/>
      <c r="R27" s="31"/>
      <c r="S27" s="60"/>
      <c r="T27" s="60"/>
      <c r="U27" s="60"/>
      <c r="V27" s="31"/>
      <c r="W27" s="60"/>
      <c r="X27" s="60"/>
      <c r="Y27" s="31"/>
      <c r="Z27" s="60"/>
      <c r="AA27" s="60"/>
      <c r="AB27" s="31"/>
      <c r="AC27" s="31"/>
      <c r="AD27" s="60"/>
      <c r="AE27" s="60"/>
      <c r="AF27" s="31"/>
      <c r="AG27" s="60"/>
      <c r="AH27" s="60"/>
      <c r="AI27" s="61">
        <f t="shared" si="3"/>
        <v>0</v>
      </c>
      <c r="AJ27" s="9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25">
      <c r="A28" s="57" t="s">
        <v>30</v>
      </c>
      <c r="B28" s="58"/>
      <c r="C28" s="58"/>
      <c r="D28" s="60"/>
      <c r="E28" s="60"/>
      <c r="F28" s="60"/>
      <c r="G28" s="60"/>
      <c r="H28" s="68"/>
      <c r="I28" s="60"/>
      <c r="J28" s="60"/>
      <c r="K28" s="60"/>
      <c r="L28" s="60"/>
      <c r="M28" s="60"/>
      <c r="N28" s="60"/>
      <c r="O28" s="68"/>
      <c r="P28" s="60"/>
      <c r="Q28" s="60"/>
      <c r="R28" s="60"/>
      <c r="S28" s="60"/>
      <c r="T28" s="60"/>
      <c r="U28" s="60"/>
      <c r="V28" s="68"/>
      <c r="W28" s="60"/>
      <c r="X28" s="60"/>
      <c r="Y28" s="60"/>
      <c r="Z28" s="60"/>
      <c r="AA28" s="60"/>
      <c r="AB28" s="60"/>
      <c r="AC28" s="68"/>
      <c r="AD28" s="60"/>
      <c r="AE28" s="60"/>
      <c r="AF28" s="60"/>
      <c r="AG28" s="60"/>
      <c r="AH28" s="60"/>
      <c r="AI28" s="61">
        <f t="shared" si="3"/>
        <v>0</v>
      </c>
      <c r="AJ28" s="6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25">
      <c r="A29" s="57" t="s">
        <v>30</v>
      </c>
      <c r="B29" s="58"/>
      <c r="C29" s="58"/>
      <c r="D29" s="60"/>
      <c r="E29" s="60"/>
      <c r="F29" s="60"/>
      <c r="G29" s="60"/>
      <c r="H29" s="68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8"/>
      <c r="W29" s="60"/>
      <c r="X29" s="60"/>
      <c r="Y29" s="60"/>
      <c r="Z29" s="60"/>
      <c r="AA29" s="60"/>
      <c r="AB29" s="60"/>
      <c r="AC29" s="68"/>
      <c r="AD29" s="60"/>
      <c r="AE29" s="60"/>
      <c r="AF29" s="60"/>
      <c r="AG29" s="60"/>
      <c r="AH29" s="60"/>
      <c r="AI29" s="61">
        <f t="shared" si="3"/>
        <v>0</v>
      </c>
      <c r="AJ29" s="6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x14ac:dyDescent="0.25">
      <c r="A30" s="57" t="s">
        <v>30</v>
      </c>
      <c r="B30" s="58"/>
      <c r="C30" s="58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1">
        <f t="shared" si="3"/>
        <v>0</v>
      </c>
      <c r="AJ30" s="69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5">
      <c r="A31" s="57" t="s">
        <v>9</v>
      </c>
      <c r="B31" s="58"/>
      <c r="C31" s="58"/>
      <c r="D31" s="70">
        <f t="shared" ref="D31:AA31" si="4">SUM(D19:D30)</f>
        <v>0</v>
      </c>
      <c r="E31" s="70">
        <f t="shared" si="4"/>
        <v>0</v>
      </c>
      <c r="F31" s="70">
        <f t="shared" si="4"/>
        <v>7.5</v>
      </c>
      <c r="G31" s="70">
        <f t="shared" si="4"/>
        <v>7.5</v>
      </c>
      <c r="H31" s="70">
        <f t="shared" si="4"/>
        <v>7.5</v>
      </c>
      <c r="I31" s="70">
        <f t="shared" si="4"/>
        <v>0</v>
      </c>
      <c r="J31" s="70">
        <f t="shared" si="4"/>
        <v>0</v>
      </c>
      <c r="K31" s="70">
        <f t="shared" si="4"/>
        <v>7.5</v>
      </c>
      <c r="L31" s="70">
        <f t="shared" si="4"/>
        <v>7.5</v>
      </c>
      <c r="M31" s="70">
        <f t="shared" si="4"/>
        <v>3</v>
      </c>
      <c r="N31" s="70">
        <f t="shared" si="4"/>
        <v>5</v>
      </c>
      <c r="O31" s="70">
        <f t="shared" si="4"/>
        <v>7.5</v>
      </c>
      <c r="P31" s="70">
        <f t="shared" si="4"/>
        <v>0</v>
      </c>
      <c r="Q31" s="70">
        <f t="shared" si="4"/>
        <v>0</v>
      </c>
      <c r="R31" s="70">
        <f t="shared" si="4"/>
        <v>7.5</v>
      </c>
      <c r="S31" s="70">
        <f t="shared" si="4"/>
        <v>7.5</v>
      </c>
      <c r="T31" s="70">
        <f t="shared" si="4"/>
        <v>6</v>
      </c>
      <c r="U31" s="70">
        <f t="shared" si="4"/>
        <v>2</v>
      </c>
      <c r="V31" s="70">
        <f t="shared" si="4"/>
        <v>0</v>
      </c>
      <c r="W31" s="70">
        <f t="shared" si="4"/>
        <v>0</v>
      </c>
      <c r="X31" s="70">
        <f t="shared" si="4"/>
        <v>0</v>
      </c>
      <c r="Y31" s="70">
        <f t="shared" si="4"/>
        <v>7.5</v>
      </c>
      <c r="Z31" s="70">
        <f t="shared" si="4"/>
        <v>7.5</v>
      </c>
      <c r="AA31" s="70">
        <f t="shared" si="4"/>
        <v>2</v>
      </c>
      <c r="AB31" s="70">
        <f t="shared" ref="AB31:AE31" si="5">SUM(AB19:AB30)</f>
        <v>7.5</v>
      </c>
      <c r="AC31" s="70">
        <f t="shared" si="5"/>
        <v>0</v>
      </c>
      <c r="AD31" s="70">
        <f t="shared" si="5"/>
        <v>0</v>
      </c>
      <c r="AE31" s="70">
        <f t="shared" si="5"/>
        <v>0</v>
      </c>
      <c r="AF31" s="70">
        <f t="shared" ref="AF31:AH31" si="6">SUM(AF19:AF30)</f>
        <v>7.5</v>
      </c>
      <c r="AG31" s="70">
        <f t="shared" si="6"/>
        <v>7.5</v>
      </c>
      <c r="AH31" s="70">
        <f t="shared" si="6"/>
        <v>0</v>
      </c>
      <c r="AI31" s="71">
        <f t="shared" ref="AI31" si="7">SUM(AI19:AI30)</f>
        <v>115.5</v>
      </c>
      <c r="AJ31" s="72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s="3" customFormat="1" ht="13.8" thickBot="1" x14ac:dyDescent="0.3">
      <c r="A32" s="73" t="s">
        <v>10</v>
      </c>
      <c r="B32" s="74"/>
      <c r="C32" s="75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7"/>
      <c r="AZ32" s="4"/>
    </row>
    <row r="33" spans="1:52" s="3" customFormat="1" ht="10.8" thickBot="1" x14ac:dyDescent="0.25">
      <c r="A33" s="78" t="s">
        <v>49</v>
      </c>
      <c r="B33" s="75" t="s">
        <v>50</v>
      </c>
      <c r="C33" s="75"/>
      <c r="D33" s="76"/>
      <c r="E33" s="76"/>
      <c r="F33" s="76" t="s">
        <v>51</v>
      </c>
      <c r="G33" s="76"/>
      <c r="H33" s="76" t="s">
        <v>27</v>
      </c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Y33" s="76"/>
      <c r="Z33" s="76"/>
      <c r="AA33" s="76"/>
      <c r="AB33" s="76"/>
      <c r="AC33" s="76"/>
      <c r="AD33" s="76"/>
      <c r="AE33" s="76"/>
      <c r="AF33" s="79" t="s">
        <v>11</v>
      </c>
      <c r="AG33" s="80">
        <f>22</f>
        <v>22</v>
      </c>
      <c r="AH33" s="76"/>
      <c r="AI33" s="81">
        <f>AG33*7.5</f>
        <v>165</v>
      </c>
      <c r="AJ33" s="77"/>
      <c r="AZ33" s="4"/>
    </row>
    <row r="34" spans="1:52" s="3" customFormat="1" ht="10.199999999999999" x14ac:dyDescent="0.2">
      <c r="A34" s="78" t="s">
        <v>52</v>
      </c>
      <c r="B34" s="75" t="s">
        <v>26</v>
      </c>
      <c r="C34" s="75"/>
      <c r="D34" s="76"/>
      <c r="E34" s="76"/>
      <c r="F34" s="76" t="s">
        <v>32</v>
      </c>
      <c r="G34" s="76"/>
      <c r="H34" s="76" t="s">
        <v>53</v>
      </c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7"/>
      <c r="AZ34" s="4"/>
    </row>
    <row r="35" spans="1:52" s="3" customFormat="1" ht="10.199999999999999" x14ac:dyDescent="0.2">
      <c r="A35" s="78" t="s">
        <v>54</v>
      </c>
      <c r="B35" s="75" t="s">
        <v>55</v>
      </c>
      <c r="C35" s="75"/>
      <c r="D35" s="76"/>
      <c r="E35" s="76"/>
      <c r="F35" s="76" t="s">
        <v>34</v>
      </c>
      <c r="G35" s="76"/>
      <c r="H35" s="76" t="s">
        <v>56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79" t="s">
        <v>23</v>
      </c>
      <c r="AG35" s="76"/>
      <c r="AH35" s="76"/>
      <c r="AI35" s="76">
        <f>AI31-AI33</f>
        <v>-49.5</v>
      </c>
      <c r="AJ35" s="82" t="s">
        <v>35</v>
      </c>
      <c r="AN35" s="3" t="s">
        <v>40</v>
      </c>
      <c r="AZ35" s="4"/>
    </row>
    <row r="36" spans="1:52" s="3" customFormat="1" ht="10.199999999999999" x14ac:dyDescent="0.2">
      <c r="A36" s="75" t="s">
        <v>25</v>
      </c>
      <c r="B36" s="75" t="s">
        <v>57</v>
      </c>
      <c r="C36" s="77"/>
      <c r="D36" s="83"/>
      <c r="E36" s="83"/>
      <c r="F36" s="83" t="s">
        <v>33</v>
      </c>
      <c r="G36" s="83"/>
      <c r="H36" s="83" t="s">
        <v>58</v>
      </c>
      <c r="I36" s="83"/>
      <c r="J36" s="83"/>
      <c r="K36" s="83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7"/>
    </row>
    <row r="37" spans="1:52" s="3" customFormat="1" ht="10.199999999999999" x14ac:dyDescent="0.2">
      <c r="A37" s="77" t="s">
        <v>28</v>
      </c>
      <c r="B37" s="77" t="s">
        <v>59</v>
      </c>
      <c r="C37" s="77"/>
      <c r="D37" s="83"/>
      <c r="E37" s="83"/>
      <c r="F37" s="83" t="s">
        <v>60</v>
      </c>
      <c r="G37" s="83"/>
      <c r="H37" s="83" t="s">
        <v>29</v>
      </c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Y37" s="83"/>
      <c r="Z37" s="83"/>
      <c r="AA37" s="83"/>
      <c r="AB37" s="83"/>
      <c r="AC37" s="83"/>
      <c r="AD37" s="83"/>
      <c r="AE37" s="83"/>
      <c r="AF37" s="84" t="s">
        <v>21</v>
      </c>
      <c r="AG37" s="83"/>
      <c r="AH37" s="83"/>
      <c r="AI37" s="85">
        <f>138.5</f>
        <v>138.5</v>
      </c>
      <c r="AJ37" s="77"/>
    </row>
    <row r="38" spans="1:52" s="3" customFormat="1" ht="10.199999999999999" x14ac:dyDescent="0.2">
      <c r="A38" s="77"/>
      <c r="B38" s="77"/>
      <c r="C38" s="77"/>
      <c r="D38" s="83"/>
      <c r="E38" s="83"/>
      <c r="F38" s="83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Y38" s="83"/>
      <c r="Z38" s="83"/>
      <c r="AA38" s="83"/>
      <c r="AB38" s="83"/>
      <c r="AC38" s="83"/>
      <c r="AD38" s="83"/>
      <c r="AE38" s="83"/>
      <c r="AF38" s="83"/>
      <c r="AG38" s="83"/>
      <c r="AH38" s="83"/>
      <c r="AI38" s="83"/>
      <c r="AJ38" s="77"/>
    </row>
    <row r="39" spans="1:52" s="3" customFormat="1" ht="13.8" thickBot="1" x14ac:dyDescent="0.3">
      <c r="A39" s="86"/>
      <c r="B39" s="86"/>
      <c r="C39" s="86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Y39" s="83"/>
      <c r="Z39" s="83"/>
      <c r="AA39" s="83"/>
      <c r="AB39" s="83"/>
      <c r="AC39" s="83"/>
      <c r="AD39" s="83"/>
      <c r="AE39" s="83"/>
      <c r="AF39" s="84" t="s">
        <v>22</v>
      </c>
      <c r="AG39" s="83"/>
      <c r="AH39" s="83"/>
      <c r="AI39" s="87">
        <f>AI35+AI37</f>
        <v>89</v>
      </c>
      <c r="AJ39" s="77"/>
    </row>
    <row r="40" spans="1:52" s="3" customFormat="1" ht="13.8" thickTop="1" x14ac:dyDescent="0.25">
      <c r="A40" s="86"/>
      <c r="B40" s="86"/>
      <c r="C40" s="86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</row>
    <row r="41" spans="1:52" s="3" customFormat="1" x14ac:dyDescent="0.25">
      <c r="A41" s="86"/>
      <c r="B41" s="86"/>
      <c r="C41" s="86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</row>
    <row r="42" spans="1:52" s="3" customFormat="1" x14ac:dyDescent="0.25">
      <c r="A42" s="86"/>
      <c r="B42" s="86"/>
      <c r="C42" s="86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</row>
    <row r="43" spans="1:52" s="3" customFormat="1" x14ac:dyDescent="0.25">
      <c r="A43" s="86"/>
      <c r="B43" s="86"/>
      <c r="C43" s="86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</row>
    <row r="44" spans="1:52" x14ac:dyDescent="0.25">
      <c r="C44" s="88"/>
      <c r="AI44" s="89"/>
    </row>
    <row r="45" spans="1:52" x14ac:dyDescent="0.25">
      <c r="C45" s="88"/>
      <c r="AI45" s="89"/>
    </row>
    <row r="46" spans="1:52" x14ac:dyDescent="0.25">
      <c r="C46" s="88"/>
      <c r="AI46" s="89"/>
    </row>
    <row r="47" spans="1:52" x14ac:dyDescent="0.25">
      <c r="C47" s="88"/>
      <c r="AI47" s="89"/>
    </row>
    <row r="48" spans="1:52" x14ac:dyDescent="0.25">
      <c r="C48" s="88"/>
      <c r="AI48" s="89"/>
    </row>
    <row r="49" spans="3:35" x14ac:dyDescent="0.25">
      <c r="C49" s="88"/>
      <c r="AI49" s="89"/>
    </row>
    <row r="50" spans="3:35" x14ac:dyDescent="0.25">
      <c r="C50" s="88"/>
      <c r="AI50" s="89"/>
    </row>
    <row r="51" spans="3:35" x14ac:dyDescent="0.25">
      <c r="C51" s="88"/>
      <c r="AI51" s="89"/>
    </row>
    <row r="52" spans="3:35" x14ac:dyDescent="0.25">
      <c r="C52" s="88"/>
      <c r="AI52" s="89"/>
    </row>
    <row r="53" spans="3:35" x14ac:dyDescent="0.25">
      <c r="C53" s="88"/>
      <c r="AI53" s="89"/>
    </row>
    <row r="54" spans="3:35" x14ac:dyDescent="0.25">
      <c r="C54" s="88"/>
      <c r="AI54" s="89"/>
    </row>
    <row r="55" spans="3:35" x14ac:dyDescent="0.25">
      <c r="C55" s="88"/>
      <c r="AI55" s="89"/>
    </row>
    <row r="56" spans="3:35" x14ac:dyDescent="0.25">
      <c r="C56" s="88"/>
      <c r="AI56" s="89"/>
    </row>
    <row r="57" spans="3:35" x14ac:dyDescent="0.25">
      <c r="C57" s="88"/>
      <c r="AI57" s="89"/>
    </row>
    <row r="58" spans="3:35" x14ac:dyDescent="0.25">
      <c r="C58" s="88"/>
      <c r="AI58" s="89"/>
    </row>
    <row r="59" spans="3:35" x14ac:dyDescent="0.25">
      <c r="C59" s="88"/>
      <c r="AI59" s="89"/>
    </row>
    <row r="60" spans="3:35" x14ac:dyDescent="0.25">
      <c r="C60" s="88"/>
      <c r="AI60" s="89"/>
    </row>
    <row r="61" spans="3:35" x14ac:dyDescent="0.25">
      <c r="C61" s="88"/>
      <c r="AI61" s="89"/>
    </row>
    <row r="62" spans="3:35" x14ac:dyDescent="0.25">
      <c r="C62" s="88"/>
      <c r="AI62" s="89"/>
    </row>
    <row r="63" spans="3:35" x14ac:dyDescent="0.25">
      <c r="C63" s="88"/>
      <c r="AI63" s="89"/>
    </row>
    <row r="64" spans="3:35" x14ac:dyDescent="0.25">
      <c r="C64" s="88"/>
      <c r="AI64" s="89"/>
    </row>
    <row r="65" spans="3:35" x14ac:dyDescent="0.25">
      <c r="C65" s="88"/>
      <c r="AI65" s="89"/>
    </row>
    <row r="66" spans="3:35" x14ac:dyDescent="0.25">
      <c r="C66" s="88"/>
      <c r="AI66" s="89"/>
    </row>
    <row r="67" spans="3:35" x14ac:dyDescent="0.25">
      <c r="C67" s="88"/>
      <c r="AI67" s="89"/>
    </row>
    <row r="68" spans="3:35" x14ac:dyDescent="0.25">
      <c r="C68" s="88"/>
      <c r="AI68" s="89"/>
    </row>
    <row r="69" spans="3:35" x14ac:dyDescent="0.25">
      <c r="C69" s="88"/>
      <c r="AI69" s="89"/>
    </row>
    <row r="70" spans="3:35" x14ac:dyDescent="0.25">
      <c r="C70" s="88"/>
      <c r="AI70" s="89"/>
    </row>
    <row r="71" spans="3:35" x14ac:dyDescent="0.25">
      <c r="C71" s="88"/>
      <c r="AI71" s="89"/>
    </row>
    <row r="72" spans="3:35" x14ac:dyDescent="0.25">
      <c r="C72" s="88"/>
      <c r="AI72" s="89"/>
    </row>
    <row r="73" spans="3:35" x14ac:dyDescent="0.25">
      <c r="C73" s="88"/>
      <c r="AI73" s="89"/>
    </row>
    <row r="74" spans="3:35" x14ac:dyDescent="0.25">
      <c r="C74" s="88"/>
      <c r="AI74" s="89"/>
    </row>
    <row r="75" spans="3:35" x14ac:dyDescent="0.25">
      <c r="C75" s="88"/>
      <c r="AI75" s="89"/>
    </row>
    <row r="76" spans="3:35" x14ac:dyDescent="0.25">
      <c r="C76" s="88"/>
      <c r="AI76" s="89"/>
    </row>
    <row r="77" spans="3:35" x14ac:dyDescent="0.25">
      <c r="C77" s="88"/>
      <c r="AI77" s="89"/>
    </row>
    <row r="78" spans="3:35" x14ac:dyDescent="0.25">
      <c r="C78" s="88"/>
      <c r="AI78" s="89"/>
    </row>
    <row r="79" spans="3:35" x14ac:dyDescent="0.25">
      <c r="C79" s="88"/>
      <c r="AI79" s="89"/>
    </row>
    <row r="80" spans="3:35" x14ac:dyDescent="0.25">
      <c r="C80" s="88"/>
      <c r="AI80" s="89"/>
    </row>
    <row r="81" spans="3:35" x14ac:dyDescent="0.25">
      <c r="C81" s="88"/>
      <c r="AI81" s="89"/>
    </row>
    <row r="82" spans="3:35" x14ac:dyDescent="0.25">
      <c r="C82" s="88"/>
      <c r="AI82" s="89"/>
    </row>
    <row r="83" spans="3:35" x14ac:dyDescent="0.25">
      <c r="C83" s="88"/>
      <c r="AI83" s="89"/>
    </row>
    <row r="84" spans="3:35" x14ac:dyDescent="0.25">
      <c r="C84" s="88"/>
      <c r="AI84" s="89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Ramsay Worden</cp:lastModifiedBy>
  <cp:lastPrinted>2024-05-02T00:22:54Z</cp:lastPrinted>
  <dcterms:created xsi:type="dcterms:W3CDTF">1998-07-03T22:57:08Z</dcterms:created>
  <dcterms:modified xsi:type="dcterms:W3CDTF">2024-05-02T00:30:48Z</dcterms:modified>
</cp:coreProperties>
</file>