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4\"/>
    </mc:Choice>
  </mc:AlternateContent>
  <xr:revisionPtr revIDLastSave="0" documentId="13_ncr:1_{4AA96CA5-2B97-4F9C-8EA0-95D6E2866ACD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52" i="1" l="1"/>
  <c r="AG48" i="1"/>
  <c r="AH46" i="1"/>
  <c r="AG46" i="1"/>
  <c r="AH26" i="1"/>
  <c r="AG26" i="1"/>
  <c r="AF26" i="1"/>
  <c r="AF46" i="1" s="1"/>
  <c r="AE46" i="1"/>
  <c r="AD46" i="1"/>
  <c r="X46" i="1"/>
  <c r="W46" i="1"/>
  <c r="V46" i="1"/>
  <c r="R46" i="1"/>
  <c r="P46" i="1"/>
  <c r="J46" i="1"/>
  <c r="H46" i="1"/>
  <c r="G46" i="1"/>
  <c r="F46" i="1"/>
  <c r="AE26" i="1"/>
  <c r="AD26" i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W26" i="1"/>
  <c r="V26" i="1"/>
  <c r="U26" i="1"/>
  <c r="U46" i="1" s="1"/>
  <c r="T26" i="1"/>
  <c r="T46" i="1" s="1"/>
  <c r="S26" i="1"/>
  <c r="S46" i="1" s="1"/>
  <c r="R26" i="1"/>
  <c r="Q26" i="1"/>
  <c r="Q46" i="1" s="1"/>
  <c r="P26" i="1"/>
  <c r="O26" i="1"/>
  <c r="O46" i="1" s="1"/>
  <c r="N26" i="1"/>
  <c r="N46" i="1" s="1"/>
  <c r="M26" i="1"/>
  <c r="M46" i="1" s="1"/>
  <c r="L26" i="1"/>
  <c r="L46" i="1" s="1"/>
  <c r="K26" i="1"/>
  <c r="K46" i="1" s="1"/>
  <c r="J26" i="1"/>
  <c r="I26" i="1"/>
  <c r="I46" i="1" s="1"/>
  <c r="H26" i="1"/>
  <c r="G26" i="1"/>
  <c r="F26" i="1"/>
  <c r="E26" i="1"/>
  <c r="E46" i="1" s="1"/>
  <c r="D26" i="1"/>
  <c r="D46" i="1" s="1"/>
  <c r="AI48" i="1"/>
  <c r="AI29" i="1"/>
  <c r="AI44" i="1"/>
  <c r="AI43" i="1"/>
  <c r="AI42" i="1"/>
  <c r="AI41" i="1"/>
  <c r="AI40" i="1"/>
  <c r="AI39" i="1"/>
  <c r="AI38" i="1"/>
  <c r="AI37" i="1"/>
  <c r="AI45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30" i="1"/>
  <c r="AI31" i="1"/>
  <c r="AI32" i="1"/>
  <c r="AI33" i="1"/>
  <c r="AI34" i="1"/>
  <c r="AI35" i="1"/>
  <c r="AI36" i="1"/>
  <c r="AI27" i="1"/>
  <c r="AI26" i="1" l="1"/>
  <c r="AI46" i="1" s="1"/>
  <c r="AI50" i="1" l="1"/>
  <c r="AI54" i="1" s="1"/>
</calcChain>
</file>

<file path=xl/sharedStrings.xml><?xml version="1.0" encoding="utf-8"?>
<sst xmlns="http://schemas.openxmlformats.org/spreadsheetml/2006/main" count="302" uniqueCount="111">
  <si>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</si>
  <si>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</si>
  <si>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</si>
  <si>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</si>
  <si>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</si>
  <si>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</si>
  <si>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</si>
  <si>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</si>
  <si>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</si>
  <si>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</si>
  <si>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</si>
  <si>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</si>
  <si>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</si>
  <si>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</si>
  <si>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</si>
  <si>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</si>
  <si>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</si>
  <si>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</si>
  <si>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</si>
  <si>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</si>
  <si>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</si>
  <si>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</si>
  <si>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</si>
  <si>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</si>
  <si>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</si>
  <si>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</si>
  <si>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</si>
  <si>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</si>
  <si>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</si>
  <si>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</si>
  <si>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</si>
  <si>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</si>
  <si>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</si>
  <si>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</si>
  <si>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</si>
  <si>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</si>
  <si>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</si>
  <si>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</si>
  <si>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</si>
  <si>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Employee Intake/Outake/Recruitment</t>
  </si>
  <si>
    <t>Project Set-up &amp; Contract &amp; Correspondence</t>
  </si>
  <si>
    <t>Printer Reports/Mgmnt/Maintenance</t>
  </si>
  <si>
    <t>Correspondence &amp; Occupancy</t>
  </si>
  <si>
    <t>IT Coordination/Computer Mgmnt/FTP</t>
  </si>
  <si>
    <t>Website/Intranet Updates/New Format</t>
  </si>
  <si>
    <t>Contracts &amp; Correspondence</t>
  </si>
  <si>
    <t>Corp. Stationary/Signage/Brochure</t>
  </si>
  <si>
    <t>Phone System Management</t>
  </si>
  <si>
    <t>Archive/Email File/Current Projects List</t>
  </si>
  <si>
    <t>Correspondence</t>
  </si>
  <si>
    <t>Parking/Fobs/Alarm System</t>
  </si>
  <si>
    <t>AIBC/AAA CES &amp; Lunch &amp; Learns</t>
  </si>
  <si>
    <t>1803</t>
  </si>
  <si>
    <t>Grange</t>
  </si>
  <si>
    <t>Correspondence, Booklet &amp; Contract &amp; BP</t>
  </si>
  <si>
    <t>1702</t>
  </si>
  <si>
    <t>Lynn Parkside</t>
  </si>
  <si>
    <t>Project Lead Sourcing</t>
  </si>
  <si>
    <t>2201</t>
  </si>
  <si>
    <t>Emery Phase 4</t>
  </si>
  <si>
    <t>Correspondence &amp; Rezoning Response Lt</t>
  </si>
  <si>
    <t>Project Set-up &amp; Contract &amp; Corresp. &amp; Presentation Materials</t>
  </si>
  <si>
    <t>Correspondence &amp; Monthly Conf Letters</t>
  </si>
  <si>
    <t>1904</t>
  </si>
  <si>
    <t>2209</t>
  </si>
  <si>
    <t>Church Road</t>
  </si>
  <si>
    <t xml:space="preserve">2205 </t>
  </si>
  <si>
    <t>SFU Lot 36 &amp; 37</t>
  </si>
  <si>
    <t>2017</t>
  </si>
  <si>
    <t>Emery Phase 3</t>
  </si>
  <si>
    <t>Contracts &amp; Correspondence &amp; BP Submission</t>
  </si>
  <si>
    <t>2302</t>
  </si>
  <si>
    <t>Qualex Kingsway</t>
  </si>
  <si>
    <t>2013</t>
  </si>
  <si>
    <t>Harrison &amp; Kemsley</t>
  </si>
  <si>
    <t>Project Set-up &amp; Contract &amp; Corresp.</t>
  </si>
  <si>
    <t>1508</t>
  </si>
  <si>
    <t>Courtenay</t>
  </si>
  <si>
    <t>Artesia</t>
  </si>
  <si>
    <t>Negative balance flextime - 8.0 hrs written off 05/31/23</t>
  </si>
  <si>
    <t>Occupancy</t>
  </si>
  <si>
    <t>Project Set-up &amp; Contract</t>
  </si>
  <si>
    <t>Towns at Lynn</t>
  </si>
  <si>
    <t>701 Kingsway Qualex</t>
  </si>
  <si>
    <t>2003</t>
  </si>
  <si>
    <t>Eastward</t>
  </si>
  <si>
    <t>Seasons</t>
  </si>
  <si>
    <t>2401</t>
  </si>
  <si>
    <t>Cambie Station 2.0</t>
  </si>
  <si>
    <t>Other - Proposals</t>
  </si>
  <si>
    <t>Iron Mountain Archive Boxes / Digital Archiving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</si>
  <si>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</si>
  <si>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</si>
  <si>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</si>
  <si>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</si>
  <si>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</si>
  <si>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</si>
  <si>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</si>
  <si>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</si>
  <si>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</si>
  <si>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</si>
  <si>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</si>
  <si>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2402</t>
  </si>
  <si>
    <t>UBCO Masterplan</t>
  </si>
  <si>
    <t>April 2024</t>
  </si>
  <si>
    <t>Ledcor Guelph &amp; 10th proposal</t>
  </si>
  <si>
    <t>Maple Ridge Proposal</t>
  </si>
  <si>
    <t>1712</t>
  </si>
  <si>
    <t>Hawskley</t>
  </si>
  <si>
    <t>2403</t>
  </si>
  <si>
    <t>Qualex Guelph &amp;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</si>
</sst>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32" zoomScale="103" zoomScaleNormal="100" zoomScaleSheetLayoutView="100" workbookViewId="0">
      <selection activeCell="AJ34" sqref="AJ34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 t="s">
        <v>33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32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27</v>
      </c>
      <c r="D7" s="43" t="s">
        <v>18</v>
      </c>
      <c r="E7" s="43" t="s">
        <v>14</v>
      </c>
      <c r="F7" s="43" t="s">
        <v>15</v>
      </c>
      <c r="G7" s="43" t="s">
        <v>14</v>
      </c>
      <c r="H7" s="43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3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3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3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71</v>
      </c>
      <c r="B8" s="45" t="s">
        <v>83</v>
      </c>
      <c r="C8" s="46" t="s">
        <v>33</v>
      </c>
      <c r="D8" s="56"/>
      <c r="E8" s="56"/>
      <c r="F8" s="56"/>
      <c r="G8" s="56"/>
      <c r="H8" s="56"/>
      <c r="I8" s="56" t="s">
        <v>19</v>
      </c>
      <c r="J8" s="56" t="s">
        <v>19</v>
      </c>
      <c r="K8" s="56"/>
      <c r="L8" s="56"/>
      <c r="M8" s="56"/>
      <c r="N8" s="56"/>
      <c r="O8" s="56"/>
      <c r="P8" s="56" t="s">
        <v>19</v>
      </c>
      <c r="Q8" s="56" t="s">
        <v>19</v>
      </c>
      <c r="R8" s="56"/>
      <c r="S8" s="56"/>
      <c r="T8" s="56"/>
      <c r="U8" s="56"/>
      <c r="V8" s="56"/>
      <c r="W8" s="56" t="s">
        <v>19</v>
      </c>
      <c r="X8" s="56" t="s">
        <v>19</v>
      </c>
      <c r="Y8" s="56"/>
      <c r="Z8" s="56"/>
      <c r="AA8" s="56"/>
      <c r="AB8" s="56"/>
      <c r="AC8" s="56"/>
      <c r="AD8" s="56" t="s">
        <v>19</v>
      </c>
      <c r="AE8" s="56" t="s">
        <v>19</v>
      </c>
      <c r="AF8" s="56"/>
      <c r="AG8" s="56"/>
      <c r="AH8" s="56"/>
      <c r="AI8" s="57">
        <f t="shared" ref="AI8:AI25" si="0">SUM(D8:AH8)</f>
        <v>0</v>
      </c>
      <c r="AJ8" s="47" t="s">
        <v>80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66</v>
      </c>
      <c r="B9" s="40" t="s">
        <v>67</v>
      </c>
      <c r="C9" s="41" t="s">
        <v>33</v>
      </c>
      <c r="D9" s="58"/>
      <c r="E9" s="58"/>
      <c r="F9" s="58"/>
      <c r="G9" s="58"/>
      <c r="H9" s="58"/>
      <c r="I9" s="56" t="s">
        <v>19</v>
      </c>
      <c r="J9" s="56" t="s">
        <v>19</v>
      </c>
      <c r="K9" s="58"/>
      <c r="L9" s="58"/>
      <c r="M9" s="58"/>
      <c r="N9" s="58"/>
      <c r="O9" s="58"/>
      <c r="P9" s="56" t="s">
        <v>19</v>
      </c>
      <c r="Q9" s="56" t="s">
        <v>19</v>
      </c>
      <c r="R9" s="58"/>
      <c r="S9" s="58"/>
      <c r="T9" s="58"/>
      <c r="U9" s="58"/>
      <c r="V9" s="58"/>
      <c r="W9" s="56" t="s">
        <v>19</v>
      </c>
      <c r="X9" s="56" t="s">
        <v>19</v>
      </c>
      <c r="Y9" s="58"/>
      <c r="Z9" s="58"/>
      <c r="AA9" s="58"/>
      <c r="AB9" s="58"/>
      <c r="AC9" s="58"/>
      <c r="AD9" s="56" t="s">
        <v>19</v>
      </c>
      <c r="AE9" s="56" t="s">
        <v>19</v>
      </c>
      <c r="AF9" s="58"/>
      <c r="AG9" s="58"/>
      <c r="AH9" s="58"/>
      <c r="AI9" s="57">
        <f t="shared" si="0"/>
        <v>0</v>
      </c>
      <c r="AJ9" s="44" t="s">
        <v>70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58</v>
      </c>
      <c r="B10" s="45" t="s">
        <v>59</v>
      </c>
      <c r="C10" s="46" t="s">
        <v>33</v>
      </c>
      <c r="D10" s="56"/>
      <c r="E10" s="56"/>
      <c r="F10" s="56"/>
      <c r="G10" s="56"/>
      <c r="H10" s="56"/>
      <c r="I10" s="56" t="s">
        <v>19</v>
      </c>
      <c r="J10" s="56" t="s">
        <v>19</v>
      </c>
      <c r="K10" s="56"/>
      <c r="L10" s="56"/>
      <c r="M10" s="56"/>
      <c r="N10" s="56"/>
      <c r="O10" s="56"/>
      <c r="P10" s="56" t="s">
        <v>19</v>
      </c>
      <c r="Q10" s="56" t="s">
        <v>19</v>
      </c>
      <c r="R10" s="56"/>
      <c r="S10" s="56"/>
      <c r="T10" s="56"/>
      <c r="U10" s="56"/>
      <c r="V10" s="56"/>
      <c r="W10" s="56" t="s">
        <v>19</v>
      </c>
      <c r="X10" s="56" t="s">
        <v>19</v>
      </c>
      <c r="Y10" s="56"/>
      <c r="Z10" s="56"/>
      <c r="AA10" s="56"/>
      <c r="AB10" s="56"/>
      <c r="AC10" s="56"/>
      <c r="AD10" s="56" t="s">
        <v>19</v>
      </c>
      <c r="AE10" s="56" t="s">
        <v>19</v>
      </c>
      <c r="AF10" s="56"/>
      <c r="AG10" s="56"/>
      <c r="AH10" s="56"/>
      <c r="AI10" s="57">
        <f t="shared" si="0"/>
        <v>0</v>
      </c>
      <c r="AJ10" s="47" t="s">
        <v>40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68</v>
      </c>
      <c r="B11" s="40" t="s">
        <v>82</v>
      </c>
      <c r="C11" s="41"/>
      <c r="D11" s="58"/>
      <c r="E11" s="58"/>
      <c r="F11" s="58"/>
      <c r="G11" s="58"/>
      <c r="H11" s="58"/>
      <c r="I11" s="56" t="s">
        <v>19</v>
      </c>
      <c r="J11" s="56" t="s">
        <v>19</v>
      </c>
      <c r="K11" s="58"/>
      <c r="L11" s="58"/>
      <c r="M11" s="58"/>
      <c r="N11" s="58"/>
      <c r="O11" s="58"/>
      <c r="P11" s="56" t="s">
        <v>19</v>
      </c>
      <c r="Q11" s="56" t="s">
        <v>19</v>
      </c>
      <c r="R11" s="58"/>
      <c r="S11" s="58"/>
      <c r="T11" s="58"/>
      <c r="U11" s="58"/>
      <c r="V11" s="58"/>
      <c r="W11" s="56" t="s">
        <v>19</v>
      </c>
      <c r="X11" s="56" t="s">
        <v>19</v>
      </c>
      <c r="Y11" s="58"/>
      <c r="Z11" s="58"/>
      <c r="AA11" s="58"/>
      <c r="AB11" s="58"/>
      <c r="AC11" s="58"/>
      <c r="AD11" s="56" t="s">
        <v>19</v>
      </c>
      <c r="AE11" s="56" t="s">
        <v>19</v>
      </c>
      <c r="AF11" s="58"/>
      <c r="AG11" s="58"/>
      <c r="AH11" s="58"/>
      <c r="AI11" s="57">
        <f t="shared" si="0"/>
        <v>0</v>
      </c>
      <c r="AJ11" s="44" t="s">
        <v>49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84</v>
      </c>
      <c r="B12" s="45" t="s">
        <v>85</v>
      </c>
      <c r="C12" s="46" t="s">
        <v>33</v>
      </c>
      <c r="D12" s="56">
        <v>0.5</v>
      </c>
      <c r="E12" s="56"/>
      <c r="F12" s="56"/>
      <c r="G12" s="56"/>
      <c r="H12" s="56"/>
      <c r="I12" s="56" t="s">
        <v>19</v>
      </c>
      <c r="J12" s="56" t="s">
        <v>19</v>
      </c>
      <c r="K12" s="56"/>
      <c r="L12" s="56"/>
      <c r="M12" s="56"/>
      <c r="N12" s="56"/>
      <c r="O12" s="56"/>
      <c r="P12" s="56" t="s">
        <v>19</v>
      </c>
      <c r="Q12" s="56" t="s">
        <v>19</v>
      </c>
      <c r="R12" s="56"/>
      <c r="S12" s="56"/>
      <c r="T12" s="56"/>
      <c r="U12" s="56"/>
      <c r="V12" s="56"/>
      <c r="W12" s="56" t="s">
        <v>19</v>
      </c>
      <c r="X12" s="56" t="s">
        <v>19</v>
      </c>
      <c r="Y12" s="56"/>
      <c r="Z12" s="56"/>
      <c r="AA12" s="56"/>
      <c r="AB12" s="56"/>
      <c r="AC12" s="56"/>
      <c r="AD12" s="56" t="s">
        <v>19</v>
      </c>
      <c r="AE12" s="56" t="s">
        <v>19</v>
      </c>
      <c r="AF12" s="56"/>
      <c r="AG12" s="56"/>
      <c r="AH12" s="56"/>
      <c r="AI12" s="57">
        <f t="shared" si="0"/>
        <v>0.5</v>
      </c>
      <c r="AJ12" s="47" t="s">
        <v>60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76</v>
      </c>
      <c r="B13" s="40" t="s">
        <v>77</v>
      </c>
      <c r="C13" s="41" t="s">
        <v>33</v>
      </c>
      <c r="D13" s="58"/>
      <c r="E13" s="58"/>
      <c r="F13" s="58"/>
      <c r="G13" s="58"/>
      <c r="H13" s="58"/>
      <c r="I13" s="56" t="s">
        <v>19</v>
      </c>
      <c r="J13" s="56" t="s">
        <v>19</v>
      </c>
      <c r="K13" s="58"/>
      <c r="L13" s="58"/>
      <c r="M13" s="58"/>
      <c r="N13" s="58"/>
      <c r="O13" s="58"/>
      <c r="P13" s="56" t="s">
        <v>19</v>
      </c>
      <c r="Q13" s="56" t="s">
        <v>19</v>
      </c>
      <c r="R13" s="58"/>
      <c r="S13" s="58"/>
      <c r="T13" s="58"/>
      <c r="U13" s="58"/>
      <c r="V13" s="58"/>
      <c r="W13" s="56" t="s">
        <v>19</v>
      </c>
      <c r="X13" s="56" t="s">
        <v>19</v>
      </c>
      <c r="Y13" s="58"/>
      <c r="Z13" s="58"/>
      <c r="AA13" s="58"/>
      <c r="AB13" s="58"/>
      <c r="AC13" s="58"/>
      <c r="AD13" s="56" t="s">
        <v>19</v>
      </c>
      <c r="AE13" s="56" t="s">
        <v>19</v>
      </c>
      <c r="AF13" s="58"/>
      <c r="AG13" s="58"/>
      <c r="AH13" s="58"/>
      <c r="AI13" s="57">
        <f t="shared" si="0"/>
        <v>0</v>
      </c>
      <c r="AJ13" s="44" t="s">
        <v>42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71</v>
      </c>
      <c r="B14" s="45" t="s">
        <v>72</v>
      </c>
      <c r="C14" s="46"/>
      <c r="D14" s="56"/>
      <c r="E14" s="56"/>
      <c r="F14" s="56"/>
      <c r="G14" s="56"/>
      <c r="H14" s="56"/>
      <c r="I14" s="56" t="s">
        <v>19</v>
      </c>
      <c r="J14" s="56" t="s">
        <v>19</v>
      </c>
      <c r="K14" s="56"/>
      <c r="L14" s="56"/>
      <c r="M14" s="56"/>
      <c r="N14" s="56"/>
      <c r="O14" s="56"/>
      <c r="P14" s="56" t="s">
        <v>19</v>
      </c>
      <c r="Q14" s="56" t="s">
        <v>19</v>
      </c>
      <c r="R14" s="56"/>
      <c r="S14" s="56"/>
      <c r="T14" s="56"/>
      <c r="U14" s="56"/>
      <c r="V14" s="56"/>
      <c r="W14" s="56" t="s">
        <v>19</v>
      </c>
      <c r="X14" s="56" t="s">
        <v>19</v>
      </c>
      <c r="Y14" s="56"/>
      <c r="Z14" s="56"/>
      <c r="AA14" s="56"/>
      <c r="AB14" s="56"/>
      <c r="AC14" s="56"/>
      <c r="AD14" s="56" t="s">
        <v>19</v>
      </c>
      <c r="AE14" s="56" t="s">
        <v>19</v>
      </c>
      <c r="AF14" s="56"/>
      <c r="AG14" s="56"/>
      <c r="AH14" s="56"/>
      <c r="AI14" s="57">
        <f t="shared" si="0"/>
        <v>0</v>
      </c>
      <c r="AJ14" s="47" t="s">
        <v>75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55</v>
      </c>
      <c r="B15" s="40" t="s">
        <v>56</v>
      </c>
      <c r="C15" s="41"/>
      <c r="D15" s="58"/>
      <c r="E15" s="58"/>
      <c r="F15" s="58"/>
      <c r="G15" s="58"/>
      <c r="H15" s="58"/>
      <c r="I15" s="56" t="s">
        <v>19</v>
      </c>
      <c r="J15" s="56" t="s">
        <v>19</v>
      </c>
      <c r="K15" s="58"/>
      <c r="L15" s="58"/>
      <c r="M15" s="58"/>
      <c r="N15" s="58"/>
      <c r="O15" s="58"/>
      <c r="P15" s="56" t="s">
        <v>19</v>
      </c>
      <c r="Q15" s="56" t="s">
        <v>19</v>
      </c>
      <c r="R15" s="58"/>
      <c r="S15" s="58"/>
      <c r="T15" s="58"/>
      <c r="U15" s="58"/>
      <c r="V15" s="58"/>
      <c r="W15" s="56" t="s">
        <v>19</v>
      </c>
      <c r="X15" s="56" t="s">
        <v>19</v>
      </c>
      <c r="Y15" s="58"/>
      <c r="Z15" s="58"/>
      <c r="AA15" s="58"/>
      <c r="AB15" s="58"/>
      <c r="AC15" s="58"/>
      <c r="AD15" s="56" t="s">
        <v>19</v>
      </c>
      <c r="AE15" s="56" t="s">
        <v>19</v>
      </c>
      <c r="AF15" s="58"/>
      <c r="AG15" s="58"/>
      <c r="AH15" s="58"/>
      <c r="AI15" s="57">
        <f t="shared" si="0"/>
        <v>0</v>
      </c>
      <c r="AJ15" s="44" t="s">
        <v>49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52</v>
      </c>
      <c r="B16" s="45" t="s">
        <v>53</v>
      </c>
      <c r="C16" s="46"/>
      <c r="D16" s="56"/>
      <c r="E16" s="56"/>
      <c r="F16" s="56"/>
      <c r="G16" s="56"/>
      <c r="H16" s="56"/>
      <c r="I16" s="56" t="s">
        <v>19</v>
      </c>
      <c r="J16" s="56" t="s">
        <v>19</v>
      </c>
      <c r="K16" s="56"/>
      <c r="L16" s="56"/>
      <c r="M16" s="56"/>
      <c r="N16" s="56"/>
      <c r="O16" s="56"/>
      <c r="P16" s="56" t="s">
        <v>19</v>
      </c>
      <c r="Q16" s="56" t="s">
        <v>19</v>
      </c>
      <c r="R16" s="56"/>
      <c r="S16" s="56"/>
      <c r="T16" s="56"/>
      <c r="U16" s="56"/>
      <c r="V16" s="56"/>
      <c r="W16" s="56" t="s">
        <v>19</v>
      </c>
      <c r="X16" s="56" t="s">
        <v>19</v>
      </c>
      <c r="Y16" s="56"/>
      <c r="Z16" s="56"/>
      <c r="AA16" s="56"/>
      <c r="AB16" s="56"/>
      <c r="AC16" s="56"/>
      <c r="AD16" s="56" t="s">
        <v>19</v>
      </c>
      <c r="AE16" s="56" t="s">
        <v>19</v>
      </c>
      <c r="AF16" s="56"/>
      <c r="AG16" s="56"/>
      <c r="AH16" s="56"/>
      <c r="AI16" s="57">
        <f t="shared" si="0"/>
        <v>0</v>
      </c>
      <c r="AJ16" s="47" t="s">
        <v>54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87</v>
      </c>
      <c r="B17" s="40" t="s">
        <v>88</v>
      </c>
      <c r="C17" s="41"/>
      <c r="D17" s="58"/>
      <c r="E17" s="58"/>
      <c r="F17" s="58"/>
      <c r="G17" s="58"/>
      <c r="H17" s="58"/>
      <c r="I17" s="56" t="s">
        <v>19</v>
      </c>
      <c r="J17" s="56" t="s">
        <v>19</v>
      </c>
      <c r="K17" s="58"/>
      <c r="L17" s="58"/>
      <c r="M17" s="58"/>
      <c r="N17" s="58"/>
      <c r="O17" s="58"/>
      <c r="P17" s="56" t="s">
        <v>19</v>
      </c>
      <c r="Q17" s="56" t="s">
        <v>19</v>
      </c>
      <c r="R17" s="58"/>
      <c r="S17" s="58"/>
      <c r="T17" s="58"/>
      <c r="U17" s="58"/>
      <c r="V17" s="58"/>
      <c r="W17" s="56" t="s">
        <v>19</v>
      </c>
      <c r="X17" s="56" t="s">
        <v>19</v>
      </c>
      <c r="Y17" s="58"/>
      <c r="Z17" s="58"/>
      <c r="AA17" s="58"/>
      <c r="AB17" s="58"/>
      <c r="AC17" s="58"/>
      <c r="AD17" s="56" t="s">
        <v>19</v>
      </c>
      <c r="AE17" s="56" t="s">
        <v>19</v>
      </c>
      <c r="AF17" s="58"/>
      <c r="AG17" s="58"/>
      <c r="AH17" s="58"/>
      <c r="AI17" s="57">
        <f t="shared" si="0"/>
        <v>0</v>
      </c>
      <c r="AJ17" s="44" t="s">
        <v>81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73</v>
      </c>
      <c r="B18" s="45" t="s">
        <v>74</v>
      </c>
      <c r="C18" s="46"/>
      <c r="D18" s="56">
        <v>0.5</v>
      </c>
      <c r="E18" s="56"/>
      <c r="F18" s="56"/>
      <c r="G18" s="56"/>
      <c r="H18" s="56"/>
      <c r="I18" s="56" t="s">
        <v>19</v>
      </c>
      <c r="J18" s="56" t="s">
        <v>19</v>
      </c>
      <c r="K18" s="56"/>
      <c r="L18" s="56"/>
      <c r="M18" s="56"/>
      <c r="N18" s="56"/>
      <c r="O18" s="56"/>
      <c r="P18" s="56" t="s">
        <v>19</v>
      </c>
      <c r="Q18" s="56" t="s">
        <v>19</v>
      </c>
      <c r="R18" s="56"/>
      <c r="S18" s="56"/>
      <c r="T18" s="56"/>
      <c r="U18" s="56"/>
      <c r="V18" s="56"/>
      <c r="W18" s="56" t="s">
        <v>19</v>
      </c>
      <c r="X18" s="56" t="s">
        <v>19</v>
      </c>
      <c r="Y18" s="56"/>
      <c r="Z18" s="56"/>
      <c r="AA18" s="56"/>
      <c r="AB18" s="56"/>
      <c r="AC18" s="56"/>
      <c r="AD18" s="56" t="s">
        <v>19</v>
      </c>
      <c r="AE18" s="56" t="s">
        <v>19</v>
      </c>
      <c r="AF18" s="56"/>
      <c r="AG18" s="56"/>
      <c r="AH18" s="56"/>
      <c r="AI18" s="57">
        <f t="shared" si="0"/>
        <v>0.5</v>
      </c>
      <c r="AJ18" s="47" t="s">
        <v>70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68</v>
      </c>
      <c r="B19" s="40" t="s">
        <v>69</v>
      </c>
      <c r="C19" s="41"/>
      <c r="D19" s="58"/>
      <c r="E19" s="58"/>
      <c r="F19" s="58"/>
      <c r="G19" s="58"/>
      <c r="H19" s="58"/>
      <c r="I19" s="56" t="s">
        <v>19</v>
      </c>
      <c r="J19" s="56" t="s">
        <v>19</v>
      </c>
      <c r="K19" s="58"/>
      <c r="L19" s="58"/>
      <c r="M19" s="58"/>
      <c r="N19" s="58"/>
      <c r="O19" s="58"/>
      <c r="P19" s="56" t="s">
        <v>19</v>
      </c>
      <c r="Q19" s="56" t="s">
        <v>19</v>
      </c>
      <c r="R19" s="58"/>
      <c r="S19" s="58"/>
      <c r="T19" s="58"/>
      <c r="U19" s="58"/>
      <c r="V19" s="58"/>
      <c r="W19" s="56" t="s">
        <v>19</v>
      </c>
      <c r="X19" s="56" t="s">
        <v>19</v>
      </c>
      <c r="Y19" s="58"/>
      <c r="Z19" s="58"/>
      <c r="AA19" s="58"/>
      <c r="AB19" s="58"/>
      <c r="AC19" s="58"/>
      <c r="AD19" s="56" t="s">
        <v>19</v>
      </c>
      <c r="AE19" s="56" t="s">
        <v>19</v>
      </c>
      <c r="AF19" s="58"/>
      <c r="AG19" s="58"/>
      <c r="AH19" s="58"/>
      <c r="AI19" s="57">
        <f t="shared" si="0"/>
        <v>0</v>
      </c>
      <c r="AJ19" s="44" t="s">
        <v>49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107</v>
      </c>
      <c r="B20" s="45" t="s">
        <v>108</v>
      </c>
      <c r="C20" s="46"/>
      <c r="D20" s="56"/>
      <c r="E20" s="56"/>
      <c r="F20" s="56"/>
      <c r="G20" s="56"/>
      <c r="H20" s="56"/>
      <c r="I20" s="56" t="s">
        <v>19</v>
      </c>
      <c r="J20" s="56" t="s">
        <v>19</v>
      </c>
      <c r="K20" s="56"/>
      <c r="L20" s="56"/>
      <c r="M20" s="56"/>
      <c r="N20" s="56"/>
      <c r="O20" s="56"/>
      <c r="P20" s="56" t="s">
        <v>19</v>
      </c>
      <c r="Q20" s="56" t="s">
        <v>19</v>
      </c>
      <c r="R20" s="56"/>
      <c r="S20" s="56"/>
      <c r="T20" s="56"/>
      <c r="U20" s="56"/>
      <c r="V20" s="56"/>
      <c r="W20" s="56" t="s">
        <v>19</v>
      </c>
      <c r="X20" s="56" t="s">
        <v>19</v>
      </c>
      <c r="Y20" s="56"/>
      <c r="Z20" s="56"/>
      <c r="AA20" s="56">
        <v>1</v>
      </c>
      <c r="AB20" s="56"/>
      <c r="AC20" s="56"/>
      <c r="AD20" s="56" t="s">
        <v>19</v>
      </c>
      <c r="AE20" s="56" t="s">
        <v>19</v>
      </c>
      <c r="AF20" s="56"/>
      <c r="AG20" s="56"/>
      <c r="AH20" s="56"/>
      <c r="AI20" s="57">
        <f t="shared" si="0"/>
        <v>1</v>
      </c>
      <c r="AJ20" s="47" t="s">
        <v>49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63</v>
      </c>
      <c r="B21" s="40" t="s">
        <v>86</v>
      </c>
      <c r="C21" s="41"/>
      <c r="D21" s="58"/>
      <c r="E21" s="58"/>
      <c r="F21" s="58"/>
      <c r="G21" s="58"/>
      <c r="H21" s="58"/>
      <c r="I21" s="56" t="s">
        <v>19</v>
      </c>
      <c r="J21" s="56" t="s">
        <v>19</v>
      </c>
      <c r="K21" s="58"/>
      <c r="L21" s="58"/>
      <c r="M21" s="58"/>
      <c r="N21" s="58"/>
      <c r="O21" s="58"/>
      <c r="P21" s="56" t="s">
        <v>19</v>
      </c>
      <c r="Q21" s="56" t="s">
        <v>19</v>
      </c>
      <c r="R21" s="58"/>
      <c r="S21" s="58"/>
      <c r="T21" s="58"/>
      <c r="U21" s="58"/>
      <c r="V21" s="58"/>
      <c r="W21" s="56" t="s">
        <v>19</v>
      </c>
      <c r="X21" s="56" t="s">
        <v>19</v>
      </c>
      <c r="Y21" s="58"/>
      <c r="Z21" s="58"/>
      <c r="AA21" s="58"/>
      <c r="AB21" s="58"/>
      <c r="AC21" s="58"/>
      <c r="AD21" s="56" t="s">
        <v>19</v>
      </c>
      <c r="AE21" s="56" t="s">
        <v>19</v>
      </c>
      <c r="AF21" s="58"/>
      <c r="AG21" s="58"/>
      <c r="AH21" s="58"/>
      <c r="AI21" s="57">
        <f t="shared" si="0"/>
        <v>0</v>
      </c>
      <c r="AJ21" s="44" t="s">
        <v>45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52</v>
      </c>
      <c r="B22" s="45" t="s">
        <v>78</v>
      </c>
      <c r="C22" s="46"/>
      <c r="D22" s="56"/>
      <c r="E22" s="56"/>
      <c r="F22" s="56"/>
      <c r="G22" s="56"/>
      <c r="H22" s="56"/>
      <c r="I22" s="56" t="s">
        <v>19</v>
      </c>
      <c r="J22" s="56" t="s">
        <v>19</v>
      </c>
      <c r="K22" s="56">
        <v>1.5</v>
      </c>
      <c r="L22" s="56"/>
      <c r="M22" s="56"/>
      <c r="N22" s="56"/>
      <c r="O22" s="56"/>
      <c r="P22" s="56" t="s">
        <v>19</v>
      </c>
      <c r="Q22" s="56" t="s">
        <v>19</v>
      </c>
      <c r="R22" s="56"/>
      <c r="S22" s="56"/>
      <c r="T22" s="56"/>
      <c r="U22" s="56"/>
      <c r="V22" s="56"/>
      <c r="W22" s="56" t="s">
        <v>19</v>
      </c>
      <c r="X22" s="56" t="s">
        <v>19</v>
      </c>
      <c r="Y22" s="56"/>
      <c r="Z22" s="56"/>
      <c r="AA22" s="56"/>
      <c r="AB22" s="56"/>
      <c r="AC22" s="56"/>
      <c r="AD22" s="56" t="s">
        <v>19</v>
      </c>
      <c r="AE22" s="56" t="s">
        <v>19</v>
      </c>
      <c r="AF22" s="56"/>
      <c r="AG22" s="56"/>
      <c r="AH22" s="56"/>
      <c r="AI22" s="57">
        <f t="shared" si="0"/>
        <v>1.5</v>
      </c>
      <c r="AJ22" s="47" t="s">
        <v>40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109</v>
      </c>
      <c r="B23" s="76" t="s">
        <v>110</v>
      </c>
      <c r="C23" s="41"/>
      <c r="D23" s="58"/>
      <c r="E23" s="58"/>
      <c r="F23" s="58"/>
      <c r="G23" s="58"/>
      <c r="H23" s="58"/>
      <c r="I23" s="56" t="s">
        <v>19</v>
      </c>
      <c r="J23" s="56" t="s">
        <v>19</v>
      </c>
      <c r="K23" s="58"/>
      <c r="L23" s="58"/>
      <c r="M23" s="58"/>
      <c r="N23" s="58"/>
      <c r="O23" s="58"/>
      <c r="P23" s="56" t="s">
        <v>19</v>
      </c>
      <c r="Q23" s="56" t="s">
        <v>19</v>
      </c>
      <c r="R23" s="58"/>
      <c r="S23" s="58"/>
      <c r="T23" s="58"/>
      <c r="U23" s="58"/>
      <c r="V23" s="58"/>
      <c r="W23" s="56" t="s">
        <v>19</v>
      </c>
      <c r="X23" s="56" t="s">
        <v>19</v>
      </c>
      <c r="Y23" s="58"/>
      <c r="Z23" s="58"/>
      <c r="AA23" s="58">
        <v>1</v>
      </c>
      <c r="AB23" s="58"/>
      <c r="AC23" s="58"/>
      <c r="AD23" s="56" t="s">
        <v>19</v>
      </c>
      <c r="AE23" s="56" t="s">
        <v>19</v>
      </c>
      <c r="AF23" s="58"/>
      <c r="AG23" s="58"/>
      <c r="AH23" s="58"/>
      <c r="AI23" s="57">
        <f t="shared" si="0"/>
        <v>1</v>
      </c>
      <c r="AJ23" s="44" t="s">
        <v>61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102</v>
      </c>
      <c r="B24" s="45" t="s">
        <v>103</v>
      </c>
      <c r="C24" s="46"/>
      <c r="D24" s="56"/>
      <c r="E24" s="56"/>
      <c r="F24" s="56"/>
      <c r="G24" s="56"/>
      <c r="H24" s="56"/>
      <c r="I24" s="56" t="s">
        <v>19</v>
      </c>
      <c r="J24" s="56" t="s">
        <v>19</v>
      </c>
      <c r="K24" s="56"/>
      <c r="L24" s="56"/>
      <c r="M24" s="56"/>
      <c r="N24" s="56"/>
      <c r="O24" s="56"/>
      <c r="P24" s="56" t="s">
        <v>19</v>
      </c>
      <c r="Q24" s="56" t="s">
        <v>19</v>
      </c>
      <c r="R24" s="56"/>
      <c r="S24" s="56"/>
      <c r="T24" s="56"/>
      <c r="U24" s="56"/>
      <c r="V24" s="56"/>
      <c r="W24" s="56" t="s">
        <v>19</v>
      </c>
      <c r="X24" s="56" t="s">
        <v>19</v>
      </c>
      <c r="Y24" s="56"/>
      <c r="Z24" s="56"/>
      <c r="AA24" s="56"/>
      <c r="AB24" s="56"/>
      <c r="AC24" s="56"/>
      <c r="AD24" s="56" t="s">
        <v>19</v>
      </c>
      <c r="AE24" s="56" t="s">
        <v>19</v>
      </c>
      <c r="AF24" s="56"/>
      <c r="AG24" s="56"/>
      <c r="AH24" s="56"/>
      <c r="AI24" s="57">
        <f t="shared" si="0"/>
        <v>0</v>
      </c>
      <c r="AJ24" s="47" t="s">
        <v>62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64</v>
      </c>
      <c r="B25" s="40" t="s">
        <v>65</v>
      </c>
      <c r="C25" s="74"/>
      <c r="D25" s="58"/>
      <c r="E25" s="58"/>
      <c r="F25" s="58"/>
      <c r="G25" s="58"/>
      <c r="H25" s="58"/>
      <c r="I25" s="56" t="s">
        <v>19</v>
      </c>
      <c r="J25" s="56" t="s">
        <v>19</v>
      </c>
      <c r="K25" s="58"/>
      <c r="L25" s="58"/>
      <c r="M25" s="58"/>
      <c r="N25" s="58"/>
      <c r="O25" s="58"/>
      <c r="P25" s="56" t="s">
        <v>19</v>
      </c>
      <c r="Q25" s="56" t="s">
        <v>19</v>
      </c>
      <c r="R25" s="58"/>
      <c r="S25" s="58"/>
      <c r="T25" s="58"/>
      <c r="U25" s="58"/>
      <c r="V25" s="58"/>
      <c r="W25" s="56" t="s">
        <v>19</v>
      </c>
      <c r="X25" s="56" t="s">
        <v>19</v>
      </c>
      <c r="Y25" s="58"/>
      <c r="Z25" s="58"/>
      <c r="AA25" s="58"/>
      <c r="AB25" s="58"/>
      <c r="AC25" s="58"/>
      <c r="AD25" s="56" t="s">
        <v>19</v>
      </c>
      <c r="AE25" s="56" t="s">
        <v>19</v>
      </c>
      <c r="AF25" s="58"/>
      <c r="AG25" s="58"/>
      <c r="AH25" s="58"/>
      <c r="AI25" s="57">
        <f t="shared" si="0"/>
        <v>0</v>
      </c>
      <c r="AJ25" s="40" t="s">
        <v>49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AE26" si="1">SUM(D8:D25)</f>
        <v>1</v>
      </c>
      <c r="E26" s="59">
        <f t="shared" si="1"/>
        <v>0</v>
      </c>
      <c r="F26" s="59">
        <f t="shared" si="1"/>
        <v>0</v>
      </c>
      <c r="G26" s="59">
        <f t="shared" si="1"/>
        <v>0</v>
      </c>
      <c r="H26" s="59">
        <f t="shared" si="1"/>
        <v>0</v>
      </c>
      <c r="I26" s="59">
        <f t="shared" si="1"/>
        <v>0</v>
      </c>
      <c r="J26" s="59">
        <f t="shared" si="1"/>
        <v>0</v>
      </c>
      <c r="K26" s="59">
        <f t="shared" si="1"/>
        <v>1.5</v>
      </c>
      <c r="L26" s="59">
        <f t="shared" si="1"/>
        <v>0</v>
      </c>
      <c r="M26" s="59">
        <f t="shared" si="1"/>
        <v>0</v>
      </c>
      <c r="N26" s="59">
        <f t="shared" si="1"/>
        <v>0</v>
      </c>
      <c r="O26" s="59">
        <f t="shared" si="1"/>
        <v>0</v>
      </c>
      <c r="P26" s="59">
        <f t="shared" si="1"/>
        <v>0</v>
      </c>
      <c r="Q26" s="59">
        <f t="shared" si="1"/>
        <v>0</v>
      </c>
      <c r="R26" s="59">
        <f t="shared" si="1"/>
        <v>0</v>
      </c>
      <c r="S26" s="59">
        <f t="shared" si="1"/>
        <v>0</v>
      </c>
      <c r="T26" s="59">
        <f t="shared" si="1"/>
        <v>0</v>
      </c>
      <c r="U26" s="59">
        <f t="shared" si="1"/>
        <v>0</v>
      </c>
      <c r="V26" s="59">
        <f t="shared" si="1"/>
        <v>0</v>
      </c>
      <c r="W26" s="59">
        <f t="shared" si="1"/>
        <v>0</v>
      </c>
      <c r="X26" s="59">
        <f t="shared" si="1"/>
        <v>0</v>
      </c>
      <c r="Y26" s="59">
        <f t="shared" si="1"/>
        <v>0</v>
      </c>
      <c r="Z26" s="59">
        <f t="shared" si="1"/>
        <v>0</v>
      </c>
      <c r="AA26" s="59">
        <f t="shared" si="1"/>
        <v>2</v>
      </c>
      <c r="AB26" s="59">
        <f t="shared" si="1"/>
        <v>0</v>
      </c>
      <c r="AC26" s="59">
        <f t="shared" si="1"/>
        <v>0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4.5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>
        <v>1</v>
      </c>
      <c r="E28" s="61">
        <v>1</v>
      </c>
      <c r="F28" s="61"/>
      <c r="G28" s="61">
        <v>3</v>
      </c>
      <c r="H28" s="61"/>
      <c r="I28" s="61"/>
      <c r="J28" s="61"/>
      <c r="K28" s="61">
        <v>2</v>
      </c>
      <c r="L28" s="61">
        <v>1.5</v>
      </c>
      <c r="M28" s="61">
        <v>2.5</v>
      </c>
      <c r="N28" s="61">
        <v>2.5</v>
      </c>
      <c r="O28" s="61">
        <v>2</v>
      </c>
      <c r="P28" s="61"/>
      <c r="Q28" s="61"/>
      <c r="R28" s="61">
        <v>2</v>
      </c>
      <c r="S28" s="61">
        <v>1</v>
      </c>
      <c r="T28" s="61">
        <v>2</v>
      </c>
      <c r="U28" s="61">
        <v>1.5</v>
      </c>
      <c r="V28" s="61">
        <v>2</v>
      </c>
      <c r="W28" s="61"/>
      <c r="X28" s="61"/>
      <c r="Y28" s="61">
        <v>2</v>
      </c>
      <c r="Z28" s="61"/>
      <c r="AA28" s="61">
        <v>0.5</v>
      </c>
      <c r="AB28" s="61">
        <v>0.5</v>
      </c>
      <c r="AC28" s="61">
        <v>1.5</v>
      </c>
      <c r="AD28" s="61"/>
      <c r="AE28" s="61"/>
      <c r="AF28" s="61">
        <v>1</v>
      </c>
      <c r="AG28" s="61">
        <v>2</v>
      </c>
      <c r="AH28" s="61"/>
      <c r="AI28" s="57">
        <f t="shared" si="4"/>
        <v>31.5</v>
      </c>
      <c r="AJ28" s="51" t="s">
        <v>33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25">
      <c r="A29" s="12" t="s">
        <v>89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>
        <v>1</v>
      </c>
      <c r="AH29" s="61"/>
      <c r="AI29" s="57">
        <f t="shared" si="4"/>
        <v>1</v>
      </c>
      <c r="AJ29" s="51" t="s">
        <v>106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25">
      <c r="A30" s="75" t="s">
        <v>89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 t="s">
        <v>33</v>
      </c>
      <c r="AG30" s="61">
        <v>2.5</v>
      </c>
      <c r="AH30" s="61"/>
      <c r="AI30" s="57">
        <f t="shared" si="4"/>
        <v>2.5</v>
      </c>
      <c r="AJ30" s="48" t="s">
        <v>105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25">
      <c r="A31" s="12" t="s">
        <v>89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4"/>
        <v>0</v>
      </c>
      <c r="AJ31" s="51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>
        <v>5.5</v>
      </c>
      <c r="E32" s="61"/>
      <c r="F32" s="61"/>
      <c r="G32" s="61"/>
      <c r="H32" s="61"/>
      <c r="I32" s="61"/>
      <c r="J32" s="61"/>
      <c r="K32" s="61"/>
      <c r="L32" s="61"/>
      <c r="M32" s="61">
        <v>3</v>
      </c>
      <c r="N32" s="61">
        <v>3</v>
      </c>
      <c r="O32" s="61">
        <v>2.5</v>
      </c>
      <c r="P32" s="61"/>
      <c r="Q32" s="61"/>
      <c r="R32" s="61">
        <v>2</v>
      </c>
      <c r="S32" s="61">
        <v>4</v>
      </c>
      <c r="T32" s="61">
        <v>2</v>
      </c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22</v>
      </c>
      <c r="AJ32" s="5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33</v>
      </c>
      <c r="T33" s="61"/>
      <c r="U33" s="61"/>
      <c r="V33" s="61"/>
      <c r="W33" s="61"/>
      <c r="X33" s="61"/>
      <c r="Y33" s="61"/>
      <c r="Z33" s="61">
        <v>7.5</v>
      </c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7.5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50</v>
      </c>
      <c r="B34" s="13"/>
      <c r="C34" s="13"/>
      <c r="D34" s="61"/>
      <c r="E34" s="61"/>
      <c r="F34" s="61">
        <v>0.5</v>
      </c>
      <c r="G34" s="61"/>
      <c r="H34" s="61">
        <v>0.5</v>
      </c>
      <c r="I34" s="61"/>
      <c r="J34" s="61"/>
      <c r="K34" s="61">
        <v>0.5</v>
      </c>
      <c r="L34" s="61">
        <v>0.5</v>
      </c>
      <c r="M34" s="61"/>
      <c r="N34" s="61"/>
      <c r="O34" s="61"/>
      <c r="P34" s="61"/>
      <c r="Q34" s="61"/>
      <c r="R34" s="61"/>
      <c r="S34" s="61"/>
      <c r="T34" s="61"/>
      <c r="U34" s="61"/>
      <c r="V34" s="61">
        <v>0.5</v>
      </c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57">
        <f t="shared" si="4"/>
        <v>2.5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47</v>
      </c>
      <c r="B35" s="13"/>
      <c r="C35" s="13"/>
      <c r="D35" s="61"/>
      <c r="E35" s="61">
        <v>0.5</v>
      </c>
      <c r="F35" s="61"/>
      <c r="G35" s="61"/>
      <c r="H35" s="61">
        <v>0.5</v>
      </c>
      <c r="I35" s="61"/>
      <c r="J35" s="61"/>
      <c r="K35" s="61">
        <v>0.5</v>
      </c>
      <c r="L35" s="61"/>
      <c r="M35" s="61"/>
      <c r="N35" s="61"/>
      <c r="O35" s="61"/>
      <c r="P35" s="61"/>
      <c r="Q35" s="61"/>
      <c r="R35" s="61">
        <v>0.5</v>
      </c>
      <c r="S35" s="61"/>
      <c r="T35" s="61"/>
      <c r="U35" s="61">
        <v>1</v>
      </c>
      <c r="V35" s="61"/>
      <c r="W35" s="61"/>
      <c r="X35" s="61"/>
      <c r="Y35" s="61"/>
      <c r="Z35" s="61"/>
      <c r="AA35" s="61"/>
      <c r="AB35" s="61">
        <v>0.5</v>
      </c>
      <c r="AC35" s="61"/>
      <c r="AD35" s="61"/>
      <c r="AE35" s="61"/>
      <c r="AF35" s="61"/>
      <c r="AG35" s="61"/>
      <c r="AH35" s="61"/>
      <c r="AI35" s="57">
        <f t="shared" ref="AI35:AI40" si="5">SUM(D35:AH35)</f>
        <v>3.5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37</v>
      </c>
      <c r="B36" s="13"/>
      <c r="C36" s="13"/>
      <c r="D36" s="61"/>
      <c r="E36" s="61">
        <v>1.5</v>
      </c>
      <c r="F36" s="61"/>
      <c r="G36" s="61">
        <v>1</v>
      </c>
      <c r="H36" s="61">
        <v>0.5</v>
      </c>
      <c r="I36" s="61"/>
      <c r="J36" s="61"/>
      <c r="K36" s="61">
        <v>1.5</v>
      </c>
      <c r="L36" s="61"/>
      <c r="M36" s="61">
        <v>1</v>
      </c>
      <c r="N36" s="61">
        <v>1</v>
      </c>
      <c r="O36" s="61">
        <v>1</v>
      </c>
      <c r="P36" s="61"/>
      <c r="Q36" s="61"/>
      <c r="R36" s="61">
        <v>1</v>
      </c>
      <c r="S36" s="61">
        <v>1.5</v>
      </c>
      <c r="T36" s="61">
        <v>2</v>
      </c>
      <c r="U36" s="61"/>
      <c r="V36" s="61">
        <v>1.5</v>
      </c>
      <c r="W36" s="61"/>
      <c r="X36" s="61"/>
      <c r="Y36" s="61"/>
      <c r="Z36" s="61"/>
      <c r="AA36" s="61">
        <v>0.5</v>
      </c>
      <c r="AB36" s="61">
        <v>0.5</v>
      </c>
      <c r="AC36" s="61"/>
      <c r="AD36" s="61"/>
      <c r="AE36" s="61"/>
      <c r="AF36" s="61">
        <v>1.5</v>
      </c>
      <c r="AG36" s="61"/>
      <c r="AH36" s="61"/>
      <c r="AI36" s="57">
        <f t="shared" si="5"/>
        <v>16</v>
      </c>
      <c r="AJ36" s="5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41</v>
      </c>
      <c r="B37" s="13"/>
      <c r="C37" s="13"/>
      <c r="D37" s="61"/>
      <c r="E37" s="61">
        <v>1.5</v>
      </c>
      <c r="F37" s="61"/>
      <c r="G37" s="61"/>
      <c r="H37" s="61">
        <v>0.5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>
        <v>0.5</v>
      </c>
      <c r="V37" s="61"/>
      <c r="W37" s="61"/>
      <c r="X37" s="61"/>
      <c r="Y37" s="61"/>
      <c r="Z37" s="61"/>
      <c r="AA37" s="61"/>
      <c r="AB37" s="61">
        <v>0.5</v>
      </c>
      <c r="AC37" s="61"/>
      <c r="AD37" s="61"/>
      <c r="AE37" s="61"/>
      <c r="AF37" s="61"/>
      <c r="AG37" s="61"/>
      <c r="AH37" s="61"/>
      <c r="AI37" s="57">
        <f t="shared" si="5"/>
        <v>3</v>
      </c>
      <c r="AJ37" s="51" t="s">
        <v>33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43</v>
      </c>
      <c r="B38" s="13"/>
      <c r="C38" s="13"/>
      <c r="D38" s="61"/>
      <c r="E38" s="61">
        <v>0.5</v>
      </c>
      <c r="F38" s="61">
        <v>0.5</v>
      </c>
      <c r="G38" s="61"/>
      <c r="H38" s="61">
        <v>0.5</v>
      </c>
      <c r="I38" s="61"/>
      <c r="J38" s="61"/>
      <c r="K38" s="61"/>
      <c r="L38" s="61">
        <v>0.5</v>
      </c>
      <c r="M38" s="61"/>
      <c r="N38" s="61"/>
      <c r="O38" s="61"/>
      <c r="P38" s="61"/>
      <c r="Q38" s="61"/>
      <c r="R38" s="61"/>
      <c r="S38" s="61"/>
      <c r="T38" s="61"/>
      <c r="U38" s="61">
        <v>0.5</v>
      </c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>
        <v>0.5</v>
      </c>
      <c r="AG38" s="61"/>
      <c r="AH38" s="61"/>
      <c r="AI38" s="57">
        <f t="shared" si="5"/>
        <v>3</v>
      </c>
      <c r="AJ38" s="51" t="s">
        <v>33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38</v>
      </c>
      <c r="B39" s="13"/>
      <c r="C39" s="13"/>
      <c r="D39" s="61"/>
      <c r="E39" s="61">
        <v>1</v>
      </c>
      <c r="F39" s="61">
        <v>1.5</v>
      </c>
      <c r="G39" s="61">
        <v>1</v>
      </c>
      <c r="H39" s="61">
        <v>1.5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>
        <v>1</v>
      </c>
      <c r="V39" s="61">
        <v>2</v>
      </c>
      <c r="W39" s="61"/>
      <c r="X39" s="61"/>
      <c r="Y39" s="61"/>
      <c r="Z39" s="61"/>
      <c r="AA39" s="61">
        <v>1.5</v>
      </c>
      <c r="AB39" s="61">
        <v>1</v>
      </c>
      <c r="AC39" s="61"/>
      <c r="AD39" s="61"/>
      <c r="AE39" s="61"/>
      <c r="AF39" s="61">
        <v>2.5</v>
      </c>
      <c r="AG39" s="61"/>
      <c r="AH39" s="61"/>
      <c r="AI39" s="57">
        <f t="shared" si="5"/>
        <v>13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48</v>
      </c>
      <c r="B40" s="13"/>
      <c r="C40" s="13"/>
      <c r="D40" s="61"/>
      <c r="E40" s="61">
        <v>1.5</v>
      </c>
      <c r="F40" s="61">
        <v>4</v>
      </c>
      <c r="G40" s="61">
        <v>2</v>
      </c>
      <c r="H40" s="61">
        <v>3</v>
      </c>
      <c r="I40" s="61"/>
      <c r="J40" s="61"/>
      <c r="K40" s="61">
        <v>1</v>
      </c>
      <c r="L40" s="61">
        <v>4</v>
      </c>
      <c r="M40" s="61"/>
      <c r="N40" s="61"/>
      <c r="O40" s="61">
        <v>2</v>
      </c>
      <c r="P40" s="61"/>
      <c r="Q40" s="61"/>
      <c r="R40" s="61">
        <v>2</v>
      </c>
      <c r="S40" s="61"/>
      <c r="T40" s="61">
        <v>1</v>
      </c>
      <c r="U40" s="61">
        <v>2.5</v>
      </c>
      <c r="V40" s="61">
        <v>3</v>
      </c>
      <c r="W40" s="61"/>
      <c r="X40" s="61"/>
      <c r="Y40" s="61">
        <v>5</v>
      </c>
      <c r="Z40" s="61"/>
      <c r="AA40" s="61">
        <v>3</v>
      </c>
      <c r="AB40" s="61">
        <v>4</v>
      </c>
      <c r="AC40" s="61">
        <v>5</v>
      </c>
      <c r="AD40" s="61"/>
      <c r="AE40" s="61"/>
      <c r="AF40" s="61">
        <v>1.5</v>
      </c>
      <c r="AG40" s="61">
        <v>2</v>
      </c>
      <c r="AH40" s="61"/>
      <c r="AI40" s="57">
        <f t="shared" si="5"/>
        <v>46.5</v>
      </c>
      <c r="AJ40" s="51" t="s">
        <v>90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44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>
        <v>0.5</v>
      </c>
      <c r="M41" s="61"/>
      <c r="N41" s="61">
        <v>0.5</v>
      </c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57">
        <f t="shared" si="4"/>
        <v>1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7" t="s">
        <v>46</v>
      </c>
      <c r="B42" s="78"/>
      <c r="C42" s="79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0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51</v>
      </c>
      <c r="B43" s="13"/>
      <c r="C43" s="13"/>
      <c r="D43" s="61"/>
      <c r="E43" s="61"/>
      <c r="F43" s="61">
        <v>1</v>
      </c>
      <c r="G43" s="61">
        <v>0.5</v>
      </c>
      <c r="H43" s="61"/>
      <c r="I43" s="61"/>
      <c r="J43" s="61"/>
      <c r="K43" s="61"/>
      <c r="L43" s="61">
        <v>0.5</v>
      </c>
      <c r="M43" s="61">
        <v>0.5</v>
      </c>
      <c r="N43" s="61"/>
      <c r="O43" s="61"/>
      <c r="P43" s="61"/>
      <c r="Q43" s="61"/>
      <c r="R43" s="61"/>
      <c r="S43" s="61">
        <v>0.5</v>
      </c>
      <c r="T43" s="61"/>
      <c r="U43" s="61"/>
      <c r="V43" s="61">
        <v>0.5</v>
      </c>
      <c r="W43" s="61"/>
      <c r="X43" s="61"/>
      <c r="Y43" s="61"/>
      <c r="Z43" s="61"/>
      <c r="AA43" s="61"/>
      <c r="AB43" s="61"/>
      <c r="AC43" s="61">
        <v>1</v>
      </c>
      <c r="AD43" s="61"/>
      <c r="AE43" s="61"/>
      <c r="AF43" s="61"/>
      <c r="AG43" s="61"/>
      <c r="AH43" s="61"/>
      <c r="AI43" s="57">
        <f t="shared" si="4"/>
        <v>4.5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39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0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57</v>
      </c>
      <c r="B45" s="13"/>
      <c r="C45" s="13"/>
      <c r="D45" s="61"/>
      <c r="E45" s="61"/>
      <c r="F45" s="61"/>
      <c r="G45" s="61"/>
      <c r="H45" s="61">
        <v>0.5</v>
      </c>
      <c r="I45" s="61"/>
      <c r="J45" s="61"/>
      <c r="K45" s="61">
        <v>0.5</v>
      </c>
      <c r="L45" s="61"/>
      <c r="M45" s="61">
        <v>0.5</v>
      </c>
      <c r="N45" s="61">
        <v>0.5</v>
      </c>
      <c r="O45" s="61"/>
      <c r="P45" s="61"/>
      <c r="Q45" s="61"/>
      <c r="R45" s="61"/>
      <c r="S45" s="61">
        <v>0.5</v>
      </c>
      <c r="T45" s="61">
        <v>0.5</v>
      </c>
      <c r="U45" s="61">
        <v>0.5</v>
      </c>
      <c r="V45" s="61"/>
      <c r="W45" s="61"/>
      <c r="X45" s="61"/>
      <c r="Y45" s="61">
        <v>0.5</v>
      </c>
      <c r="Z45" s="61"/>
      <c r="AA45" s="61"/>
      <c r="AB45" s="61">
        <v>0.5</v>
      </c>
      <c r="AC45" s="61"/>
      <c r="AD45" s="61"/>
      <c r="AE45" s="61"/>
      <c r="AF45" s="61">
        <v>0.5</v>
      </c>
      <c r="AG45" s="61"/>
      <c r="AH45" s="61"/>
      <c r="AI45" s="57">
        <f t="shared" si="4"/>
        <v>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AE46" si="6">SUM(D26:D45)</f>
        <v>7.5</v>
      </c>
      <c r="E46" s="59">
        <f t="shared" si="6"/>
        <v>7.5</v>
      </c>
      <c r="F46" s="59">
        <f t="shared" si="6"/>
        <v>7.5</v>
      </c>
      <c r="G46" s="59">
        <f t="shared" si="6"/>
        <v>7.5</v>
      </c>
      <c r="H46" s="59">
        <f t="shared" si="6"/>
        <v>7.5</v>
      </c>
      <c r="I46" s="59">
        <f t="shared" si="6"/>
        <v>0</v>
      </c>
      <c r="J46" s="59">
        <f t="shared" si="6"/>
        <v>0</v>
      </c>
      <c r="K46" s="59">
        <f t="shared" si="6"/>
        <v>7.5</v>
      </c>
      <c r="L46" s="59">
        <f t="shared" si="6"/>
        <v>7.5</v>
      </c>
      <c r="M46" s="59">
        <f t="shared" si="6"/>
        <v>7.5</v>
      </c>
      <c r="N46" s="59">
        <f t="shared" si="6"/>
        <v>7.5</v>
      </c>
      <c r="O46" s="59">
        <f t="shared" si="6"/>
        <v>7.5</v>
      </c>
      <c r="P46" s="59">
        <f t="shared" si="6"/>
        <v>0</v>
      </c>
      <c r="Q46" s="59">
        <f t="shared" si="6"/>
        <v>0</v>
      </c>
      <c r="R46" s="59">
        <f t="shared" si="6"/>
        <v>7.5</v>
      </c>
      <c r="S46" s="59">
        <f t="shared" si="6"/>
        <v>7.5</v>
      </c>
      <c r="T46" s="59">
        <f t="shared" si="6"/>
        <v>7.5</v>
      </c>
      <c r="U46" s="59">
        <f t="shared" si="6"/>
        <v>7.5</v>
      </c>
      <c r="V46" s="59">
        <f t="shared" si="6"/>
        <v>9.5</v>
      </c>
      <c r="W46" s="59">
        <f t="shared" si="6"/>
        <v>0</v>
      </c>
      <c r="X46" s="59">
        <f t="shared" si="6"/>
        <v>0</v>
      </c>
      <c r="Y46" s="59">
        <f t="shared" si="6"/>
        <v>7.5</v>
      </c>
      <c r="Z46" s="59">
        <f t="shared" si="6"/>
        <v>7.5</v>
      </c>
      <c r="AA46" s="59">
        <f t="shared" si="6"/>
        <v>7.5</v>
      </c>
      <c r="AB46" s="59">
        <f t="shared" si="6"/>
        <v>7.5</v>
      </c>
      <c r="AC46" s="59">
        <f t="shared" si="6"/>
        <v>7.5</v>
      </c>
      <c r="AD46" s="59">
        <f t="shared" si="6"/>
        <v>0</v>
      </c>
      <c r="AE46" s="59">
        <f t="shared" si="6"/>
        <v>0</v>
      </c>
      <c r="AF46" s="59">
        <f t="shared" ref="AF46:AH46" si="7">SUM(AF26:AF45)</f>
        <v>7.5</v>
      </c>
      <c r="AG46" s="59">
        <f t="shared" si="7"/>
        <v>7.5</v>
      </c>
      <c r="AH46" s="59">
        <f t="shared" si="7"/>
        <v>0</v>
      </c>
      <c r="AI46" s="60">
        <f>SUM(AI26:AI45)</f>
        <v>167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91</v>
      </c>
      <c r="B48" s="17" t="s">
        <v>92</v>
      </c>
      <c r="C48" s="17"/>
      <c r="D48" s="62"/>
      <c r="E48" s="62"/>
      <c r="F48" s="62" t="s">
        <v>93</v>
      </c>
      <c r="G48" s="62"/>
      <c r="H48" s="62" t="s">
        <v>24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22</f>
        <v>22</v>
      </c>
      <c r="AH48" s="62"/>
      <c r="AI48" s="63">
        <f>7.5*AG48</f>
        <v>165</v>
      </c>
      <c r="AJ48" s="31"/>
      <c r="AZ48" s="54"/>
    </row>
    <row r="49" spans="1:52" s="30" customFormat="1" ht="10.199999999999999" x14ac:dyDescent="0.2">
      <c r="A49" s="18" t="s">
        <v>22</v>
      </c>
      <c r="B49" s="17" t="s">
        <v>23</v>
      </c>
      <c r="C49" s="17"/>
      <c r="D49" s="62"/>
      <c r="E49" s="62"/>
      <c r="F49" s="62" t="s">
        <v>28</v>
      </c>
      <c r="G49" s="62"/>
      <c r="H49" s="62" t="s">
        <v>94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95</v>
      </c>
      <c r="B50" s="17" t="s">
        <v>96</v>
      </c>
      <c r="C50" s="17"/>
      <c r="D50" s="62"/>
      <c r="E50" s="62"/>
      <c r="F50" s="62" t="s">
        <v>30</v>
      </c>
      <c r="G50" s="62"/>
      <c r="H50" s="62" t="s">
        <v>97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34</v>
      </c>
      <c r="AG50" s="62"/>
      <c r="AH50" s="62"/>
      <c r="AI50" s="62">
        <f>AI46-AI48</f>
        <v>2</v>
      </c>
      <c r="AJ50" s="71" t="s">
        <v>31</v>
      </c>
      <c r="AZ50" s="54"/>
    </row>
    <row r="51" spans="1:52" s="30" customFormat="1" ht="10.199999999999999" x14ac:dyDescent="0.2">
      <c r="A51" s="17" t="s">
        <v>21</v>
      </c>
      <c r="B51" s="17" t="s">
        <v>98</v>
      </c>
      <c r="C51" s="31"/>
      <c r="D51" s="64"/>
      <c r="E51" s="64"/>
      <c r="F51" s="64" t="s">
        <v>29</v>
      </c>
      <c r="G51" s="64"/>
      <c r="H51" s="64" t="s">
        <v>99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25</v>
      </c>
      <c r="B52" s="31" t="s">
        <v>100</v>
      </c>
      <c r="C52" s="31"/>
      <c r="D52" s="64"/>
      <c r="E52" s="64"/>
      <c r="F52" s="64" t="s">
        <v>101</v>
      </c>
      <c r="G52" s="64"/>
      <c r="H52" s="64" t="s">
        <v>26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35</v>
      </c>
      <c r="AG52" s="64"/>
      <c r="AH52" s="64"/>
      <c r="AI52" s="65">
        <f>0</f>
        <v>0</v>
      </c>
      <c r="AJ52" s="31"/>
      <c r="AL52" s="30" t="s">
        <v>33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36</v>
      </c>
      <c r="AG54" s="64"/>
      <c r="AH54" s="64"/>
      <c r="AI54" s="66">
        <f>AI52+AI50</f>
        <v>2</v>
      </c>
      <c r="AJ54" s="31" t="s">
        <v>79</v>
      </c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 link="1"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2024-05-03T17:23:28Z</cp:lastPrinted>
  <dcterms:created xsi:type="dcterms:W3CDTF">1998-07-03T22:57:08Z</dcterms:created>
  <dcterms:modified xsi:type="dcterms:W3CDTF">2024-05-03T17:23:32Z</dcterms:modified>
</cp:coreProperties>
</file>