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E10E8F3C-F055-43FA-AD23-59C0B28E446B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4" i="1" l="1"/>
  <c r="AI24" i="1" s="1"/>
  <c r="AH12" i="1"/>
  <c r="AH22" i="1" s="1"/>
  <c r="AG12" i="1"/>
  <c r="AG22" i="1" s="1"/>
  <c r="AF12" i="1"/>
  <c r="AF22" i="1" s="1"/>
  <c r="AE12" i="1"/>
  <c r="AE22" i="1" s="1"/>
  <c r="AD12" i="1"/>
  <c r="AD22" i="1" s="1"/>
  <c r="AC12" i="1"/>
  <c r="AC22" i="1" s="1"/>
  <c r="AB12" i="1"/>
  <c r="AB22" i="1" s="1"/>
  <c r="AA12" i="1"/>
  <c r="AA22" i="1" s="1"/>
  <c r="Z12" i="1"/>
  <c r="Y12" i="1"/>
  <c r="Y22" i="1" s="1"/>
  <c r="X12" i="1"/>
  <c r="X22" i="1" s="1"/>
  <c r="W12" i="1"/>
  <c r="V12" i="1"/>
  <c r="V22" i="1" s="1"/>
  <c r="U12" i="1"/>
  <c r="U22" i="1" s="1"/>
  <c r="T12" i="1"/>
  <c r="T22" i="1" s="1"/>
  <c r="S12" i="1"/>
  <c r="S22" i="1" s="1"/>
  <c r="R12" i="1"/>
  <c r="R22" i="1" s="1"/>
  <c r="Q12" i="1"/>
  <c r="Q22" i="1" s="1"/>
  <c r="P12" i="1"/>
  <c r="P22" i="1" s="1"/>
  <c r="O12" i="1"/>
  <c r="O22" i="1" s="1"/>
  <c r="N12" i="1"/>
  <c r="N22" i="1" s="1"/>
  <c r="M12" i="1"/>
  <c r="M22" i="1" s="1"/>
  <c r="L12" i="1"/>
  <c r="L22" i="1" s="1"/>
  <c r="K12" i="1"/>
  <c r="K22" i="1" s="1"/>
  <c r="J12" i="1"/>
  <c r="J22" i="1" s="1"/>
  <c r="I12" i="1"/>
  <c r="I22" i="1" s="1"/>
  <c r="H12" i="1"/>
  <c r="G12" i="1"/>
  <c r="G22" i="1" s="1"/>
  <c r="F12" i="1"/>
  <c r="F22" i="1" s="1"/>
  <c r="E12" i="1"/>
  <c r="E22" i="1" s="1"/>
  <c r="D12" i="1"/>
  <c r="D22" i="1" s="1"/>
  <c r="AI10" i="1"/>
  <c r="AI28" i="1"/>
  <c r="W13" i="1"/>
  <c r="Z22" i="1"/>
  <c r="H22" i="1"/>
  <c r="W22" i="1" l="1"/>
  <c r="AI8" i="1" l="1"/>
  <c r="AI16" i="1"/>
  <c r="AI9" i="1"/>
  <c r="AI11" i="1"/>
  <c r="AI13" i="1"/>
  <c r="AI14" i="1"/>
  <c r="AI15" i="1"/>
  <c r="AI18" i="1"/>
  <c r="AI19" i="1"/>
  <c r="AI20" i="1"/>
  <c r="AI21" i="1"/>
  <c r="AI12" i="1" l="1"/>
  <c r="AI22" i="1" s="1"/>
  <c r="AI26" i="1" s="1"/>
  <c r="AI30" i="1" s="1"/>
</calcChain>
</file>

<file path=xl/sharedStrings.xml><?xml version="1.0" encoding="utf-8"?>
<sst xmlns="http://schemas.openxmlformats.org/spreadsheetml/2006/main" count="145" uniqueCount="82">
  <si>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</si>
  <si>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</si>
  <si>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</si>
  <si>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</si>
  <si>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</si>
  <si>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</si>
  <si>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</si>
  <si>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</si>
  <si>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</si>
  <si>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</si>
  <si>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</si>
  <si>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</si>
  <si>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</si>
  <si>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</si>
  <si>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</si>
  <si>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</si>
  <si>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</si>
  <si>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</si>
  <si>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</si>
  <si>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</si>
  <si>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</si>
  <si>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</si>
  <si>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</si>
  <si>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</si>
  <si>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</si>
  <si>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</si>
  <si>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</si>
  <si>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</si>
  <si>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</si>
  <si>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</si>
  <si>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</si>
  <si>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</si>
  <si>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</si>
  <si>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</si>
  <si>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</si>
  <si>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</si>
  <si>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</si>
  <si>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</si>
  <si>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</si>
  <si>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</si>
  <si>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</si>
  <si>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</si>
  <si>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</si>
  <si>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</si>
  <si>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</si>
  <si>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</si>
  <si>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</si>
  <si>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</si>
  <si>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</si>
  <si>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</si>
  <si>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</si>
  <si>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</si>
  <si>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</si>
  <si>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</si>
  <si>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</si>
  <si>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</si>
  <si>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</si>
  <si>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</si>
  <si>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</si>
  <si>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</si>
  <si>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2106</t>
  </si>
  <si>
    <t xml:space="preserve">Arbutus &amp; 35th 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</si>
  <si>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</si>
  <si>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</si>
  <si>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</si>
  <si>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</si>
  <si>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</si>
  <si>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</si>
  <si>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</si>
  <si>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</si>
  <si>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</si>
  <si>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</si>
  <si>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</si>
  <si>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Two Waters Parcel 1 &amp; 2</t>
  </si>
  <si>
    <t>May 2024</t>
  </si>
  <si>
    <t>Qualex Guelph &amp; 10th</t>
  </si>
  <si>
    <t>2102</t>
  </si>
  <si>
    <t>IPL 33rd &amp; Commercial</t>
  </si>
  <si>
    <t># 1904 Seasens Site visit</t>
  </si>
  <si>
    <t>Adaptable Units</t>
  </si>
  <si>
    <t>2403</t>
  </si>
  <si>
    <t>2304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</si>
</sst>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5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0" fontId="2" fillId="7" borderId="24" xfId="0" applyFont="1" applyFill="1" applyBorder="1" applyProtection="1">
      <protection locked="0"/>
    </xf>
    <xf numFmtId="0" fontId="5" fillId="7" borderId="20" xfId="0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5"/>
  <sheetViews>
    <sheetView tabSelected="1" zoomScale="99" zoomScaleNormal="100" zoomScaleSheetLayoutView="100" workbookViewId="0">
      <selection activeCell="AG25" sqref="AG25"/>
    </sheetView>
  </sheetViews>
  <sheetFormatPr defaultColWidth="7.53125" defaultRowHeight="12.75" x14ac:dyDescent="0.35"/>
  <cols>
    <col min="1" max="1" width="5.19921875" customWidth="1"/>
    <col min="2" max="2" width="19" customWidth="1"/>
    <col min="3" max="3" width="8.796875" style="19" customWidth="1"/>
    <col min="4" max="34" width="3.46484375" style="1" customWidth="1"/>
    <col min="35" max="35" width="5.796875" style="20" customWidth="1"/>
    <col min="36" max="36" width="40.79687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 t="s">
        <v>35</v>
      </c>
      <c r="BA1" s="53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 t="s">
        <v>36</v>
      </c>
      <c r="BA2" s="53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74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 t="s">
        <v>34</v>
      </c>
      <c r="BA3" s="53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 t="s">
        <v>37</v>
      </c>
      <c r="BA4" s="53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 t="s">
        <v>38</v>
      </c>
      <c r="BA5" s="53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 t="s">
        <v>39</v>
      </c>
      <c r="BA6" s="53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 t="s">
        <v>40</v>
      </c>
      <c r="BA7" s="53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60</v>
      </c>
      <c r="B8" s="44" t="s">
        <v>61</v>
      </c>
      <c r="C8" s="45" t="s">
        <v>27</v>
      </c>
      <c r="D8" s="56"/>
      <c r="E8" s="56">
        <v>7.5</v>
      </c>
      <c r="F8" s="56">
        <v>7.5</v>
      </c>
      <c r="G8" s="56" t="s">
        <v>20</v>
      </c>
      <c r="H8" s="56" t="s">
        <v>20</v>
      </c>
      <c r="I8" s="56"/>
      <c r="J8" s="56"/>
      <c r="K8" s="56"/>
      <c r="L8" s="56"/>
      <c r="M8" s="56"/>
      <c r="N8" s="56" t="s">
        <v>20</v>
      </c>
      <c r="O8" s="56" t="s">
        <v>20</v>
      </c>
      <c r="P8" s="56"/>
      <c r="Q8" s="56"/>
      <c r="R8" s="56"/>
      <c r="S8" s="56"/>
      <c r="T8" s="56"/>
      <c r="U8" s="56" t="s">
        <v>20</v>
      </c>
      <c r="V8" s="56" t="s">
        <v>20</v>
      </c>
      <c r="W8" s="56"/>
      <c r="X8" s="56"/>
      <c r="Y8" s="56"/>
      <c r="Z8" s="56"/>
      <c r="AA8" s="56"/>
      <c r="AB8" s="56" t="s">
        <v>20</v>
      </c>
      <c r="AC8" s="56" t="s">
        <v>20</v>
      </c>
      <c r="AD8" s="56"/>
      <c r="AE8" s="56"/>
      <c r="AF8" s="56"/>
      <c r="AG8" s="56"/>
      <c r="AH8" s="56"/>
      <c r="AI8" s="57">
        <f t="shared" ref="AI8:AI11" si="0">SUM(D8:AH8)</f>
        <v>15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 t="s">
        <v>41</v>
      </c>
      <c r="BA8" s="53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76</v>
      </c>
      <c r="B9" s="40" t="s">
        <v>77</v>
      </c>
      <c r="C9" s="41" t="s">
        <v>24</v>
      </c>
      <c r="D9" s="58"/>
      <c r="E9" s="58"/>
      <c r="F9" s="74"/>
      <c r="G9" s="56" t="s">
        <v>20</v>
      </c>
      <c r="H9" s="56" t="s">
        <v>20</v>
      </c>
      <c r="I9" s="58"/>
      <c r="J9" s="58"/>
      <c r="K9" s="58"/>
      <c r="L9" s="58"/>
      <c r="M9" s="58"/>
      <c r="N9" s="56" t="s">
        <v>20</v>
      </c>
      <c r="O9" s="56" t="s">
        <v>20</v>
      </c>
      <c r="P9" s="58"/>
      <c r="Q9" s="58"/>
      <c r="R9" s="58"/>
      <c r="S9" s="58"/>
      <c r="T9" s="58"/>
      <c r="U9" s="56" t="s">
        <v>20</v>
      </c>
      <c r="V9" s="56" t="s">
        <v>20</v>
      </c>
      <c r="W9" s="58"/>
      <c r="X9" s="58"/>
      <c r="Y9" s="58"/>
      <c r="Z9" s="58"/>
      <c r="AA9" s="58"/>
      <c r="AB9" s="56" t="s">
        <v>20</v>
      </c>
      <c r="AC9" s="56" t="s">
        <v>20</v>
      </c>
      <c r="AD9" s="58"/>
      <c r="AE9" s="58">
        <v>4.5</v>
      </c>
      <c r="AF9" s="58">
        <v>3.5</v>
      </c>
      <c r="AG9" s="58">
        <v>5.5</v>
      </c>
      <c r="AH9" s="58">
        <v>5</v>
      </c>
      <c r="AI9" s="57">
        <f t="shared" si="0"/>
        <v>18.5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 t="s">
        <v>42</v>
      </c>
      <c r="BA9" s="53" t="s">
        <v>51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77" t="s">
        <v>81</v>
      </c>
      <c r="B10" s="44" t="s">
        <v>73</v>
      </c>
      <c r="C10" s="45" t="s">
        <v>24</v>
      </c>
      <c r="D10" s="56">
        <v>7.5</v>
      </c>
      <c r="E10" s="56"/>
      <c r="F10" s="56"/>
      <c r="G10" s="56" t="s">
        <v>20</v>
      </c>
      <c r="H10" s="56" t="s">
        <v>20</v>
      </c>
      <c r="I10" s="56">
        <v>1</v>
      </c>
      <c r="J10" s="56"/>
      <c r="K10" s="56"/>
      <c r="L10" s="56">
        <v>7.5</v>
      </c>
      <c r="M10" s="56">
        <v>7.5</v>
      </c>
      <c r="N10" s="56" t="s">
        <v>20</v>
      </c>
      <c r="O10" s="56" t="s">
        <v>20</v>
      </c>
      <c r="P10" s="56">
        <v>7.5</v>
      </c>
      <c r="Q10" s="56">
        <v>7.5</v>
      </c>
      <c r="R10" s="56">
        <v>7.5</v>
      </c>
      <c r="S10" s="56">
        <v>7.5</v>
      </c>
      <c r="T10" s="56">
        <v>7.5</v>
      </c>
      <c r="U10" s="56" t="s">
        <v>20</v>
      </c>
      <c r="V10" s="56" t="s">
        <v>20</v>
      </c>
      <c r="W10" s="56"/>
      <c r="X10" s="56">
        <v>7.5</v>
      </c>
      <c r="Y10" s="56"/>
      <c r="Z10" s="56"/>
      <c r="AA10" s="56"/>
      <c r="AB10" s="56" t="s">
        <v>20</v>
      </c>
      <c r="AC10" s="56" t="s">
        <v>20</v>
      </c>
      <c r="AD10" s="56"/>
      <c r="AE10" s="56"/>
      <c r="AF10" s="56"/>
      <c r="AG10" s="56"/>
      <c r="AH10" s="56"/>
      <c r="AI10" s="57">
        <f t="shared" si="0"/>
        <v>68.5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2" t="s">
        <v>80</v>
      </c>
      <c r="B11" s="75" t="s">
        <v>75</v>
      </c>
      <c r="C11" s="76"/>
      <c r="D11" s="74"/>
      <c r="E11" s="74"/>
      <c r="F11" s="74"/>
      <c r="G11" s="56" t="s">
        <v>20</v>
      </c>
      <c r="H11" s="56" t="s">
        <v>20</v>
      </c>
      <c r="I11" s="74"/>
      <c r="J11" s="74"/>
      <c r="K11" s="74"/>
      <c r="L11" s="74"/>
      <c r="M11" s="74"/>
      <c r="N11" s="56" t="s">
        <v>20</v>
      </c>
      <c r="O11" s="56" t="s">
        <v>20</v>
      </c>
      <c r="P11" s="74"/>
      <c r="Q11" s="74"/>
      <c r="R11" s="74"/>
      <c r="S11" s="74"/>
      <c r="T11" s="74"/>
      <c r="U11" s="56" t="s">
        <v>20</v>
      </c>
      <c r="V11" s="56" t="s">
        <v>20</v>
      </c>
      <c r="W11" s="74"/>
      <c r="X11" s="74"/>
      <c r="Y11" s="74">
        <v>7.5</v>
      </c>
      <c r="Z11" s="74">
        <v>7.5</v>
      </c>
      <c r="AA11" s="74">
        <v>7.5</v>
      </c>
      <c r="AB11" s="56" t="s">
        <v>20</v>
      </c>
      <c r="AC11" s="56" t="s">
        <v>20</v>
      </c>
      <c r="AD11" s="74">
        <v>7.5</v>
      </c>
      <c r="AE11" s="74">
        <v>3</v>
      </c>
      <c r="AF11" s="74"/>
      <c r="AG11" s="74"/>
      <c r="AH11" s="74"/>
      <c r="AI11" s="57">
        <f t="shared" si="0"/>
        <v>33</v>
      </c>
      <c r="AJ11" s="4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2" customFormat="1" x14ac:dyDescent="0.35">
      <c r="A12" s="11"/>
      <c r="B12" s="55" t="s">
        <v>6</v>
      </c>
      <c r="C12" s="54"/>
      <c r="D12" s="59">
        <f t="shared" ref="D12:AI12" si="1">SUM(D8:D11)</f>
        <v>7.5</v>
      </c>
      <c r="E12" s="59">
        <f t="shared" si="1"/>
        <v>7.5</v>
      </c>
      <c r="F12" s="59">
        <f t="shared" si="1"/>
        <v>7.5</v>
      </c>
      <c r="G12" s="59">
        <f t="shared" si="1"/>
        <v>0</v>
      </c>
      <c r="H12" s="59">
        <f t="shared" si="1"/>
        <v>0</v>
      </c>
      <c r="I12" s="59">
        <f t="shared" si="1"/>
        <v>1</v>
      </c>
      <c r="J12" s="59">
        <f t="shared" si="1"/>
        <v>0</v>
      </c>
      <c r="K12" s="59">
        <f t="shared" si="1"/>
        <v>0</v>
      </c>
      <c r="L12" s="59">
        <f t="shared" si="1"/>
        <v>7.5</v>
      </c>
      <c r="M12" s="59">
        <f t="shared" si="1"/>
        <v>7.5</v>
      </c>
      <c r="N12" s="59">
        <f t="shared" si="1"/>
        <v>0</v>
      </c>
      <c r="O12" s="59">
        <f t="shared" si="1"/>
        <v>0</v>
      </c>
      <c r="P12" s="59">
        <f t="shared" si="1"/>
        <v>7.5</v>
      </c>
      <c r="Q12" s="59">
        <f t="shared" si="1"/>
        <v>7.5</v>
      </c>
      <c r="R12" s="59">
        <f t="shared" si="1"/>
        <v>7.5</v>
      </c>
      <c r="S12" s="59">
        <f t="shared" si="1"/>
        <v>7.5</v>
      </c>
      <c r="T12" s="59">
        <f t="shared" si="1"/>
        <v>7.5</v>
      </c>
      <c r="U12" s="59">
        <f t="shared" si="1"/>
        <v>0</v>
      </c>
      <c r="V12" s="59">
        <f t="shared" si="1"/>
        <v>0</v>
      </c>
      <c r="W12" s="59">
        <f t="shared" si="1"/>
        <v>0</v>
      </c>
      <c r="X12" s="59">
        <f t="shared" si="1"/>
        <v>7.5</v>
      </c>
      <c r="Y12" s="59">
        <f t="shared" si="1"/>
        <v>7.5</v>
      </c>
      <c r="Z12" s="59">
        <f t="shared" si="1"/>
        <v>7.5</v>
      </c>
      <c r="AA12" s="59">
        <f t="shared" si="1"/>
        <v>7.5</v>
      </c>
      <c r="AB12" s="59">
        <f t="shared" si="1"/>
        <v>0</v>
      </c>
      <c r="AC12" s="59">
        <f t="shared" si="1"/>
        <v>0</v>
      </c>
      <c r="AD12" s="59">
        <f t="shared" si="1"/>
        <v>7.5</v>
      </c>
      <c r="AE12" s="59">
        <f t="shared" si="1"/>
        <v>7.5</v>
      </c>
      <c r="AF12" s="59">
        <f t="shared" si="1"/>
        <v>3.5</v>
      </c>
      <c r="AG12" s="59">
        <f t="shared" si="1"/>
        <v>5.5</v>
      </c>
      <c r="AH12" s="59">
        <f t="shared" si="1"/>
        <v>5</v>
      </c>
      <c r="AI12" s="57">
        <f t="shared" si="1"/>
        <v>135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30" t="s">
        <v>52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6" customFormat="1" x14ac:dyDescent="0.35">
      <c r="A13" s="12" t="s">
        <v>7</v>
      </c>
      <c r="B13" s="13"/>
      <c r="C13" s="13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>
        <f>7.5</f>
        <v>7.5</v>
      </c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ref="AI13:AI21" si="2">SUM(D13:AH13)</f>
        <v>7.5</v>
      </c>
      <c r="AJ13" s="47" t="s">
        <v>57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</row>
    <row r="14" spans="1:190" s="26" customFormat="1" x14ac:dyDescent="0.35">
      <c r="A14" s="12" t="s">
        <v>14</v>
      </c>
      <c r="B14" s="13"/>
      <c r="C14" s="13"/>
      <c r="D14" s="61"/>
      <c r="E14" s="61"/>
      <c r="F14" s="61"/>
      <c r="G14" s="61"/>
      <c r="H14" s="61"/>
      <c r="I14" s="61">
        <v>6.5</v>
      </c>
      <c r="J14" s="61">
        <v>7.5</v>
      </c>
      <c r="K14" s="61">
        <v>7.5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>
        <v>4</v>
      </c>
      <c r="AG14" s="61">
        <v>2</v>
      </c>
      <c r="AH14" s="61"/>
      <c r="AI14" s="57">
        <f t="shared" si="2"/>
        <v>27.5</v>
      </c>
      <c r="AJ14" s="50" t="s">
        <v>79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2" customFormat="1" x14ac:dyDescent="0.35">
      <c r="A15" s="12" t="s">
        <v>8</v>
      </c>
      <c r="B15" s="13"/>
      <c r="C15" s="13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2"/>
        <v>0</v>
      </c>
      <c r="AJ15" s="47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x14ac:dyDescent="0.35">
      <c r="A16" s="12" t="s">
        <v>22</v>
      </c>
      <c r="B16" s="13"/>
      <c r="C16" s="13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>
        <v>2.5</v>
      </c>
      <c r="AI16" s="57">
        <f t="shared" si="2"/>
        <v>2.5</v>
      </c>
      <c r="AJ16" s="50" t="s">
        <v>78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69" x14ac:dyDescent="0.35">
      <c r="A17" s="11" t="s">
        <v>58</v>
      </c>
      <c r="B17" s="14"/>
      <c r="C17" s="14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/>
      <c r="AJ17" s="50" t="s">
        <v>57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35">
      <c r="A18" s="11" t="s">
        <v>12</v>
      </c>
      <c r="B18" s="14"/>
      <c r="C18" s="14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2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35">
      <c r="A19" s="11" t="s">
        <v>13</v>
      </c>
      <c r="B19" s="14"/>
      <c r="C19" s="14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>SUM(D19:AH19)</f>
        <v>0</v>
      </c>
      <c r="AJ19" s="5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35">
      <c r="A20" s="11" t="s">
        <v>29</v>
      </c>
      <c r="B20" s="14"/>
      <c r="C20" s="14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2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35">
      <c r="A21" s="11" t="s">
        <v>29</v>
      </c>
      <c r="B21" s="14"/>
      <c r="C21" s="14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35">
      <c r="A22" s="11" t="s">
        <v>9</v>
      </c>
      <c r="B22" s="14"/>
      <c r="C22" s="14"/>
      <c r="D22" s="59">
        <f t="shared" ref="D22:AE22" si="3">SUM(D12:D21)</f>
        <v>7.5</v>
      </c>
      <c r="E22" s="59">
        <f t="shared" si="3"/>
        <v>7.5</v>
      </c>
      <c r="F22" s="59">
        <f t="shared" si="3"/>
        <v>7.5</v>
      </c>
      <c r="G22" s="59">
        <f t="shared" si="3"/>
        <v>0</v>
      </c>
      <c r="H22" s="59">
        <f t="shared" si="3"/>
        <v>0</v>
      </c>
      <c r="I22" s="59">
        <f t="shared" si="3"/>
        <v>7.5</v>
      </c>
      <c r="J22" s="59">
        <f t="shared" si="3"/>
        <v>7.5</v>
      </c>
      <c r="K22" s="59">
        <f t="shared" si="3"/>
        <v>7.5</v>
      </c>
      <c r="L22" s="59">
        <f t="shared" si="3"/>
        <v>7.5</v>
      </c>
      <c r="M22" s="59">
        <f t="shared" si="3"/>
        <v>7.5</v>
      </c>
      <c r="N22" s="59">
        <f t="shared" si="3"/>
        <v>0</v>
      </c>
      <c r="O22" s="59">
        <f t="shared" si="3"/>
        <v>0</v>
      </c>
      <c r="P22" s="59">
        <f t="shared" si="3"/>
        <v>7.5</v>
      </c>
      <c r="Q22" s="59">
        <f t="shared" si="3"/>
        <v>7.5</v>
      </c>
      <c r="R22" s="59">
        <f t="shared" si="3"/>
        <v>7.5</v>
      </c>
      <c r="S22" s="59">
        <f t="shared" si="3"/>
        <v>7.5</v>
      </c>
      <c r="T22" s="59">
        <f t="shared" si="3"/>
        <v>7.5</v>
      </c>
      <c r="U22" s="59">
        <f t="shared" si="3"/>
        <v>0</v>
      </c>
      <c r="V22" s="59">
        <f t="shared" si="3"/>
        <v>0</v>
      </c>
      <c r="W22" s="59">
        <f t="shared" si="3"/>
        <v>7.5</v>
      </c>
      <c r="X22" s="59">
        <f t="shared" si="3"/>
        <v>7.5</v>
      </c>
      <c r="Y22" s="59">
        <f t="shared" si="3"/>
        <v>7.5</v>
      </c>
      <c r="Z22" s="59">
        <f t="shared" si="3"/>
        <v>7.5</v>
      </c>
      <c r="AA22" s="59">
        <f t="shared" si="3"/>
        <v>7.5</v>
      </c>
      <c r="AB22" s="59">
        <f t="shared" si="3"/>
        <v>0</v>
      </c>
      <c r="AC22" s="59">
        <f t="shared" si="3"/>
        <v>0</v>
      </c>
      <c r="AD22" s="59">
        <f t="shared" si="3"/>
        <v>7.5</v>
      </c>
      <c r="AE22" s="59">
        <f t="shared" si="3"/>
        <v>7.5</v>
      </c>
      <c r="AF22" s="59">
        <f t="shared" ref="AF22:AH22" si="4">SUM(AF12:AF21)</f>
        <v>7.5</v>
      </c>
      <c r="AG22" s="59">
        <f t="shared" si="4"/>
        <v>7.5</v>
      </c>
      <c r="AH22" s="59">
        <f t="shared" si="4"/>
        <v>7.5</v>
      </c>
      <c r="AI22" s="60">
        <f t="shared" ref="AI22" si="5">SUM(AI12:AI21)</f>
        <v>172.5</v>
      </c>
      <c r="AJ22" s="2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s="30" customFormat="1" ht="13.15" thickBot="1" x14ac:dyDescent="0.4">
      <c r="A23" s="15" t="s">
        <v>10</v>
      </c>
      <c r="B23" s="16"/>
      <c r="C23" s="17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31"/>
      <c r="AZ23" s="53"/>
    </row>
    <row r="24" spans="1:69" s="30" customFormat="1" ht="10.5" thickBot="1" x14ac:dyDescent="0.35">
      <c r="A24" s="18" t="s">
        <v>63</v>
      </c>
      <c r="B24" s="17" t="s">
        <v>64</v>
      </c>
      <c r="C24" s="17"/>
      <c r="D24" s="62"/>
      <c r="E24" s="62"/>
      <c r="F24" s="62" t="s">
        <v>62</v>
      </c>
      <c r="G24" s="62"/>
      <c r="H24" s="62" t="s">
        <v>26</v>
      </c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Y24" s="62"/>
      <c r="Z24" s="62"/>
      <c r="AA24" s="62"/>
      <c r="AB24" s="62"/>
      <c r="AC24" s="62"/>
      <c r="AD24" s="62"/>
      <c r="AE24" s="62"/>
      <c r="AF24" s="68" t="s">
        <v>11</v>
      </c>
      <c r="AG24" s="67">
        <f>23</f>
        <v>23</v>
      </c>
      <c r="AH24" s="62"/>
      <c r="AI24" s="63">
        <f>AG24*7.5</f>
        <v>172.5</v>
      </c>
      <c r="AJ24" s="31"/>
      <c r="AZ24" s="53"/>
    </row>
    <row r="25" spans="1:69" s="30" customFormat="1" ht="10.15" x14ac:dyDescent="0.3">
      <c r="A25" s="18" t="s">
        <v>24</v>
      </c>
      <c r="B25" s="17" t="s">
        <v>25</v>
      </c>
      <c r="C25" s="17"/>
      <c r="D25" s="62"/>
      <c r="E25" s="62"/>
      <c r="F25" s="62" t="s">
        <v>31</v>
      </c>
      <c r="G25" s="62"/>
      <c r="H25" s="62" t="s">
        <v>71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31"/>
      <c r="AZ25" s="53"/>
    </row>
    <row r="26" spans="1:69" s="30" customFormat="1" ht="10.15" x14ac:dyDescent="0.3">
      <c r="A26" s="18" t="s">
        <v>65</v>
      </c>
      <c r="B26" s="17" t="s">
        <v>66</v>
      </c>
      <c r="C26" s="17"/>
      <c r="D26" s="62"/>
      <c r="E26" s="62"/>
      <c r="F26" s="64" t="s">
        <v>33</v>
      </c>
      <c r="G26" s="64"/>
      <c r="H26" s="64" t="s">
        <v>72</v>
      </c>
      <c r="I26" s="64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Y26" s="62"/>
      <c r="Z26" s="62"/>
      <c r="AA26" s="62"/>
      <c r="AB26" s="62"/>
      <c r="AC26" s="62"/>
      <c r="AD26" s="62"/>
      <c r="AE26" s="62"/>
      <c r="AF26" s="68" t="s">
        <v>54</v>
      </c>
      <c r="AG26" s="62"/>
      <c r="AH26" s="62"/>
      <c r="AI26" s="62">
        <f>AI22-AI24</f>
        <v>0</v>
      </c>
      <c r="AJ26" s="71" t="s">
        <v>53</v>
      </c>
      <c r="AZ26" s="53"/>
    </row>
    <row r="27" spans="1:69" s="30" customFormat="1" ht="10.15" x14ac:dyDescent="0.3">
      <c r="A27" s="18" t="s">
        <v>23</v>
      </c>
      <c r="B27" s="17" t="s">
        <v>70</v>
      </c>
      <c r="C27" s="17"/>
      <c r="D27" s="64"/>
      <c r="E27" s="64"/>
      <c r="F27" s="64" t="s">
        <v>32</v>
      </c>
      <c r="G27" s="64"/>
      <c r="H27" s="64" t="s">
        <v>68</v>
      </c>
      <c r="I27" s="64"/>
      <c r="J27" s="64"/>
      <c r="K27" s="64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31"/>
    </row>
    <row r="28" spans="1:69" s="30" customFormat="1" ht="10.15" x14ac:dyDescent="0.3">
      <c r="A28" s="18" t="s">
        <v>27</v>
      </c>
      <c r="B28" s="17" t="s">
        <v>69</v>
      </c>
      <c r="C28" s="17"/>
      <c r="D28" s="64"/>
      <c r="E28" s="64"/>
      <c r="F28" s="62" t="s">
        <v>67</v>
      </c>
      <c r="G28" s="62"/>
      <c r="H28" s="62" t="s">
        <v>28</v>
      </c>
      <c r="I28" s="62"/>
      <c r="J28" s="62"/>
      <c r="K28" s="62"/>
      <c r="L28" s="62"/>
      <c r="M28" s="62"/>
      <c r="N28" s="62"/>
      <c r="O28" s="62"/>
      <c r="P28" s="64"/>
      <c r="Q28" s="64"/>
      <c r="R28" s="64"/>
      <c r="S28" s="64"/>
      <c r="T28" s="64"/>
      <c r="U28" s="64"/>
      <c r="V28" s="64"/>
      <c r="W28" s="64"/>
      <c r="Y28" s="64"/>
      <c r="Z28" s="64"/>
      <c r="AA28" s="64"/>
      <c r="AB28" s="64"/>
      <c r="AC28" s="64"/>
      <c r="AD28" s="64"/>
      <c r="AE28" s="64"/>
      <c r="AF28" s="69" t="s">
        <v>55</v>
      </c>
      <c r="AG28" s="64"/>
      <c r="AH28" s="64"/>
      <c r="AI28" s="65">
        <f>14</f>
        <v>14</v>
      </c>
      <c r="AJ28" s="31"/>
    </row>
    <row r="29" spans="1:69" s="30" customFormat="1" ht="10.15" x14ac:dyDescent="0.3">
      <c r="A29" s="17"/>
      <c r="B29" s="17"/>
      <c r="C29" s="31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31"/>
    </row>
    <row r="30" spans="1:69" s="30" customFormat="1" ht="10.5" thickBot="1" x14ac:dyDescent="0.35">
      <c r="A30" s="31"/>
      <c r="B30" s="31"/>
      <c r="C30" s="31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Y30" s="64"/>
      <c r="Z30" s="64"/>
      <c r="AA30" s="64"/>
      <c r="AB30" s="64"/>
      <c r="AC30" s="64"/>
      <c r="AD30" s="64"/>
      <c r="AE30" s="64"/>
      <c r="AF30" s="69" t="s">
        <v>56</v>
      </c>
      <c r="AG30" s="64"/>
      <c r="AH30" s="64"/>
      <c r="AI30" s="66">
        <f>AI26+AI28</f>
        <v>14</v>
      </c>
      <c r="AJ30" s="31"/>
    </row>
    <row r="31" spans="1:69" s="30" customFormat="1" ht="13.15" thickTop="1" x14ac:dyDescent="0.35">
      <c r="A31" s="29"/>
      <c r="B31" s="29"/>
      <c r="C31" s="29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</row>
    <row r="32" spans="1:69" s="30" customFormat="1" x14ac:dyDescent="0.35">
      <c r="A32" s="29"/>
      <c r="B32" s="29"/>
      <c r="C32" s="29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</row>
    <row r="33" spans="1:36" s="30" customFormat="1" x14ac:dyDescent="0.35">
      <c r="A33" s="29"/>
      <c r="B33" s="29"/>
      <c r="C33" s="2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s="30" customFormat="1" x14ac:dyDescent="0.35">
      <c r="A34" s="29"/>
      <c r="B34" s="29"/>
      <c r="C34" s="29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x14ac:dyDescent="0.35">
      <c r="C35"/>
      <c r="AI35" s="1"/>
    </row>
    <row r="36" spans="1:36" x14ac:dyDescent="0.35">
      <c r="C36"/>
      <c r="AI36" s="1"/>
    </row>
    <row r="37" spans="1:36" x14ac:dyDescent="0.35">
      <c r="C37"/>
      <c r="AI37" s="1"/>
    </row>
    <row r="38" spans="1:36" x14ac:dyDescent="0.35">
      <c r="C38"/>
      <c r="AI38" s="1"/>
    </row>
    <row r="39" spans="1:36" x14ac:dyDescent="0.35">
      <c r="C39"/>
      <c r="AI39" s="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2024-06-06T19:10:29Z</cp:lastPrinted>
  <dcterms:created xsi:type="dcterms:W3CDTF">1998-07-03T22:57:08Z</dcterms:created>
  <dcterms:modified xsi:type="dcterms:W3CDTF">2024-06-06T21:49:06Z</dcterms:modified>
</cp:coreProperties>
</file>