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51409920-F80F-49E8-B94C-701D9D8AB93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13" i="1" l="1"/>
  <c r="J18" i="1"/>
  <c r="J35" i="1" s="1"/>
  <c r="AG37" i="1"/>
  <c r="W19" i="1"/>
  <c r="AH18" i="1"/>
  <c r="AH35" i="1" s="1"/>
  <c r="AG18" i="1"/>
  <c r="AG35" i="1" s="1"/>
  <c r="AF18" i="1"/>
  <c r="AF35" i="1" s="1"/>
  <c r="AE18" i="1"/>
  <c r="AE35" i="1" s="1"/>
  <c r="AD18" i="1"/>
  <c r="AD35" i="1" s="1"/>
  <c r="AC18" i="1"/>
  <c r="AC35" i="1" s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V18" i="1"/>
  <c r="V35" i="1" s="1"/>
  <c r="U18" i="1"/>
  <c r="U35" i="1" s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AI17" i="1"/>
  <c r="AI41" i="1"/>
  <c r="AI15" i="1"/>
  <c r="W35" i="1" l="1"/>
  <c r="AI23" i="1"/>
  <c r="AI9" i="1"/>
  <c r="AI35" i="1" l="1"/>
  <c r="AI18" i="1"/>
  <c r="AI16" i="1"/>
  <c r="AI12" i="1"/>
  <c r="AI34" i="1"/>
  <c r="AI10" i="1"/>
  <c r="AI8" i="1" l="1"/>
  <c r="AI32" i="1" l="1"/>
  <c r="AI25" i="1" l="1"/>
  <c r="AI27" i="1" l="1"/>
  <c r="AI26" i="1" l="1"/>
  <c r="AI30" i="1" l="1"/>
  <c r="AI24" i="1" l="1"/>
  <c r="AI14" i="1" l="1"/>
  <c r="AI20" i="1" l="1"/>
  <c r="AI28" i="1" l="1"/>
  <c r="AI19" i="1" l="1"/>
  <c r="AI37" i="1"/>
  <c r="AI11" i="1"/>
  <c r="AI21" i="1"/>
  <c r="AI22" i="1"/>
  <c r="AI29" i="1"/>
  <c r="AI31" i="1"/>
  <c r="AI33" i="1"/>
  <c r="AI39" i="1" l="1"/>
  <c r="AI43" i="1" s="1"/>
</calcChain>
</file>

<file path=xl/sharedStrings.xml><?xml version="1.0" encoding="utf-8"?>
<sst xmlns="http://schemas.openxmlformats.org/spreadsheetml/2006/main" count="207" uniqueCount="91">
  <si>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</si>
  <si>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</si>
  <si>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</si>
  <si>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</si>
  <si>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</si>
  <si>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</si>
  <si>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</si>
  <si>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</si>
  <si>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</si>
  <si>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</si>
  <si>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</si>
  <si>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</si>
  <si>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</si>
  <si>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</si>
  <si>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</si>
  <si>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</si>
  <si>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</si>
  <si>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</si>
  <si>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</si>
  <si>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</si>
  <si>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</si>
  <si>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</si>
  <si>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</si>
  <si>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</si>
  <si>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</si>
  <si>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</si>
  <si>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</si>
  <si>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</si>
  <si>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</si>
  <si>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</si>
  <si>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</si>
  <si>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</si>
  <si>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</si>
  <si>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</si>
  <si>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</si>
  <si>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</si>
  <si>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</si>
  <si>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</si>
  <si>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</si>
  <si>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</si>
  <si>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</si>
  <si>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</si>
  <si>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</si>
  <si>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</si>
  <si>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</si>
  <si>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</si>
  <si>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</si>
  <si>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</si>
  <si>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</si>
  <si>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1803</t>
  </si>
  <si>
    <t>Qualex Artezia</t>
  </si>
  <si>
    <t>Intranet, Website, Outlook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</si>
  <si>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</si>
  <si>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</si>
  <si>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</si>
  <si>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</si>
  <si>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</si>
  <si>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</si>
  <si>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</si>
  <si>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</si>
  <si>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</si>
  <si>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</si>
  <si>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Fieldwire / Bluebeam/ licencing/updates</t>
  </si>
  <si>
    <t>Library/Mat Library</t>
  </si>
  <si>
    <t>OTHER - Please specify</t>
  </si>
  <si>
    <t>S, Q, K drive updates</t>
  </si>
  <si>
    <t>Site Visit</t>
  </si>
  <si>
    <t>1702 , 2009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</si>
  <si>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</si>
  <si>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</si>
  <si>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</si>
  <si>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</si>
  <si>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</si>
  <si>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</si>
  <si>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</si>
  <si>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</si>
  <si>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</si>
  <si>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</si>
  <si>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</si>
  <si>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</si>
  <si>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2009 BP submission tracking. 2009 hour log/ tracking / 2106 spec edits</t>
  </si>
  <si>
    <t>2106</t>
  </si>
  <si>
    <t>Arbutus</t>
  </si>
  <si>
    <t>BP TH 15, 16, 17 - Occupancy SFD 4, 8, 12,16</t>
  </si>
  <si>
    <t>CA meetings, Hawksley</t>
  </si>
  <si>
    <t>May 2024</t>
  </si>
  <si>
    <t>Construction Admin/Coordination / Spec</t>
  </si>
  <si>
    <t>Vanessa SD stamp</t>
  </si>
  <si>
    <t>2008</t>
  </si>
  <si>
    <t>SFU Lot 24</t>
  </si>
  <si>
    <t>Spec IFC %90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</si>
</sst>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1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5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3" zoomScale="106" zoomScaleNormal="106" zoomScaleSheetLayoutView="100" workbookViewId="0">
      <selection activeCell="X26" sqref="X26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43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85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3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4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5"/>
      <c r="B7" s="46"/>
      <c r="C7" s="47" t="s">
        <v>25</v>
      </c>
      <c r="D7" s="46" t="s">
        <v>13</v>
      </c>
      <c r="E7" s="46" t="s">
        <v>12</v>
      </c>
      <c r="F7" s="46" t="s">
        <v>14</v>
      </c>
      <c r="G7" s="46" t="s">
        <v>15</v>
      </c>
      <c r="H7" s="46" t="s">
        <v>15</v>
      </c>
      <c r="I7" s="46" t="s">
        <v>16</v>
      </c>
      <c r="J7" s="46" t="s">
        <v>12</v>
      </c>
      <c r="K7" s="46" t="s">
        <v>13</v>
      </c>
      <c r="L7" s="46" t="s">
        <v>12</v>
      </c>
      <c r="M7" s="46" t="s">
        <v>14</v>
      </c>
      <c r="N7" s="46" t="s">
        <v>15</v>
      </c>
      <c r="O7" s="46" t="s">
        <v>15</v>
      </c>
      <c r="P7" s="46" t="s">
        <v>16</v>
      </c>
      <c r="Q7" s="46" t="s">
        <v>12</v>
      </c>
      <c r="R7" s="46" t="s">
        <v>13</v>
      </c>
      <c r="S7" s="46" t="s">
        <v>12</v>
      </c>
      <c r="T7" s="46" t="s">
        <v>14</v>
      </c>
      <c r="U7" s="46" t="s">
        <v>15</v>
      </c>
      <c r="V7" s="46" t="s">
        <v>15</v>
      </c>
      <c r="W7" s="46" t="s">
        <v>16</v>
      </c>
      <c r="X7" s="46" t="s">
        <v>12</v>
      </c>
      <c r="Y7" s="46" t="s">
        <v>13</v>
      </c>
      <c r="Z7" s="46" t="s">
        <v>12</v>
      </c>
      <c r="AA7" s="46" t="s">
        <v>14</v>
      </c>
      <c r="AB7" s="46" t="s">
        <v>15</v>
      </c>
      <c r="AC7" s="46" t="s">
        <v>15</v>
      </c>
      <c r="AD7" s="46" t="s">
        <v>16</v>
      </c>
      <c r="AE7" s="46" t="s">
        <v>12</v>
      </c>
      <c r="AF7" s="46" t="s">
        <v>13</v>
      </c>
      <c r="AG7" s="46" t="s">
        <v>12</v>
      </c>
      <c r="AH7" s="46" t="s">
        <v>14</v>
      </c>
      <c r="AI7" s="46"/>
      <c r="AJ7" s="46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8" t="s">
        <v>35</v>
      </c>
      <c r="B8" s="49" t="s">
        <v>58</v>
      </c>
      <c r="C8" s="50" t="s">
        <v>78</v>
      </c>
      <c r="D8" s="51">
        <v>0.5</v>
      </c>
      <c r="E8" s="51"/>
      <c r="F8" s="51">
        <v>1</v>
      </c>
      <c r="G8" s="51" t="s">
        <v>17</v>
      </c>
      <c r="H8" s="51" t="s">
        <v>17</v>
      </c>
      <c r="I8" s="51">
        <v>1</v>
      </c>
      <c r="J8" s="51"/>
      <c r="K8" s="51">
        <v>0.5</v>
      </c>
      <c r="L8" s="51"/>
      <c r="M8" s="51"/>
      <c r="N8" s="51" t="s">
        <v>17</v>
      </c>
      <c r="O8" s="51" t="s">
        <v>17</v>
      </c>
      <c r="P8" s="51"/>
      <c r="Q8" s="51">
        <v>0.5</v>
      </c>
      <c r="R8" s="51">
        <v>0.5</v>
      </c>
      <c r="S8" s="51"/>
      <c r="T8" s="51"/>
      <c r="U8" s="51" t="s">
        <v>17</v>
      </c>
      <c r="V8" s="51" t="s">
        <v>17</v>
      </c>
      <c r="W8" s="51"/>
      <c r="X8" s="51">
        <v>0.5</v>
      </c>
      <c r="Y8" s="51">
        <v>0.5</v>
      </c>
      <c r="Z8" s="51"/>
      <c r="AA8" s="51"/>
      <c r="AB8" s="51" t="s">
        <v>17</v>
      </c>
      <c r="AC8" s="51" t="s">
        <v>17</v>
      </c>
      <c r="AD8" s="51">
        <v>0.5</v>
      </c>
      <c r="AE8" s="51"/>
      <c r="AF8" s="51"/>
      <c r="AG8" s="51">
        <v>1</v>
      </c>
      <c r="AH8" s="51"/>
      <c r="AI8" s="52">
        <f t="shared" ref="AI8:AI13" si="0">SUM(D8:AH8)</f>
        <v>6.5</v>
      </c>
      <c r="AJ8" s="49" t="s">
        <v>55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8" t="s">
        <v>60</v>
      </c>
      <c r="B9" s="49" t="s">
        <v>61</v>
      </c>
      <c r="C9" s="50" t="s">
        <v>78</v>
      </c>
      <c r="D9" s="51">
        <v>0.5</v>
      </c>
      <c r="E9" s="51">
        <v>1</v>
      </c>
      <c r="F9" s="51">
        <v>1</v>
      </c>
      <c r="G9" s="51" t="s">
        <v>17</v>
      </c>
      <c r="H9" s="51" t="s">
        <v>17</v>
      </c>
      <c r="I9" s="51"/>
      <c r="J9" s="51"/>
      <c r="K9" s="51"/>
      <c r="L9" s="51"/>
      <c r="M9" s="51"/>
      <c r="N9" s="51" t="s">
        <v>17</v>
      </c>
      <c r="O9" s="51" t="s">
        <v>17</v>
      </c>
      <c r="P9" s="51"/>
      <c r="Q9" s="51"/>
      <c r="R9" s="51"/>
      <c r="S9" s="51">
        <v>0.5</v>
      </c>
      <c r="T9" s="51"/>
      <c r="U9" s="51" t="s">
        <v>17</v>
      </c>
      <c r="V9" s="51" t="s">
        <v>17</v>
      </c>
      <c r="W9" s="51"/>
      <c r="X9" s="51"/>
      <c r="Y9" s="51"/>
      <c r="Z9" s="51"/>
      <c r="AA9" s="51"/>
      <c r="AB9" s="51" t="s">
        <v>17</v>
      </c>
      <c r="AC9" s="51" t="s">
        <v>17</v>
      </c>
      <c r="AD9" s="51">
        <v>0.5</v>
      </c>
      <c r="AE9" s="51"/>
      <c r="AF9" s="51"/>
      <c r="AG9" s="51"/>
      <c r="AH9" s="51"/>
      <c r="AI9" s="52">
        <f t="shared" si="0"/>
        <v>3.5</v>
      </c>
      <c r="AJ9" s="49" t="s">
        <v>55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8" t="s">
        <v>49</v>
      </c>
      <c r="B10" s="49" t="s">
        <v>50</v>
      </c>
      <c r="C10" s="50" t="s">
        <v>78</v>
      </c>
      <c r="D10" s="51"/>
      <c r="E10" s="51">
        <v>1</v>
      </c>
      <c r="F10" s="51">
        <v>1</v>
      </c>
      <c r="G10" s="51" t="s">
        <v>17</v>
      </c>
      <c r="H10" s="51" t="s">
        <v>17</v>
      </c>
      <c r="I10" s="51">
        <v>1</v>
      </c>
      <c r="J10" s="51">
        <v>1.5</v>
      </c>
      <c r="K10" s="51">
        <v>1</v>
      </c>
      <c r="L10" s="51">
        <v>0.5</v>
      </c>
      <c r="M10" s="51">
        <v>1.5</v>
      </c>
      <c r="N10" s="51" t="s">
        <v>17</v>
      </c>
      <c r="O10" s="51" t="s">
        <v>17</v>
      </c>
      <c r="P10" s="51">
        <v>1</v>
      </c>
      <c r="Q10" s="51">
        <v>1</v>
      </c>
      <c r="R10" s="51">
        <v>1.5</v>
      </c>
      <c r="S10" s="51">
        <v>1</v>
      </c>
      <c r="T10" s="51"/>
      <c r="U10" s="51" t="s">
        <v>17</v>
      </c>
      <c r="V10" s="51" t="s">
        <v>17</v>
      </c>
      <c r="W10" s="51"/>
      <c r="X10" s="51">
        <v>1.5</v>
      </c>
      <c r="Y10" s="51">
        <v>0.5</v>
      </c>
      <c r="Z10" s="51">
        <v>0.5</v>
      </c>
      <c r="AA10" s="51">
        <v>0.5</v>
      </c>
      <c r="AB10" s="51" t="s">
        <v>17</v>
      </c>
      <c r="AC10" s="51" t="s">
        <v>17</v>
      </c>
      <c r="AD10" s="51">
        <v>0.5</v>
      </c>
      <c r="AE10" s="51">
        <v>1.5</v>
      </c>
      <c r="AF10" s="51"/>
      <c r="AG10" s="51">
        <v>1</v>
      </c>
      <c r="AH10" s="51">
        <v>1</v>
      </c>
      <c r="AI10" s="52">
        <f t="shared" ref="AI10" si="1">SUM(D10:AH10)</f>
        <v>19</v>
      </c>
      <c r="AJ10" s="49" t="s">
        <v>55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8" t="s">
        <v>39</v>
      </c>
      <c r="B11" s="49" t="s">
        <v>42</v>
      </c>
      <c r="C11" s="50" t="s">
        <v>78</v>
      </c>
      <c r="D11" s="51"/>
      <c r="E11" s="51"/>
      <c r="F11" s="51"/>
      <c r="G11" s="51" t="s">
        <v>17</v>
      </c>
      <c r="H11" s="51" t="s">
        <v>17</v>
      </c>
      <c r="I11" s="51"/>
      <c r="J11" s="51"/>
      <c r="K11" s="51">
        <v>1</v>
      </c>
      <c r="L11" s="51">
        <v>0.5</v>
      </c>
      <c r="M11" s="51">
        <v>0.5</v>
      </c>
      <c r="N11" s="51" t="s">
        <v>17</v>
      </c>
      <c r="O11" s="51" t="s">
        <v>17</v>
      </c>
      <c r="P11" s="51">
        <v>1</v>
      </c>
      <c r="Q11" s="51">
        <v>1.5</v>
      </c>
      <c r="R11" s="51">
        <v>2</v>
      </c>
      <c r="S11" s="51">
        <v>2.5</v>
      </c>
      <c r="T11" s="51"/>
      <c r="U11" s="51" t="s">
        <v>17</v>
      </c>
      <c r="V11" s="51" t="s">
        <v>17</v>
      </c>
      <c r="W11" s="51"/>
      <c r="X11" s="51"/>
      <c r="Y11" s="51">
        <v>2</v>
      </c>
      <c r="Z11" s="51">
        <v>2.5</v>
      </c>
      <c r="AA11" s="51">
        <v>4.5</v>
      </c>
      <c r="AB11" s="51" t="s">
        <v>17</v>
      </c>
      <c r="AC11" s="51" t="s">
        <v>17</v>
      </c>
      <c r="AD11" s="51">
        <v>0.5</v>
      </c>
      <c r="AE11" s="51"/>
      <c r="AF11" s="51"/>
      <c r="AG11" s="51"/>
      <c r="AH11" s="51"/>
      <c r="AI11" s="52">
        <f t="shared" si="0"/>
        <v>18.5</v>
      </c>
      <c r="AJ11" s="49" t="s">
        <v>55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8" t="s">
        <v>56</v>
      </c>
      <c r="B12" s="49" t="s">
        <v>57</v>
      </c>
      <c r="C12" s="50" t="s">
        <v>78</v>
      </c>
      <c r="D12" s="51">
        <v>2</v>
      </c>
      <c r="E12" s="51">
        <v>1</v>
      </c>
      <c r="F12" s="51">
        <v>1</v>
      </c>
      <c r="G12" s="51" t="s">
        <v>17</v>
      </c>
      <c r="H12" s="51" t="s">
        <v>17</v>
      </c>
      <c r="I12" s="51">
        <v>1</v>
      </c>
      <c r="J12" s="51">
        <v>1.5</v>
      </c>
      <c r="K12" s="51">
        <v>1.5</v>
      </c>
      <c r="L12" s="51">
        <v>1</v>
      </c>
      <c r="M12" s="51">
        <v>2</v>
      </c>
      <c r="N12" s="51" t="s">
        <v>17</v>
      </c>
      <c r="O12" s="51" t="s">
        <v>17</v>
      </c>
      <c r="P12" s="51">
        <v>1</v>
      </c>
      <c r="Q12" s="51">
        <v>1</v>
      </c>
      <c r="R12" s="51">
        <v>0.5</v>
      </c>
      <c r="S12" s="51">
        <v>0.5</v>
      </c>
      <c r="T12" s="51"/>
      <c r="U12" s="51" t="s">
        <v>17</v>
      </c>
      <c r="V12" s="51" t="s">
        <v>17</v>
      </c>
      <c r="W12" s="51"/>
      <c r="X12" s="51">
        <v>1.5</v>
      </c>
      <c r="Y12" s="51">
        <v>0.5</v>
      </c>
      <c r="Z12" s="51">
        <v>0.5</v>
      </c>
      <c r="AA12" s="51">
        <v>0.5</v>
      </c>
      <c r="AB12" s="51" t="s">
        <v>17</v>
      </c>
      <c r="AC12" s="51" t="s">
        <v>17</v>
      </c>
      <c r="AD12" s="51">
        <v>0.5</v>
      </c>
      <c r="AE12" s="51">
        <v>1</v>
      </c>
      <c r="AF12" s="51"/>
      <c r="AG12" s="51">
        <v>1</v>
      </c>
      <c r="AH12" s="51">
        <v>0.5</v>
      </c>
      <c r="AI12" s="52">
        <f t="shared" si="0"/>
        <v>20</v>
      </c>
      <c r="AJ12" s="49" t="s">
        <v>55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8" t="s">
        <v>88</v>
      </c>
      <c r="B13" s="49" t="s">
        <v>89</v>
      </c>
      <c r="C13" s="50" t="s">
        <v>78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>
        <v>1.5</v>
      </c>
      <c r="AA13" s="51"/>
      <c r="AB13" s="51"/>
      <c r="AC13" s="51"/>
      <c r="AD13" s="51"/>
      <c r="AE13" s="51"/>
      <c r="AF13" s="51"/>
      <c r="AG13" s="51"/>
      <c r="AH13" s="51"/>
      <c r="AI13" s="52">
        <f t="shared" si="0"/>
        <v>1.5</v>
      </c>
      <c r="AJ13" s="49" t="s">
        <v>90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8" t="s">
        <v>41</v>
      </c>
      <c r="B14" s="49" t="s">
        <v>40</v>
      </c>
      <c r="C14" s="50" t="s">
        <v>78</v>
      </c>
      <c r="D14" s="51"/>
      <c r="E14" s="51"/>
      <c r="F14" s="51"/>
      <c r="G14" s="51" t="s">
        <v>17</v>
      </c>
      <c r="H14" s="51" t="s">
        <v>17</v>
      </c>
      <c r="I14" s="51">
        <v>1</v>
      </c>
      <c r="J14" s="51">
        <v>0.5</v>
      </c>
      <c r="K14" s="51"/>
      <c r="L14" s="51">
        <v>0.5</v>
      </c>
      <c r="M14" s="51"/>
      <c r="N14" s="51" t="s">
        <v>17</v>
      </c>
      <c r="O14" s="51" t="s">
        <v>17</v>
      </c>
      <c r="P14" s="51">
        <v>0.5</v>
      </c>
      <c r="Q14" s="51"/>
      <c r="R14" s="51"/>
      <c r="S14" s="51"/>
      <c r="T14" s="51"/>
      <c r="U14" s="51" t="s">
        <v>17</v>
      </c>
      <c r="V14" s="51" t="s">
        <v>17</v>
      </c>
      <c r="W14" s="51"/>
      <c r="X14" s="51">
        <v>0.5</v>
      </c>
      <c r="Y14" s="51">
        <v>0.5</v>
      </c>
      <c r="Z14" s="51">
        <v>0.5</v>
      </c>
      <c r="AA14" s="51"/>
      <c r="AB14" s="51" t="s">
        <v>17</v>
      </c>
      <c r="AC14" s="51" t="s">
        <v>17</v>
      </c>
      <c r="AD14" s="51">
        <v>0.5</v>
      </c>
      <c r="AE14" s="51">
        <v>1.5</v>
      </c>
      <c r="AF14" s="51"/>
      <c r="AG14" s="51">
        <v>1</v>
      </c>
      <c r="AH14" s="51">
        <v>0.5</v>
      </c>
      <c r="AI14" s="52">
        <f>SUM(D14:AH14)</f>
        <v>7.5</v>
      </c>
      <c r="AJ14" s="49" t="s">
        <v>55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8" t="s">
        <v>41</v>
      </c>
      <c r="B15" s="49" t="s">
        <v>79</v>
      </c>
      <c r="C15" s="50" t="s">
        <v>78</v>
      </c>
      <c r="D15" s="51"/>
      <c r="E15" s="51"/>
      <c r="F15" s="51"/>
      <c r="G15" s="51" t="s">
        <v>17</v>
      </c>
      <c r="H15" s="51" t="s">
        <v>17</v>
      </c>
      <c r="I15" s="51">
        <v>0.5</v>
      </c>
      <c r="J15" s="51"/>
      <c r="K15" s="51"/>
      <c r="L15" s="51"/>
      <c r="M15" s="51"/>
      <c r="N15" s="51" t="s">
        <v>17</v>
      </c>
      <c r="O15" s="51" t="s">
        <v>17</v>
      </c>
      <c r="P15" s="51"/>
      <c r="Q15" s="51"/>
      <c r="R15" s="51"/>
      <c r="S15" s="51"/>
      <c r="T15" s="51"/>
      <c r="U15" s="51" t="s">
        <v>17</v>
      </c>
      <c r="V15" s="51" t="s">
        <v>17</v>
      </c>
      <c r="W15" s="51"/>
      <c r="X15" s="51"/>
      <c r="Y15" s="51"/>
      <c r="Z15" s="51"/>
      <c r="AA15" s="51"/>
      <c r="AB15" s="51" t="s">
        <v>17</v>
      </c>
      <c r="AC15" s="51" t="s">
        <v>17</v>
      </c>
      <c r="AD15" s="51"/>
      <c r="AE15" s="51"/>
      <c r="AF15" s="51"/>
      <c r="AG15" s="51"/>
      <c r="AH15" s="51"/>
      <c r="AI15" s="52">
        <f>SUM(D15:AH15)</f>
        <v>0.5</v>
      </c>
      <c r="AJ15" s="49" t="s">
        <v>83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8" t="s">
        <v>54</v>
      </c>
      <c r="B16" s="49" t="s">
        <v>59</v>
      </c>
      <c r="C16" s="50" t="s">
        <v>78</v>
      </c>
      <c r="D16" s="51">
        <v>0.5</v>
      </c>
      <c r="E16" s="51"/>
      <c r="F16" s="51"/>
      <c r="G16" s="51" t="s">
        <v>17</v>
      </c>
      <c r="H16" s="51" t="s">
        <v>17</v>
      </c>
      <c r="I16" s="51"/>
      <c r="J16" s="51"/>
      <c r="K16" s="51">
        <v>0.5</v>
      </c>
      <c r="L16" s="51">
        <v>0.5</v>
      </c>
      <c r="M16" s="51"/>
      <c r="N16" s="51" t="s">
        <v>17</v>
      </c>
      <c r="O16" s="51" t="s">
        <v>17</v>
      </c>
      <c r="P16" s="51"/>
      <c r="Q16" s="51"/>
      <c r="R16" s="51">
        <v>0.5</v>
      </c>
      <c r="S16" s="51"/>
      <c r="T16" s="51"/>
      <c r="U16" s="51" t="s">
        <v>17</v>
      </c>
      <c r="V16" s="51" t="s">
        <v>17</v>
      </c>
      <c r="W16" s="51"/>
      <c r="X16" s="51"/>
      <c r="Y16" s="51">
        <v>0.5</v>
      </c>
      <c r="Z16" s="51"/>
      <c r="AA16" s="51"/>
      <c r="AB16" s="51" t="s">
        <v>17</v>
      </c>
      <c r="AC16" s="51" t="s">
        <v>17</v>
      </c>
      <c r="AD16" s="51"/>
      <c r="AE16" s="51"/>
      <c r="AF16" s="51"/>
      <c r="AG16" s="51"/>
      <c r="AH16" s="51"/>
      <c r="AI16" s="52">
        <f>SUM(D16:AH16)</f>
        <v>2.5</v>
      </c>
      <c r="AJ16" s="49" t="s">
        <v>55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8" t="s">
        <v>81</v>
      </c>
      <c r="B17" s="49" t="s">
        <v>82</v>
      </c>
      <c r="C17" s="50" t="s">
        <v>78</v>
      </c>
      <c r="D17" s="51"/>
      <c r="E17" s="51"/>
      <c r="F17" s="51"/>
      <c r="G17" s="51" t="s">
        <v>17</v>
      </c>
      <c r="H17" s="51" t="s">
        <v>17</v>
      </c>
      <c r="I17" s="51"/>
      <c r="J17" s="51">
        <v>1</v>
      </c>
      <c r="K17" s="51"/>
      <c r="L17" s="51"/>
      <c r="M17" s="51"/>
      <c r="N17" s="51" t="s">
        <v>17</v>
      </c>
      <c r="O17" s="51" t="s">
        <v>17</v>
      </c>
      <c r="P17" s="51"/>
      <c r="Q17" s="51"/>
      <c r="R17" s="51"/>
      <c r="S17" s="51"/>
      <c r="T17" s="51"/>
      <c r="U17" s="51" t="s">
        <v>17</v>
      </c>
      <c r="V17" s="51" t="s">
        <v>17</v>
      </c>
      <c r="W17" s="51"/>
      <c r="X17" s="51"/>
      <c r="Y17" s="51"/>
      <c r="Z17" s="51"/>
      <c r="AA17" s="51"/>
      <c r="AB17" s="51" t="s">
        <v>17</v>
      </c>
      <c r="AC17" s="51" t="s">
        <v>17</v>
      </c>
      <c r="AD17" s="51"/>
      <c r="AE17" s="51"/>
      <c r="AF17" s="51"/>
      <c r="AG17" s="51"/>
      <c r="AH17" s="51"/>
      <c r="AI17" s="52">
        <f>SUM(D17:AH17)</f>
        <v>1</v>
      </c>
      <c r="AJ17" s="49" t="s">
        <v>86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12" customFormat="1" ht="14.25" customHeight="1" x14ac:dyDescent="0.2">
      <c r="A18" s="53"/>
      <c r="B18" s="54" t="s">
        <v>6</v>
      </c>
      <c r="C18" s="55"/>
      <c r="D18" s="57">
        <f>SUM(D8:D17)</f>
        <v>3.5</v>
      </c>
      <c r="E18" s="57">
        <f t="shared" ref="E18:AE18" si="2">SUM(E8:E16)</f>
        <v>3</v>
      </c>
      <c r="F18" s="57">
        <f t="shared" si="2"/>
        <v>4</v>
      </c>
      <c r="G18" s="56">
        <f t="shared" si="2"/>
        <v>0</v>
      </c>
      <c r="H18" s="56">
        <f t="shared" si="2"/>
        <v>0</v>
      </c>
      <c r="I18" s="57">
        <f t="shared" si="2"/>
        <v>4.5</v>
      </c>
      <c r="J18" s="57">
        <f>SUM(J8:J17)</f>
        <v>4.5</v>
      </c>
      <c r="K18" s="57">
        <f t="shared" si="2"/>
        <v>4.5</v>
      </c>
      <c r="L18" s="57">
        <f t="shared" si="2"/>
        <v>3</v>
      </c>
      <c r="M18" s="57">
        <f t="shared" si="2"/>
        <v>4</v>
      </c>
      <c r="N18" s="56">
        <f t="shared" si="2"/>
        <v>0</v>
      </c>
      <c r="O18" s="56">
        <f t="shared" si="2"/>
        <v>0</v>
      </c>
      <c r="P18" s="57">
        <f t="shared" si="2"/>
        <v>3.5</v>
      </c>
      <c r="Q18" s="58">
        <f t="shared" si="2"/>
        <v>4</v>
      </c>
      <c r="R18" s="57">
        <f t="shared" si="2"/>
        <v>5</v>
      </c>
      <c r="S18" s="57">
        <f t="shared" si="2"/>
        <v>4.5</v>
      </c>
      <c r="T18" s="57">
        <f t="shared" si="2"/>
        <v>0</v>
      </c>
      <c r="U18" s="56">
        <f t="shared" si="2"/>
        <v>0</v>
      </c>
      <c r="V18" s="56">
        <f t="shared" si="2"/>
        <v>0</v>
      </c>
      <c r="W18" s="57">
        <f t="shared" si="2"/>
        <v>0</v>
      </c>
      <c r="X18" s="57">
        <f t="shared" si="2"/>
        <v>4</v>
      </c>
      <c r="Y18" s="57">
        <f t="shared" si="2"/>
        <v>4.5</v>
      </c>
      <c r="Z18" s="57">
        <f t="shared" si="2"/>
        <v>5.5</v>
      </c>
      <c r="AA18" s="57">
        <f t="shared" si="2"/>
        <v>5.5</v>
      </c>
      <c r="AB18" s="56">
        <f t="shared" si="2"/>
        <v>0</v>
      </c>
      <c r="AC18" s="56">
        <f t="shared" si="2"/>
        <v>0</v>
      </c>
      <c r="AD18" s="57">
        <f t="shared" si="2"/>
        <v>3</v>
      </c>
      <c r="AE18" s="58">
        <f t="shared" si="2"/>
        <v>4</v>
      </c>
      <c r="AF18" s="57">
        <f t="shared" ref="AF18:AH18" si="3">SUM(AF8:AF16)</f>
        <v>0</v>
      </c>
      <c r="AG18" s="57">
        <f t="shared" si="3"/>
        <v>4</v>
      </c>
      <c r="AH18" s="57">
        <f t="shared" si="3"/>
        <v>2</v>
      </c>
      <c r="AI18" s="52">
        <f>SUM(D18:AH18)</f>
        <v>80.5</v>
      </c>
      <c r="AJ18" s="57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6" customFormat="1" x14ac:dyDescent="0.2">
      <c r="A19" s="59" t="s">
        <v>7</v>
      </c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51"/>
      <c r="R19" s="60"/>
      <c r="S19" s="60"/>
      <c r="T19" s="60"/>
      <c r="U19" s="60"/>
      <c r="V19" s="60"/>
      <c r="W19" s="60">
        <f>7.5</f>
        <v>7.5</v>
      </c>
      <c r="X19" s="60"/>
      <c r="Y19" s="60"/>
      <c r="Z19" s="60"/>
      <c r="AA19" s="60"/>
      <c r="AB19" s="60"/>
      <c r="AC19" s="60"/>
      <c r="AD19" s="60"/>
      <c r="AE19" s="51"/>
      <c r="AF19" s="60"/>
      <c r="AG19" s="60"/>
      <c r="AH19" s="60"/>
      <c r="AI19" s="61">
        <f t="shared" ref="AI19:AI32" si="4">SUM(D19:AH19)</f>
        <v>7.5</v>
      </c>
      <c r="AJ19" s="5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16" customFormat="1" x14ac:dyDescent="0.2">
      <c r="A20" s="59" t="s">
        <v>46</v>
      </c>
      <c r="B20" s="59"/>
      <c r="C20" s="59"/>
      <c r="D20" s="60">
        <v>2.5</v>
      </c>
      <c r="E20" s="60">
        <v>3</v>
      </c>
      <c r="F20" s="60">
        <v>2.5</v>
      </c>
      <c r="G20" s="60"/>
      <c r="H20" s="60"/>
      <c r="I20" s="60">
        <v>2</v>
      </c>
      <c r="J20" s="60">
        <v>1</v>
      </c>
      <c r="K20" s="60">
        <v>2</v>
      </c>
      <c r="L20" s="60">
        <v>2</v>
      </c>
      <c r="M20" s="58">
        <v>3</v>
      </c>
      <c r="N20" s="60"/>
      <c r="O20" s="60"/>
      <c r="P20" s="51">
        <v>3</v>
      </c>
      <c r="Q20" s="51">
        <v>2</v>
      </c>
      <c r="R20" s="60">
        <v>2</v>
      </c>
      <c r="S20" s="51">
        <v>2.5</v>
      </c>
      <c r="T20" s="60"/>
      <c r="U20" s="60"/>
      <c r="V20" s="60"/>
      <c r="W20" s="60"/>
      <c r="X20" s="60">
        <v>2</v>
      </c>
      <c r="Y20" s="60">
        <v>3</v>
      </c>
      <c r="Z20" s="60">
        <v>2</v>
      </c>
      <c r="AA20" s="60">
        <v>1.5</v>
      </c>
      <c r="AB20" s="60"/>
      <c r="AC20" s="60"/>
      <c r="AD20" s="60">
        <v>3.5</v>
      </c>
      <c r="AE20" s="51">
        <v>2.5</v>
      </c>
      <c r="AF20" s="60"/>
      <c r="AG20" s="60">
        <v>2</v>
      </c>
      <c r="AH20" s="51">
        <v>2.5</v>
      </c>
      <c r="AI20" s="61">
        <f t="shared" si="4"/>
        <v>46.5</v>
      </c>
      <c r="AJ20" s="5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ht="11.25" x14ac:dyDescent="0.2">
      <c r="A21" s="62" t="s">
        <v>44</v>
      </c>
      <c r="B21" s="62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>
        <v>7.5</v>
      </c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>
        <v>7.5</v>
      </c>
      <c r="AG21" s="63"/>
      <c r="AH21" s="63"/>
      <c r="AI21" s="61">
        <f t="shared" si="4"/>
        <v>15</v>
      </c>
      <c r="AJ21" s="49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s="39" customFormat="1" ht="11.25" x14ac:dyDescent="0.2">
      <c r="A22" s="64" t="s">
        <v>11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6">
        <f t="shared" si="4"/>
        <v>0</v>
      </c>
      <c r="AJ22" s="49" t="s">
        <v>30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s="39" customFormat="1" ht="11.25" x14ac:dyDescent="0.2">
      <c r="A23" s="69" t="s">
        <v>66</v>
      </c>
      <c r="B23" s="69"/>
      <c r="C23" s="69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61">
        <f t="shared" si="4"/>
        <v>0</v>
      </c>
      <c r="AJ23" s="49" t="s">
        <v>67</v>
      </c>
    </row>
    <row r="24" spans="1:190" s="39" customFormat="1" ht="11.25" x14ac:dyDescent="0.2">
      <c r="A24" s="69" t="s">
        <v>45</v>
      </c>
      <c r="B24" s="69"/>
      <c r="C24" s="69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>
        <v>0.5</v>
      </c>
      <c r="AI24" s="61">
        <f t="shared" si="4"/>
        <v>0.5</v>
      </c>
      <c r="AJ24" s="70" t="s">
        <v>80</v>
      </c>
    </row>
    <row r="25" spans="1:190" ht="11.25" x14ac:dyDescent="0.2">
      <c r="A25" s="59" t="s">
        <v>48</v>
      </c>
      <c r="B25" s="59"/>
      <c r="C25" s="59"/>
      <c r="D25" s="60"/>
      <c r="E25" s="60"/>
      <c r="F25" s="51"/>
      <c r="G25" s="60"/>
      <c r="H25" s="60"/>
      <c r="I25" s="60"/>
      <c r="J25" s="60"/>
      <c r="K25" s="60"/>
      <c r="L25" s="51"/>
      <c r="M25" s="60"/>
      <c r="N25" s="60"/>
      <c r="O25" s="60"/>
      <c r="P25" s="51"/>
      <c r="Q25" s="51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1"/>
      <c r="AE25" s="51"/>
      <c r="AF25" s="60"/>
      <c r="AG25" s="51"/>
      <c r="AH25" s="60"/>
      <c r="AI25" s="61">
        <f>SUM(D25:AH25)</f>
        <v>0</v>
      </c>
      <c r="AJ25" s="54" t="s">
        <v>84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1.25" x14ac:dyDescent="0.2">
      <c r="A26" s="69" t="s">
        <v>47</v>
      </c>
      <c r="B26" s="69"/>
      <c r="C26" s="69"/>
      <c r="D26" s="51"/>
      <c r="E26" s="51"/>
      <c r="F26" s="51"/>
      <c r="G26" s="51"/>
      <c r="H26" s="60"/>
      <c r="I26" s="51"/>
      <c r="J26" s="51"/>
      <c r="K26" s="51"/>
      <c r="L26" s="51"/>
      <c r="M26" s="51"/>
      <c r="N26" s="51"/>
      <c r="O26" s="51"/>
      <c r="P26" s="51"/>
      <c r="Q26" s="51">
        <v>1</v>
      </c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2">
        <f>SUM(D26:AH26)</f>
        <v>1</v>
      </c>
      <c r="AJ26" s="54" t="s">
        <v>87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59" t="s">
        <v>52</v>
      </c>
      <c r="B27" s="59"/>
      <c r="C27" s="59"/>
      <c r="D27" s="60">
        <v>0.5</v>
      </c>
      <c r="E27" s="60"/>
      <c r="F27" s="51"/>
      <c r="G27" s="60"/>
      <c r="H27" s="60"/>
      <c r="I27" s="60"/>
      <c r="J27" s="60"/>
      <c r="K27" s="51"/>
      <c r="L27" s="60"/>
      <c r="M27" s="51">
        <v>0.5</v>
      </c>
      <c r="N27" s="60"/>
      <c r="O27" s="60"/>
      <c r="P27" s="51"/>
      <c r="Q27" s="51"/>
      <c r="R27" s="60"/>
      <c r="S27" s="51"/>
      <c r="T27" s="51"/>
      <c r="U27" s="60"/>
      <c r="V27" s="60"/>
      <c r="W27" s="60"/>
      <c r="X27" s="60"/>
      <c r="Y27" s="60"/>
      <c r="Z27" s="60"/>
      <c r="AA27" s="51"/>
      <c r="AB27" s="60"/>
      <c r="AC27" s="60"/>
      <c r="AD27" s="51"/>
      <c r="AE27" s="51"/>
      <c r="AF27" s="60"/>
      <c r="AG27" s="60">
        <v>0.5</v>
      </c>
      <c r="AH27" s="51">
        <v>2</v>
      </c>
      <c r="AI27" s="61">
        <f>SUM(D27:AH27)</f>
        <v>3.5</v>
      </c>
      <c r="AJ27" s="55" t="s">
        <v>53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59" t="s">
        <v>62</v>
      </c>
      <c r="B28" s="59"/>
      <c r="C28" s="59"/>
      <c r="D28" s="60"/>
      <c r="E28" s="60"/>
      <c r="F28" s="51"/>
      <c r="G28" s="60"/>
      <c r="H28" s="51"/>
      <c r="I28" s="60">
        <v>0.5</v>
      </c>
      <c r="J28" s="60">
        <v>2</v>
      </c>
      <c r="K28" s="51"/>
      <c r="L28" s="51">
        <v>0.5</v>
      </c>
      <c r="M28" s="60"/>
      <c r="N28" s="60"/>
      <c r="O28" s="60"/>
      <c r="P28" s="51">
        <v>0.5</v>
      </c>
      <c r="Q28" s="51"/>
      <c r="R28" s="60"/>
      <c r="S28" s="60"/>
      <c r="T28" s="60"/>
      <c r="U28" s="60"/>
      <c r="V28" s="60"/>
      <c r="W28" s="51"/>
      <c r="X28" s="60">
        <v>0.5</v>
      </c>
      <c r="Y28" s="60"/>
      <c r="Z28" s="51"/>
      <c r="AA28" s="60"/>
      <c r="AB28" s="60"/>
      <c r="AC28" s="60"/>
      <c r="AD28" s="51"/>
      <c r="AE28" s="51"/>
      <c r="AF28" s="60"/>
      <c r="AG28" s="51"/>
      <c r="AH28" s="60"/>
      <c r="AI28" s="61">
        <f>SUM(D28:AH28)</f>
        <v>4</v>
      </c>
      <c r="AJ28" s="67">
        <v>2009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1.25" x14ac:dyDescent="0.2">
      <c r="A29" s="59" t="s">
        <v>51</v>
      </c>
      <c r="B29" s="59"/>
      <c r="C29" s="59"/>
      <c r="D29" s="60"/>
      <c r="E29" s="60">
        <v>1</v>
      </c>
      <c r="F29" s="51"/>
      <c r="G29" s="60"/>
      <c r="H29" s="60"/>
      <c r="I29" s="60"/>
      <c r="J29" s="60"/>
      <c r="K29" s="60"/>
      <c r="L29" s="60">
        <v>0.5</v>
      </c>
      <c r="M29" s="60"/>
      <c r="N29" s="60"/>
      <c r="O29" s="60"/>
      <c r="P29" s="51"/>
      <c r="Q29" s="51">
        <v>0.5</v>
      </c>
      <c r="R29" s="60"/>
      <c r="S29" s="60"/>
      <c r="T29" s="60"/>
      <c r="U29" s="60"/>
      <c r="V29" s="60"/>
      <c r="W29" s="51"/>
      <c r="X29" s="60"/>
      <c r="Y29" s="60"/>
      <c r="Z29" s="60"/>
      <c r="AA29" s="60"/>
      <c r="AB29" s="60"/>
      <c r="AC29" s="60"/>
      <c r="AD29" s="51"/>
      <c r="AE29" s="51"/>
      <c r="AF29" s="60"/>
      <c r="AG29" s="60"/>
      <c r="AH29" s="60"/>
      <c r="AI29" s="61">
        <f t="shared" si="4"/>
        <v>2</v>
      </c>
      <c r="AJ29" s="54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1.25" x14ac:dyDescent="0.2">
      <c r="A30" s="59" t="s">
        <v>65</v>
      </c>
      <c r="B30" s="59"/>
      <c r="C30" s="59"/>
      <c r="D30" s="60"/>
      <c r="E30" s="60">
        <v>0.5</v>
      </c>
      <c r="F30" s="51"/>
      <c r="G30" s="60"/>
      <c r="H30" s="60"/>
      <c r="I30" s="60"/>
      <c r="J30" s="60"/>
      <c r="K30" s="60"/>
      <c r="L30" s="60"/>
      <c r="M30" s="60"/>
      <c r="N30" s="60"/>
      <c r="O30" s="60"/>
      <c r="P30" s="51"/>
      <c r="Q30" s="51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1"/>
      <c r="AE30" s="51"/>
      <c r="AF30" s="60"/>
      <c r="AG30" s="60"/>
      <c r="AH30" s="60"/>
      <c r="AI30" s="61">
        <f>SUM(D30:AH30)</f>
        <v>0.5</v>
      </c>
      <c r="AJ30" s="54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59" t="s">
        <v>63</v>
      </c>
      <c r="B31" s="59"/>
      <c r="C31" s="59"/>
      <c r="D31" s="60"/>
      <c r="E31" s="60"/>
      <c r="F31" s="60">
        <v>0.5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51"/>
      <c r="R31" s="60"/>
      <c r="S31" s="60">
        <v>0.5</v>
      </c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51">
        <v>0.5</v>
      </c>
      <c r="AF31" s="60"/>
      <c r="AG31" s="60"/>
      <c r="AH31" s="60"/>
      <c r="AI31" s="61">
        <f t="shared" si="4"/>
        <v>1.5</v>
      </c>
      <c r="AJ31" s="54" t="s">
        <v>37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68" t="s">
        <v>38</v>
      </c>
      <c r="B32" s="68"/>
      <c r="C32" s="68"/>
      <c r="D32" s="60">
        <v>0.5</v>
      </c>
      <c r="E32" s="60"/>
      <c r="F32" s="60">
        <v>0.5</v>
      </c>
      <c r="G32" s="60"/>
      <c r="H32" s="60"/>
      <c r="I32" s="60"/>
      <c r="J32" s="60"/>
      <c r="K32" s="60"/>
      <c r="L32" s="60"/>
      <c r="M32" s="60"/>
      <c r="N32" s="60"/>
      <c r="O32" s="60"/>
      <c r="P32" s="60">
        <v>0.5</v>
      </c>
      <c r="Q32" s="51"/>
      <c r="R32" s="60"/>
      <c r="S32" s="60"/>
      <c r="T32" s="60"/>
      <c r="U32" s="60"/>
      <c r="V32" s="60"/>
      <c r="W32" s="60"/>
      <c r="X32" s="60">
        <v>0.5</v>
      </c>
      <c r="Y32" s="60"/>
      <c r="Z32" s="60"/>
      <c r="AA32" s="60">
        <v>0.5</v>
      </c>
      <c r="AB32" s="60"/>
      <c r="AC32" s="60"/>
      <c r="AD32" s="60">
        <v>0.5</v>
      </c>
      <c r="AE32" s="51"/>
      <c r="AF32" s="60"/>
      <c r="AG32" s="60">
        <v>0.5</v>
      </c>
      <c r="AH32" s="60"/>
      <c r="AI32" s="61">
        <f t="shared" si="4"/>
        <v>3.5</v>
      </c>
      <c r="AJ32" s="54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59" t="s">
        <v>34</v>
      </c>
      <c r="B33" s="59"/>
      <c r="C33" s="59"/>
      <c r="D33" s="60">
        <v>0.5</v>
      </c>
      <c r="E33" s="60"/>
      <c r="F33" s="60"/>
      <c r="G33" s="60"/>
      <c r="H33" s="60"/>
      <c r="I33" s="60">
        <v>0.5</v>
      </c>
      <c r="J33" s="60"/>
      <c r="K33" s="60"/>
      <c r="L33" s="60"/>
      <c r="M33" s="60"/>
      <c r="N33" s="60"/>
      <c r="O33" s="60"/>
      <c r="P33" s="60"/>
      <c r="Q33" s="51"/>
      <c r="R33" s="60">
        <v>0.5</v>
      </c>
      <c r="S33" s="60"/>
      <c r="T33" s="60"/>
      <c r="U33" s="60"/>
      <c r="V33" s="60"/>
      <c r="W33" s="60"/>
      <c r="X33" s="60">
        <v>0.5</v>
      </c>
      <c r="Y33" s="60"/>
      <c r="Z33" s="60"/>
      <c r="AA33" s="60"/>
      <c r="AB33" s="60"/>
      <c r="AC33" s="60"/>
      <c r="AD33" s="60">
        <v>0.5</v>
      </c>
      <c r="AE33" s="51"/>
      <c r="AF33" s="60"/>
      <c r="AG33" s="60">
        <v>0.5</v>
      </c>
      <c r="AH33" s="60"/>
      <c r="AI33" s="61">
        <f t="shared" ref="AI33:AI34" si="5">SUM(D33:AH33)</f>
        <v>3</v>
      </c>
      <c r="AJ33" s="54" t="s">
        <v>36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59" t="s">
        <v>64</v>
      </c>
      <c r="B34" s="59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51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51"/>
      <c r="AF34" s="60"/>
      <c r="AG34" s="60"/>
      <c r="AH34" s="60"/>
      <c r="AI34" s="61">
        <f t="shared" si="5"/>
        <v>0</v>
      </c>
      <c r="AJ34" s="54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59" t="s">
        <v>8</v>
      </c>
      <c r="B35" s="59"/>
      <c r="C35" s="59"/>
      <c r="D35" s="58">
        <f>SUM(D18:D33)</f>
        <v>7.5</v>
      </c>
      <c r="E35" s="58">
        <f>SUM(E18:E33)</f>
        <v>7.5</v>
      </c>
      <c r="F35" s="58">
        <f>SUM(F18:F33)</f>
        <v>7.5</v>
      </c>
      <c r="G35" s="56">
        <f>SUM(G18:G34)</f>
        <v>0</v>
      </c>
      <c r="H35" s="56">
        <f>SUM(H18:H34)</f>
        <v>0</v>
      </c>
      <c r="I35" s="58">
        <f>SUM(I18:I33)</f>
        <v>7.5</v>
      </c>
      <c r="J35" s="58">
        <f>SUM(J18:J33)</f>
        <v>7.5</v>
      </c>
      <c r="K35" s="58">
        <f>SUM(K18:K33)</f>
        <v>6.5</v>
      </c>
      <c r="L35" s="58">
        <f>SUM(L18:L33)</f>
        <v>6</v>
      </c>
      <c r="M35" s="58">
        <f>SUM(M18:M33)</f>
        <v>7.5</v>
      </c>
      <c r="N35" s="56">
        <f>SUM(N18:N34)</f>
        <v>0</v>
      </c>
      <c r="O35" s="56">
        <f>SUM(O18:O34)</f>
        <v>0</v>
      </c>
      <c r="P35" s="58">
        <f>SUM(P18:P33)</f>
        <v>7.5</v>
      </c>
      <c r="Q35" s="58">
        <f>SUM(Q18:Q33)</f>
        <v>7.5</v>
      </c>
      <c r="R35" s="58">
        <f>SUM(R18:R33)</f>
        <v>7.5</v>
      </c>
      <c r="S35" s="58">
        <f>SUM(S18:S33)</f>
        <v>7.5</v>
      </c>
      <c r="T35" s="58">
        <f>SUM(T18:T33)</f>
        <v>7.5</v>
      </c>
      <c r="U35" s="56">
        <f>SUM(U18:U34)</f>
        <v>0</v>
      </c>
      <c r="V35" s="56">
        <f>SUM(V18:V34)</f>
        <v>0</v>
      </c>
      <c r="W35" s="58">
        <f t="shared" ref="W35:Z35" si="6">SUM(W18:W33)</f>
        <v>7.5</v>
      </c>
      <c r="X35" s="58">
        <f t="shared" si="6"/>
        <v>7.5</v>
      </c>
      <c r="Y35" s="58">
        <f t="shared" si="6"/>
        <v>7.5</v>
      </c>
      <c r="Z35" s="58">
        <f t="shared" si="6"/>
        <v>7.5</v>
      </c>
      <c r="AA35" s="58">
        <f>SUM(AA18:AA33)</f>
        <v>7.5</v>
      </c>
      <c r="AB35" s="56">
        <f>SUM(AB18:AB34)</f>
        <v>0</v>
      </c>
      <c r="AC35" s="56">
        <f>SUM(AC18:AC34)</f>
        <v>0</v>
      </c>
      <c r="AD35" s="58">
        <f>SUM(AD18:AD33)</f>
        <v>7.5</v>
      </c>
      <c r="AE35" s="58">
        <f>SUM(AE18:AE33)</f>
        <v>7</v>
      </c>
      <c r="AF35" s="58">
        <f t="shared" ref="AF35:AG35" si="7">SUM(AF18:AF33)</f>
        <v>7.5</v>
      </c>
      <c r="AG35" s="58">
        <f t="shared" si="7"/>
        <v>7.5</v>
      </c>
      <c r="AH35" s="58">
        <f>SUM(AH18:AH33)</f>
        <v>7</v>
      </c>
      <c r="AI35" s="61">
        <f>SUM(D35:AH35)</f>
        <v>169</v>
      </c>
      <c r="AJ35" s="54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s="18" customFormat="1" ht="13.5" thickBot="1" x14ac:dyDescent="0.25">
      <c r="A36" s="5" t="s">
        <v>9</v>
      </c>
      <c r="B36" s="6"/>
      <c r="C36" s="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19"/>
      <c r="AZ36" s="27"/>
    </row>
    <row r="37" spans="1:69" s="18" customFormat="1" ht="12" thickBot="1" x14ac:dyDescent="0.25">
      <c r="A37" s="8" t="s">
        <v>68</v>
      </c>
      <c r="B37" s="7" t="s">
        <v>69</v>
      </c>
      <c r="C37" s="7"/>
      <c r="D37" s="28"/>
      <c r="E37" s="28"/>
      <c r="F37" s="28" t="s">
        <v>70</v>
      </c>
      <c r="G37" s="28"/>
      <c r="H37" s="28" t="s">
        <v>22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Z37" s="28"/>
      <c r="AA37" s="28"/>
      <c r="AB37" s="28"/>
      <c r="AC37" s="28"/>
      <c r="AD37" s="28"/>
      <c r="AE37" s="28"/>
      <c r="AF37" s="34" t="s">
        <v>10</v>
      </c>
      <c r="AG37" s="33">
        <f>23</f>
        <v>23</v>
      </c>
      <c r="AH37" s="28"/>
      <c r="AI37" s="29">
        <f>7.5*AG37</f>
        <v>172.5</v>
      </c>
      <c r="AJ37" s="19"/>
      <c r="AZ37" s="27"/>
    </row>
    <row r="38" spans="1:69" s="18" customFormat="1" ht="11.25" x14ac:dyDescent="0.2">
      <c r="A38" s="8" t="s">
        <v>20</v>
      </c>
      <c r="B38" s="7" t="s">
        <v>21</v>
      </c>
      <c r="C38" s="7"/>
      <c r="D38" s="28"/>
      <c r="E38" s="28"/>
      <c r="F38" s="28" t="s">
        <v>26</v>
      </c>
      <c r="G38" s="28"/>
      <c r="H38" s="28" t="s">
        <v>71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19"/>
      <c r="AZ38" s="27"/>
    </row>
    <row r="39" spans="1:69" s="18" customFormat="1" ht="11.25" x14ac:dyDescent="0.2">
      <c r="A39" s="8" t="s">
        <v>72</v>
      </c>
      <c r="B39" s="7" t="s">
        <v>73</v>
      </c>
      <c r="C39" s="7"/>
      <c r="D39" s="28"/>
      <c r="E39" s="28"/>
      <c r="F39" s="30" t="s">
        <v>28</v>
      </c>
      <c r="G39" s="30"/>
      <c r="H39" s="30" t="s">
        <v>74</v>
      </c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Z39" s="28"/>
      <c r="AA39" s="28"/>
      <c r="AB39" s="28"/>
      <c r="AC39" s="28"/>
      <c r="AD39" s="28"/>
      <c r="AE39" s="28"/>
      <c r="AF39" s="34" t="s">
        <v>31</v>
      </c>
      <c r="AG39" s="28"/>
      <c r="AH39" s="28"/>
      <c r="AI39" s="28">
        <f>AI35-AI37</f>
        <v>-3.5</v>
      </c>
      <c r="AJ39" s="36" t="s">
        <v>29</v>
      </c>
      <c r="AZ39" s="27"/>
    </row>
    <row r="40" spans="1:69" s="18" customFormat="1" ht="11.25" x14ac:dyDescent="0.2">
      <c r="A40" s="8" t="s">
        <v>19</v>
      </c>
      <c r="B40" s="7" t="s">
        <v>75</v>
      </c>
      <c r="C40" s="7"/>
      <c r="D40" s="30"/>
      <c r="E40" s="30"/>
      <c r="F40" s="30" t="s">
        <v>27</v>
      </c>
      <c r="G40" s="30"/>
      <c r="H40" s="30" t="s">
        <v>76</v>
      </c>
      <c r="I40" s="30"/>
      <c r="J40" s="30"/>
      <c r="K40" s="30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19"/>
    </row>
    <row r="41" spans="1:69" s="18" customFormat="1" ht="11.25" x14ac:dyDescent="0.2">
      <c r="A41" s="8" t="s">
        <v>23</v>
      </c>
      <c r="B41" s="7" t="s">
        <v>77</v>
      </c>
      <c r="C41" s="7"/>
      <c r="D41" s="30"/>
      <c r="E41" s="30"/>
      <c r="F41" s="28" t="s">
        <v>78</v>
      </c>
      <c r="G41" s="28"/>
      <c r="H41" s="28" t="s">
        <v>24</v>
      </c>
      <c r="I41" s="28"/>
      <c r="J41" s="28"/>
      <c r="K41" s="28"/>
      <c r="L41" s="28"/>
      <c r="M41" s="28"/>
      <c r="N41" s="28"/>
      <c r="O41" s="28"/>
      <c r="P41" s="30"/>
      <c r="Q41" s="30"/>
      <c r="R41" s="30"/>
      <c r="S41" s="30"/>
      <c r="T41" s="30"/>
      <c r="U41" s="30"/>
      <c r="V41" s="30"/>
      <c r="W41" s="30"/>
      <c r="Z41" s="30"/>
      <c r="AA41" s="30"/>
      <c r="AB41" s="30"/>
      <c r="AC41" s="30"/>
      <c r="AD41" s="30"/>
      <c r="AE41" s="30"/>
      <c r="AF41" s="35" t="s">
        <v>32</v>
      </c>
      <c r="AG41" s="30"/>
      <c r="AH41" s="30"/>
      <c r="AI41" s="31">
        <f>-1</f>
        <v>-1</v>
      </c>
      <c r="AJ41" s="19"/>
      <c r="AL41" s="18" t="s">
        <v>30</v>
      </c>
    </row>
    <row r="42" spans="1:69" s="18" customFormat="1" ht="11.25" x14ac:dyDescent="0.2">
      <c r="A42" s="19"/>
      <c r="B42" s="19"/>
      <c r="C42" s="19"/>
      <c r="D42" s="1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19"/>
    </row>
    <row r="43" spans="1:69" s="18" customFormat="1" ht="13.5" thickBot="1" x14ac:dyDescent="0.25">
      <c r="A43" s="17"/>
      <c r="B43" s="17"/>
      <c r="C43" s="17"/>
      <c r="D43" s="17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Z43" s="30"/>
      <c r="AA43" s="30"/>
      <c r="AB43" s="30"/>
      <c r="AC43" s="30"/>
      <c r="AD43" s="30"/>
      <c r="AE43" s="30"/>
      <c r="AF43" s="35" t="s">
        <v>33</v>
      </c>
      <c r="AG43" s="30"/>
      <c r="AH43" s="30"/>
      <c r="AI43" s="32">
        <f>AI41+AI39</f>
        <v>-4.5</v>
      </c>
      <c r="AJ43" s="19"/>
    </row>
    <row r="44" spans="1:69" s="18" customFormat="1" ht="13.5" thickTop="1" x14ac:dyDescent="0.2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s="18" customFormat="1" x14ac:dyDescent="0.2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x14ac:dyDescent="0.2">
      <c r="C48"/>
      <c r="D48"/>
      <c r="E48"/>
      <c r="AI48" s="1"/>
    </row>
    <row r="49" spans="3:35" x14ac:dyDescent="0.2">
      <c r="C49"/>
      <c r="D49"/>
      <c r="E49"/>
      <c r="AI49" s="1"/>
    </row>
    <row r="50" spans="3:35" x14ac:dyDescent="0.2">
      <c r="C50"/>
      <c r="D50"/>
      <c r="E50"/>
      <c r="AI50" s="1"/>
    </row>
    <row r="51" spans="3:35" x14ac:dyDescent="0.2">
      <c r="C51"/>
      <c r="D51"/>
      <c r="E51"/>
      <c r="AI51" s="1"/>
    </row>
    <row r="52" spans="3:35" x14ac:dyDescent="0.2">
      <c r="C52"/>
      <c r="D52"/>
      <c r="E52"/>
      <c r="AI52" s="1"/>
    </row>
    <row r="53" spans="3:35" x14ac:dyDescent="0.2">
      <c r="C53"/>
      <c r="D53"/>
      <c r="E53"/>
      <c r="AI53" s="1"/>
    </row>
    <row r="54" spans="3:35" x14ac:dyDescent="0.2">
      <c r="C54"/>
      <c r="D54"/>
      <c r="E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2024-04-30T15:55:46Z</cp:lastPrinted>
  <dcterms:created xsi:type="dcterms:W3CDTF">1998-07-03T22:57:08Z</dcterms:created>
  <dcterms:modified xsi:type="dcterms:W3CDTF">2024-06-04T21:00:10Z</dcterms:modified>
</cp:coreProperties>
</file>