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125794F9-8B89-46C6-AECB-0FEA75536012}" xr6:coauthVersionLast="47" xr6:coauthVersionMax="47" xr10:uidLastSave="{00000000-0000-0000-0000-000000000000}"/>
  <bookViews>
    <workbookView xWindow="57480" yWindow="14610" windowWidth="29040" windowHeight="1572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7" i="1" l="1"/>
  <c r="AI16" i="1"/>
  <c r="AI34" i="1"/>
  <c r="AI41" i="1"/>
  <c r="AG37" i="1"/>
  <c r="D21" i="1"/>
  <c r="AH20" i="1"/>
  <c r="AH32" i="1" s="1"/>
  <c r="AG20" i="1"/>
  <c r="AG32" i="1" s="1"/>
  <c r="AF20" i="1"/>
  <c r="AF32" i="1" s="1"/>
  <c r="AE20" i="1"/>
  <c r="AE32" i="1" s="1"/>
  <c r="AD20" i="1"/>
  <c r="AD32" i="1" s="1"/>
  <c r="AC20" i="1"/>
  <c r="AC32" i="1" s="1"/>
  <c r="AB20" i="1"/>
  <c r="AB32" i="1" s="1"/>
  <c r="AA20" i="1"/>
  <c r="AA32" i="1" s="1"/>
  <c r="Z20" i="1"/>
  <c r="Z32" i="1" s="1"/>
  <c r="Y20" i="1"/>
  <c r="Y32" i="1" s="1"/>
  <c r="X20" i="1"/>
  <c r="X32" i="1" s="1"/>
  <c r="W20" i="1"/>
  <c r="W32" i="1" s="1"/>
  <c r="V20" i="1"/>
  <c r="V32" i="1" s="1"/>
  <c r="U20" i="1"/>
  <c r="U32" i="1" s="1"/>
  <c r="T20" i="1"/>
  <c r="T32" i="1" s="1"/>
  <c r="S20" i="1"/>
  <c r="S32" i="1" s="1"/>
  <c r="R20" i="1"/>
  <c r="R32" i="1" s="1"/>
  <c r="Q20" i="1"/>
  <c r="Q32" i="1" s="1"/>
  <c r="P20" i="1"/>
  <c r="P32" i="1" s="1"/>
  <c r="O20" i="1"/>
  <c r="O32" i="1" s="1"/>
  <c r="N20" i="1"/>
  <c r="N32" i="1" s="1"/>
  <c r="M20" i="1"/>
  <c r="M32" i="1" s="1"/>
  <c r="L20" i="1"/>
  <c r="L32" i="1" s="1"/>
  <c r="K20" i="1"/>
  <c r="K32" i="1" s="1"/>
  <c r="J20" i="1"/>
  <c r="J32" i="1" s="1"/>
  <c r="I20" i="1"/>
  <c r="I32" i="1" s="1"/>
  <c r="H20" i="1"/>
  <c r="H32" i="1" s="1"/>
  <c r="G20" i="1"/>
  <c r="G32" i="1" s="1"/>
  <c r="F20" i="1"/>
  <c r="F32" i="1" s="1"/>
  <c r="E20" i="1"/>
  <c r="E32" i="1" s="1"/>
  <c r="D20" i="1"/>
  <c r="D32" i="1" l="1"/>
  <c r="AM26" i="1"/>
  <c r="AI9" i="1"/>
  <c r="AI13" i="1"/>
  <c r="AI12" i="1"/>
  <c r="AI18" i="1"/>
  <c r="AI15" i="1"/>
  <c r="AI20" i="1" l="1"/>
  <c r="AI30" i="1"/>
  <c r="AI37" i="1"/>
  <c r="AI31" i="1"/>
  <c r="AI29" i="1"/>
  <c r="AI28" i="1"/>
  <c r="AI27" i="1"/>
  <c r="AP26" i="1" s="1"/>
  <c r="AS26" i="1" s="1"/>
  <c r="AV26" i="1" s="1"/>
  <c r="AI26" i="1"/>
  <c r="AI25" i="1"/>
  <c r="AI23" i="1"/>
  <c r="AI22" i="1"/>
  <c r="AI19" i="1"/>
  <c r="AI14" i="1"/>
  <c r="AI11" i="1"/>
  <c r="AI10" i="1"/>
  <c r="AI21" i="1"/>
  <c r="AI32" i="1" l="1"/>
  <c r="AI39" i="1" s="1"/>
  <c r="AI43" i="1" s="1"/>
</calcChain>
</file>

<file path=xl/sharedStrings.xml><?xml version="1.0" encoding="utf-8"?>
<sst xmlns="http://schemas.openxmlformats.org/spreadsheetml/2006/main" count="184" uniqueCount="72">
  <si>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</si>
  <si>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</si>
  <si>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</si>
  <si>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</si>
  <si>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</si>
  <si>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</si>
  <si>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</si>
  <si>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</si>
  <si>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</si>
  <si>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</si>
  <si>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</si>
  <si>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</si>
  <si>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</si>
  <si>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</si>
  <si>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</si>
  <si>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</si>
  <si>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</si>
  <si>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</si>
  <si>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</si>
  <si>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</si>
  <si>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</si>
  <si>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</si>
  <si>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</si>
  <si>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</si>
  <si>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</si>
  <si>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</si>
  <si>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</si>
  <si>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</si>
  <si>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</si>
  <si>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</si>
  <si>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</si>
  <si>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</si>
  <si>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</si>
  <si>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</si>
  <si>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</si>
  <si>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</si>
  <si>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</si>
  <si>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</si>
  <si>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</si>
  <si>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</si>
  <si>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</si>
  <si>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</si>
  <si>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</si>
  <si>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</si>
  <si>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</si>
  <si>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</si>
  <si>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</si>
  <si>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</si>
  <si>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</si>
  <si>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</si>
  <si>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</si>
  <si>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</si>
  <si>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</si>
  <si>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</si>
  <si>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</si>
  <si>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</si>
  <si>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</si>
  <si>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</si>
  <si>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</si>
  <si>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</si>
  <si>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</si>
  <si>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</si>
  <si>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200 St Langley</t>
  </si>
  <si>
    <t>Lotus Mission</t>
  </si>
  <si>
    <t>2301</t>
  </si>
  <si>
    <t>UBC-O</t>
  </si>
  <si>
    <t>bi-weekly meetings</t>
  </si>
  <si>
    <t>July 2024</t>
  </si>
  <si>
    <t>WORKING FROM HOME</t>
  </si>
  <si>
    <t>non-bik-weekly meetings</t>
  </si>
  <si>
    <t>Two Waters Master Plan</t>
  </si>
  <si>
    <t>Proposals-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</si>
</sst>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  <xf numFmtId="164" fontId="5" fillId="18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D28" sqref="AD28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18</v>
      </c>
      <c r="E8" s="24" t="s">
        <v>14</v>
      </c>
      <c r="F8" s="24" t="s">
        <v>15</v>
      </c>
      <c r="G8" s="24" t="s">
        <v>14</v>
      </c>
      <c r="H8" s="24" t="s">
        <v>16</v>
      </c>
      <c r="I8" s="24" t="s">
        <v>17</v>
      </c>
      <c r="J8" s="24" t="s">
        <v>17</v>
      </c>
      <c r="K8" s="24" t="s">
        <v>18</v>
      </c>
      <c r="L8" s="24" t="s">
        <v>14</v>
      </c>
      <c r="M8" s="24" t="s">
        <v>15</v>
      </c>
      <c r="N8" s="24" t="s">
        <v>14</v>
      </c>
      <c r="O8" s="24" t="s">
        <v>16</v>
      </c>
      <c r="P8" s="24" t="s">
        <v>17</v>
      </c>
      <c r="Q8" s="24" t="s">
        <v>17</v>
      </c>
      <c r="R8" s="24" t="s">
        <v>18</v>
      </c>
      <c r="S8" s="24" t="s">
        <v>14</v>
      </c>
      <c r="T8" s="24" t="s">
        <v>15</v>
      </c>
      <c r="U8" s="24" t="s">
        <v>14</v>
      </c>
      <c r="V8" s="24" t="s">
        <v>16</v>
      </c>
      <c r="W8" s="24" t="s">
        <v>17</v>
      </c>
      <c r="X8" s="24" t="s">
        <v>17</v>
      </c>
      <c r="Y8" s="24" t="s">
        <v>18</v>
      </c>
      <c r="Z8" s="24" t="s">
        <v>14</v>
      </c>
      <c r="AA8" s="24" t="s">
        <v>15</v>
      </c>
      <c r="AB8" s="24" t="s">
        <v>14</v>
      </c>
      <c r="AC8" s="24" t="s">
        <v>16</v>
      </c>
      <c r="AD8" s="24" t="s">
        <v>17</v>
      </c>
      <c r="AE8" s="24" t="s">
        <v>17</v>
      </c>
      <c r="AF8" s="24" t="s">
        <v>18</v>
      </c>
      <c r="AG8" s="24" t="s">
        <v>14</v>
      </c>
      <c r="AH8" s="24" t="s">
        <v>15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1"/>
      <c r="E9" s="101"/>
      <c r="F9" s="101"/>
      <c r="G9" s="101"/>
      <c r="H9" s="101"/>
      <c r="I9" s="100" t="s">
        <v>19</v>
      </c>
      <c r="J9" s="31" t="s">
        <v>19</v>
      </c>
      <c r="K9" s="101"/>
      <c r="L9" s="101"/>
      <c r="M9" s="101"/>
      <c r="N9" s="101"/>
      <c r="O9" s="101"/>
      <c r="P9" s="100" t="s">
        <v>19</v>
      </c>
      <c r="Q9" s="31" t="s">
        <v>19</v>
      </c>
      <c r="R9" s="101"/>
      <c r="S9" s="101"/>
      <c r="T9" s="101"/>
      <c r="U9" s="101"/>
      <c r="V9" s="101"/>
      <c r="W9" s="100" t="s">
        <v>19</v>
      </c>
      <c r="X9" s="31" t="s">
        <v>19</v>
      </c>
      <c r="Y9" s="101"/>
      <c r="Z9" s="101"/>
      <c r="AA9" s="101"/>
      <c r="AB9" s="101"/>
      <c r="AC9" s="101"/>
      <c r="AD9" s="100" t="s">
        <v>19</v>
      </c>
      <c r="AE9" s="31" t="s">
        <v>19</v>
      </c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64</v>
      </c>
      <c r="B10" s="34" t="s">
        <v>63</v>
      </c>
      <c r="C10" s="35" t="s">
        <v>49</v>
      </c>
      <c r="D10" s="36"/>
      <c r="E10" s="36"/>
      <c r="F10" s="36"/>
      <c r="G10" s="36"/>
      <c r="H10" s="36"/>
      <c r="I10" s="95" t="s">
        <v>19</v>
      </c>
      <c r="J10" s="95" t="s">
        <v>19</v>
      </c>
      <c r="K10" s="36"/>
      <c r="L10" s="36"/>
      <c r="M10" s="36"/>
      <c r="N10" s="36"/>
      <c r="O10" s="36"/>
      <c r="P10" s="95" t="s">
        <v>19</v>
      </c>
      <c r="Q10" s="95" t="s">
        <v>19</v>
      </c>
      <c r="R10" s="36"/>
      <c r="S10" s="36"/>
      <c r="T10" s="36"/>
      <c r="U10" s="36"/>
      <c r="V10" s="36"/>
      <c r="W10" s="95" t="s">
        <v>19</v>
      </c>
      <c r="X10" s="95" t="s">
        <v>19</v>
      </c>
      <c r="Y10" s="36"/>
      <c r="Z10" s="36"/>
      <c r="AA10" s="36"/>
      <c r="AB10" s="36"/>
      <c r="AC10" s="36"/>
      <c r="AD10" s="95" t="s">
        <v>19</v>
      </c>
      <c r="AE10" s="95" t="s">
        <v>19</v>
      </c>
      <c r="AF10" s="36"/>
      <c r="AG10" s="36"/>
      <c r="AH10" s="36"/>
      <c r="AI10" s="44">
        <f t="shared" ref="AI10:AI19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2"/>
      <c r="E11" s="32"/>
      <c r="F11" s="32"/>
      <c r="G11" s="32"/>
      <c r="H11" s="32"/>
      <c r="I11" s="31" t="s">
        <v>19</v>
      </c>
      <c r="J11" s="31" t="s">
        <v>19</v>
      </c>
      <c r="K11" s="32"/>
      <c r="L11" s="32"/>
      <c r="M11" s="32"/>
      <c r="N11" s="32"/>
      <c r="O11" s="32"/>
      <c r="P11" s="31" t="s">
        <v>19</v>
      </c>
      <c r="Q11" s="31" t="s">
        <v>19</v>
      </c>
      <c r="R11" s="32"/>
      <c r="S11" s="32"/>
      <c r="T11" s="32"/>
      <c r="U11" s="32"/>
      <c r="V11" s="32"/>
      <c r="W11" s="31" t="s">
        <v>19</v>
      </c>
      <c r="X11" s="31" t="s">
        <v>19</v>
      </c>
      <c r="Y11" s="32"/>
      <c r="Z11" s="32"/>
      <c r="AA11" s="32"/>
      <c r="AB11" s="32"/>
      <c r="AC11" s="32"/>
      <c r="AD11" s="31" t="s">
        <v>19</v>
      </c>
      <c r="AE11" s="31" t="s">
        <v>19</v>
      </c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2303</v>
      </c>
      <c r="B12" s="34" t="s">
        <v>62</v>
      </c>
      <c r="C12" s="35" t="s">
        <v>49</v>
      </c>
      <c r="D12" s="96"/>
      <c r="E12" s="96"/>
      <c r="F12" s="96"/>
      <c r="G12" s="96"/>
      <c r="H12" s="96"/>
      <c r="I12" s="95" t="s">
        <v>19</v>
      </c>
      <c r="J12" s="95" t="s">
        <v>19</v>
      </c>
      <c r="K12" s="96"/>
      <c r="L12" s="96"/>
      <c r="M12" s="96"/>
      <c r="N12" s="96"/>
      <c r="O12" s="96"/>
      <c r="P12" s="95" t="s">
        <v>19</v>
      </c>
      <c r="Q12" s="95" t="s">
        <v>19</v>
      </c>
      <c r="R12" s="96"/>
      <c r="S12" s="96"/>
      <c r="T12" s="96"/>
      <c r="U12" s="96"/>
      <c r="V12" s="96"/>
      <c r="W12" s="95" t="s">
        <v>19</v>
      </c>
      <c r="X12" s="95" t="s">
        <v>19</v>
      </c>
      <c r="Y12" s="96"/>
      <c r="Z12" s="96"/>
      <c r="AA12" s="96"/>
      <c r="AB12" s="96"/>
      <c r="AC12" s="96"/>
      <c r="AD12" s="95" t="s">
        <v>19</v>
      </c>
      <c r="AE12" s="95" t="s">
        <v>19</v>
      </c>
      <c r="AF12" s="96"/>
      <c r="AG12" s="96"/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2"/>
      <c r="E13" s="32"/>
      <c r="F13" s="32"/>
      <c r="G13" s="32"/>
      <c r="H13" s="32"/>
      <c r="I13" s="31" t="s">
        <v>19</v>
      </c>
      <c r="J13" s="31" t="s">
        <v>19</v>
      </c>
      <c r="K13" s="32"/>
      <c r="L13" s="32"/>
      <c r="M13" s="32"/>
      <c r="N13" s="32"/>
      <c r="O13" s="32"/>
      <c r="P13" s="31" t="s">
        <v>19</v>
      </c>
      <c r="Q13" s="31" t="s">
        <v>19</v>
      </c>
      <c r="R13" s="32"/>
      <c r="S13" s="32"/>
      <c r="T13" s="32"/>
      <c r="U13" s="32"/>
      <c r="V13" s="32"/>
      <c r="W13" s="31" t="s">
        <v>19</v>
      </c>
      <c r="X13" s="31" t="s">
        <v>19</v>
      </c>
      <c r="Y13" s="32"/>
      <c r="Z13" s="32"/>
      <c r="AA13" s="32"/>
      <c r="AB13" s="32"/>
      <c r="AC13" s="32"/>
      <c r="AD13" s="31" t="s">
        <v>19</v>
      </c>
      <c r="AE13" s="31" t="s">
        <v>19</v>
      </c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44"/>
      <c r="E14" s="44">
        <v>2</v>
      </c>
      <c r="F14" s="44">
        <v>2</v>
      </c>
      <c r="G14" s="44">
        <v>2</v>
      </c>
      <c r="H14" s="44">
        <v>2</v>
      </c>
      <c r="I14" s="95" t="s">
        <v>19</v>
      </c>
      <c r="J14" s="95" t="s">
        <v>19</v>
      </c>
      <c r="K14" s="44">
        <v>2</v>
      </c>
      <c r="L14" s="44">
        <v>3</v>
      </c>
      <c r="M14" s="44">
        <v>3</v>
      </c>
      <c r="N14" s="44">
        <v>2</v>
      </c>
      <c r="O14" s="44"/>
      <c r="P14" s="95" t="s">
        <v>19</v>
      </c>
      <c r="Q14" s="95" t="s">
        <v>19</v>
      </c>
      <c r="R14" s="44"/>
      <c r="S14" s="44">
        <v>2</v>
      </c>
      <c r="T14" s="44"/>
      <c r="U14" s="44"/>
      <c r="V14" s="44"/>
      <c r="W14" s="95" t="s">
        <v>19</v>
      </c>
      <c r="X14" s="95" t="s">
        <v>19</v>
      </c>
      <c r="Y14" s="44"/>
      <c r="Z14" s="44"/>
      <c r="AA14" s="44"/>
      <c r="AB14" s="44"/>
      <c r="AC14" s="44"/>
      <c r="AD14" s="95" t="s">
        <v>19</v>
      </c>
      <c r="AE14" s="95" t="s">
        <v>19</v>
      </c>
      <c r="AF14" s="44">
        <v>1.5</v>
      </c>
      <c r="AG14" s="44"/>
      <c r="AH14" s="44"/>
      <c r="AI14" s="44">
        <f t="shared" si="0"/>
        <v>21.5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/>
      <c r="B15" s="46"/>
      <c r="C15" s="46"/>
      <c r="D15" s="32"/>
      <c r="E15" s="48"/>
      <c r="F15" s="48"/>
      <c r="G15" s="48"/>
      <c r="H15" s="48"/>
      <c r="I15" s="31" t="s">
        <v>19</v>
      </c>
      <c r="J15" s="31" t="s">
        <v>19</v>
      </c>
      <c r="K15" s="32"/>
      <c r="L15" s="48"/>
      <c r="M15" s="48"/>
      <c r="N15" s="48"/>
      <c r="O15" s="48"/>
      <c r="P15" s="31" t="s">
        <v>19</v>
      </c>
      <c r="Q15" s="31" t="s">
        <v>19</v>
      </c>
      <c r="R15" s="32"/>
      <c r="S15" s="48"/>
      <c r="T15" s="48"/>
      <c r="U15" s="32"/>
      <c r="V15" s="48"/>
      <c r="W15" s="31" t="s">
        <v>19</v>
      </c>
      <c r="X15" s="31" t="s">
        <v>19</v>
      </c>
      <c r="Y15" s="32"/>
      <c r="Z15" s="48"/>
      <c r="AA15" s="48"/>
      <c r="AB15" s="32"/>
      <c r="AC15" s="48"/>
      <c r="AD15" s="31" t="s">
        <v>19</v>
      </c>
      <c r="AE15" s="31" t="s">
        <v>19</v>
      </c>
      <c r="AF15" s="32"/>
      <c r="AG15" s="48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>
        <v>2402</v>
      </c>
      <c r="B16" s="34" t="s">
        <v>65</v>
      </c>
      <c r="C16" s="35"/>
      <c r="D16" s="96"/>
      <c r="E16" s="96"/>
      <c r="F16" s="96"/>
      <c r="G16" s="96"/>
      <c r="H16" s="96">
        <v>1</v>
      </c>
      <c r="I16" s="95" t="s">
        <v>19</v>
      </c>
      <c r="J16" s="95" t="s">
        <v>19</v>
      </c>
      <c r="K16" s="96">
        <v>2</v>
      </c>
      <c r="L16" s="96">
        <v>1</v>
      </c>
      <c r="M16" s="96"/>
      <c r="N16" s="96">
        <v>1.5</v>
      </c>
      <c r="O16" s="96"/>
      <c r="P16" s="95" t="s">
        <v>19</v>
      </c>
      <c r="Q16" s="95" t="s">
        <v>19</v>
      </c>
      <c r="R16" s="96">
        <v>5</v>
      </c>
      <c r="S16" s="96"/>
      <c r="T16" s="96"/>
      <c r="U16" s="96"/>
      <c r="V16" s="96"/>
      <c r="W16" s="95" t="s">
        <v>19</v>
      </c>
      <c r="X16" s="95" t="s">
        <v>19</v>
      </c>
      <c r="Y16" s="96"/>
      <c r="Z16" s="96"/>
      <c r="AA16" s="96"/>
      <c r="AB16" s="96"/>
      <c r="AC16" s="96"/>
      <c r="AD16" s="95" t="s">
        <v>19</v>
      </c>
      <c r="AE16" s="95" t="s">
        <v>19</v>
      </c>
      <c r="AF16" s="96"/>
      <c r="AG16" s="96"/>
      <c r="AH16" s="96"/>
      <c r="AI16" s="44">
        <f>SUM(D16:AH16)</f>
        <v>10.5</v>
      </c>
      <c r="AJ16" s="44" t="s">
        <v>69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38" customFormat="1" ht="13.5" customHeight="1" x14ac:dyDescent="0.2">
      <c r="A17" s="94"/>
      <c r="B17" s="34"/>
      <c r="C17" s="35"/>
      <c r="D17" s="96"/>
      <c r="E17" s="96"/>
      <c r="F17" s="96">
        <v>1</v>
      </c>
      <c r="G17" s="96"/>
      <c r="H17" s="96"/>
      <c r="I17" s="95"/>
      <c r="J17" s="95"/>
      <c r="K17" s="96"/>
      <c r="L17" s="96"/>
      <c r="M17" s="96">
        <v>1</v>
      </c>
      <c r="N17" s="96"/>
      <c r="O17" s="96"/>
      <c r="P17" s="95"/>
      <c r="Q17" s="95"/>
      <c r="R17" s="96"/>
      <c r="S17" s="96"/>
      <c r="T17" s="96">
        <v>1</v>
      </c>
      <c r="U17" s="96"/>
      <c r="V17" s="96"/>
      <c r="W17" s="95"/>
      <c r="X17" s="95"/>
      <c r="Y17" s="96"/>
      <c r="Z17" s="96"/>
      <c r="AA17" s="96"/>
      <c r="AB17" s="96"/>
      <c r="AC17" s="96"/>
      <c r="AD17" s="95"/>
      <c r="AE17" s="95"/>
      <c r="AF17" s="96"/>
      <c r="AG17" s="96"/>
      <c r="AH17" s="96"/>
      <c r="AI17" s="44">
        <f>F17+M17+T17+AA17+AH17</f>
        <v>3</v>
      </c>
      <c r="AJ17" s="44" t="s">
        <v>66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190" s="49" customFormat="1" ht="13.5" customHeight="1" x14ac:dyDescent="0.2">
      <c r="A18" s="45">
        <v>2206</v>
      </c>
      <c r="B18" s="46" t="s">
        <v>70</v>
      </c>
      <c r="C18" s="47"/>
      <c r="D18" s="48"/>
      <c r="E18" s="48"/>
      <c r="F18" s="48"/>
      <c r="G18" s="48"/>
      <c r="H18" s="48"/>
      <c r="I18" s="31" t="s">
        <v>19</v>
      </c>
      <c r="J18" s="31" t="s">
        <v>19</v>
      </c>
      <c r="K18" s="48"/>
      <c r="L18" s="48"/>
      <c r="M18" s="48"/>
      <c r="N18" s="48"/>
      <c r="O18" s="48"/>
      <c r="P18" s="31" t="s">
        <v>19</v>
      </c>
      <c r="Q18" s="31" t="s">
        <v>19</v>
      </c>
      <c r="R18" s="48"/>
      <c r="S18" s="48"/>
      <c r="T18" s="48"/>
      <c r="U18" s="48"/>
      <c r="V18" s="48"/>
      <c r="W18" s="31" t="s">
        <v>19</v>
      </c>
      <c r="X18" s="31" t="s">
        <v>19</v>
      </c>
      <c r="Y18" s="48"/>
      <c r="Z18" s="48"/>
      <c r="AA18" s="48">
        <v>2</v>
      </c>
      <c r="AB18" s="48"/>
      <c r="AC18" s="48">
        <v>2.5</v>
      </c>
      <c r="AD18" s="31" t="s">
        <v>19</v>
      </c>
      <c r="AE18" s="31" t="s">
        <v>19</v>
      </c>
      <c r="AF18" s="48">
        <v>4</v>
      </c>
      <c r="AG18" s="48"/>
      <c r="AH18" s="48"/>
      <c r="AI18" s="32">
        <f t="shared" si="0"/>
        <v>8.5</v>
      </c>
      <c r="AJ18" s="4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38" customFormat="1" ht="13.5" customHeight="1" x14ac:dyDescent="0.2">
      <c r="A19" s="33" t="s">
        <v>48</v>
      </c>
      <c r="B19" s="38" t="s">
        <v>38</v>
      </c>
      <c r="C19" s="50" t="s">
        <v>61</v>
      </c>
      <c r="D19" s="44"/>
      <c r="E19" s="44">
        <v>4</v>
      </c>
      <c r="F19" s="44">
        <v>4.5</v>
      </c>
      <c r="G19" s="44">
        <v>4.5</v>
      </c>
      <c r="H19" s="44">
        <v>3.5</v>
      </c>
      <c r="I19" s="95" t="s">
        <v>19</v>
      </c>
      <c r="J19" s="95" t="s">
        <v>19</v>
      </c>
      <c r="K19" s="44">
        <v>2.5</v>
      </c>
      <c r="L19" s="44">
        <v>2.5</v>
      </c>
      <c r="M19" s="44">
        <v>2.5</v>
      </c>
      <c r="N19" s="44">
        <v>2.5</v>
      </c>
      <c r="O19" s="44"/>
      <c r="P19" s="95" t="s">
        <v>19</v>
      </c>
      <c r="Q19" s="95" t="s">
        <v>19</v>
      </c>
      <c r="R19" s="44">
        <v>1</v>
      </c>
      <c r="S19" s="44">
        <v>5</v>
      </c>
      <c r="T19" s="44">
        <v>5.5</v>
      </c>
      <c r="U19" s="44">
        <v>7.5</v>
      </c>
      <c r="V19" s="44">
        <v>7.5</v>
      </c>
      <c r="W19" s="95" t="s">
        <v>19</v>
      </c>
      <c r="X19" s="95" t="s">
        <v>19</v>
      </c>
      <c r="Y19" s="44">
        <v>5</v>
      </c>
      <c r="Z19" s="44">
        <v>4</v>
      </c>
      <c r="AA19" s="44"/>
      <c r="AB19" s="44"/>
      <c r="AC19" s="44"/>
      <c r="AD19" s="95" t="s">
        <v>19</v>
      </c>
      <c r="AE19" s="95" t="s">
        <v>19</v>
      </c>
      <c r="AF19" s="44"/>
      <c r="AG19" s="44"/>
      <c r="AH19" s="44"/>
      <c r="AI19" s="44">
        <f t="shared" si="0"/>
        <v>62</v>
      </c>
      <c r="AJ19" s="4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190" s="49" customFormat="1" ht="13.5" customHeight="1" x14ac:dyDescent="0.25">
      <c r="A20" s="51"/>
      <c r="B20" s="52" t="s">
        <v>6</v>
      </c>
      <c r="C20" s="53"/>
      <c r="D20" s="54">
        <f t="shared" ref="D20:AE20" si="1">SUM(D9:D19)</f>
        <v>0</v>
      </c>
      <c r="E20" s="54">
        <f t="shared" si="1"/>
        <v>6</v>
      </c>
      <c r="F20" s="54">
        <f t="shared" si="1"/>
        <v>7.5</v>
      </c>
      <c r="G20" s="54">
        <f t="shared" si="1"/>
        <v>6.5</v>
      </c>
      <c r="H20" s="54">
        <f t="shared" si="1"/>
        <v>6.5</v>
      </c>
      <c r="I20" s="54">
        <f t="shared" si="1"/>
        <v>0</v>
      </c>
      <c r="J20" s="54">
        <f t="shared" si="1"/>
        <v>0</v>
      </c>
      <c r="K20" s="54">
        <f t="shared" si="1"/>
        <v>6.5</v>
      </c>
      <c r="L20" s="54">
        <f t="shared" si="1"/>
        <v>6.5</v>
      </c>
      <c r="M20" s="54">
        <f t="shared" si="1"/>
        <v>6.5</v>
      </c>
      <c r="N20" s="54">
        <f t="shared" si="1"/>
        <v>6</v>
      </c>
      <c r="O20" s="54">
        <f t="shared" si="1"/>
        <v>0</v>
      </c>
      <c r="P20" s="54">
        <f t="shared" si="1"/>
        <v>0</v>
      </c>
      <c r="Q20" s="54">
        <f t="shared" si="1"/>
        <v>0</v>
      </c>
      <c r="R20" s="54">
        <f t="shared" si="1"/>
        <v>6</v>
      </c>
      <c r="S20" s="54">
        <f t="shared" si="1"/>
        <v>7</v>
      </c>
      <c r="T20" s="54">
        <f t="shared" si="1"/>
        <v>6.5</v>
      </c>
      <c r="U20" s="54">
        <f t="shared" si="1"/>
        <v>7.5</v>
      </c>
      <c r="V20" s="54">
        <f t="shared" si="1"/>
        <v>7.5</v>
      </c>
      <c r="W20" s="54">
        <f t="shared" si="1"/>
        <v>0</v>
      </c>
      <c r="X20" s="54">
        <f t="shared" si="1"/>
        <v>0</v>
      </c>
      <c r="Y20" s="54">
        <f t="shared" si="1"/>
        <v>5</v>
      </c>
      <c r="Z20" s="54">
        <f t="shared" si="1"/>
        <v>4</v>
      </c>
      <c r="AA20" s="54">
        <f t="shared" si="1"/>
        <v>2</v>
      </c>
      <c r="AB20" s="54">
        <f t="shared" si="1"/>
        <v>0</v>
      </c>
      <c r="AC20" s="54">
        <f t="shared" si="1"/>
        <v>2.5</v>
      </c>
      <c r="AD20" s="54">
        <f t="shared" si="1"/>
        <v>0</v>
      </c>
      <c r="AE20" s="54">
        <f t="shared" si="1"/>
        <v>0</v>
      </c>
      <c r="AF20" s="54">
        <f t="shared" ref="AF20:AH20" si="2">SUM(AF9:AF19)</f>
        <v>5.5</v>
      </c>
      <c r="AG20" s="54">
        <f t="shared" si="2"/>
        <v>0</v>
      </c>
      <c r="AH20" s="54">
        <f t="shared" si="2"/>
        <v>0</v>
      </c>
      <c r="AI20" s="55">
        <f>SUM(D20:AH20)</f>
        <v>105.5</v>
      </c>
      <c r="AJ20" s="5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64" customFormat="1" x14ac:dyDescent="0.25">
      <c r="A21" s="57" t="s">
        <v>7</v>
      </c>
      <c r="B21" s="58"/>
      <c r="C21" s="59"/>
      <c r="D21" s="60">
        <f>7.5</f>
        <v>7.5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7.5</v>
      </c>
      <c r="AJ21" s="6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s="64" customFormat="1" x14ac:dyDescent="0.25">
      <c r="A22" s="59" t="s">
        <v>37</v>
      </c>
      <c r="B22" s="58"/>
      <c r="C22" s="65"/>
      <c r="D22" s="60"/>
      <c r="E22" s="60">
        <v>1.5</v>
      </c>
      <c r="F22" s="60"/>
      <c r="G22" s="60">
        <v>1</v>
      </c>
      <c r="H22" s="60">
        <v>1</v>
      </c>
      <c r="I22" s="60"/>
      <c r="J22" s="60"/>
      <c r="K22" s="60">
        <v>1</v>
      </c>
      <c r="L22" s="60">
        <v>1</v>
      </c>
      <c r="M22" s="60">
        <v>1</v>
      </c>
      <c r="N22" s="60">
        <v>1.5</v>
      </c>
      <c r="O22" s="60"/>
      <c r="P22" s="60"/>
      <c r="Q22" s="60"/>
      <c r="R22" s="60">
        <v>1.5</v>
      </c>
      <c r="S22" s="60">
        <v>0.5</v>
      </c>
      <c r="T22" s="60">
        <v>1</v>
      </c>
      <c r="U22" s="60"/>
      <c r="V22" s="60"/>
      <c r="W22" s="60"/>
      <c r="X22" s="60"/>
      <c r="Y22" s="60">
        <v>0.5</v>
      </c>
      <c r="Z22" s="60">
        <v>1.5</v>
      </c>
      <c r="AA22" s="60"/>
      <c r="AB22" s="60"/>
      <c r="AC22" s="60">
        <v>1.5</v>
      </c>
      <c r="AD22" s="60"/>
      <c r="AE22" s="60"/>
      <c r="AF22" s="60">
        <v>2</v>
      </c>
      <c r="AG22" s="60">
        <v>0.5</v>
      </c>
      <c r="AH22" s="60"/>
      <c r="AI22" s="61">
        <f>SUM(D22:AH22)</f>
        <v>17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</row>
    <row r="23" spans="1:190" x14ac:dyDescent="0.25">
      <c r="A23" s="57" t="s">
        <v>24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>
        <f t="shared" ref="AI23:AI31" si="3">SUM(D23:AH23)</f>
        <v>0</v>
      </c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57" t="s">
        <v>39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/>
      <c r="AJ24" s="66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7" t="s">
        <v>8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>
        <v>2</v>
      </c>
      <c r="Z25" s="60">
        <v>2</v>
      </c>
      <c r="AA25" s="60">
        <v>5.5</v>
      </c>
      <c r="AB25" s="60">
        <v>7.5</v>
      </c>
      <c r="AC25" s="60">
        <v>3.5</v>
      </c>
      <c r="AD25" s="60"/>
      <c r="AE25" s="60"/>
      <c r="AF25" s="60"/>
      <c r="AG25" s="60">
        <v>7</v>
      </c>
      <c r="AH25" s="60">
        <v>7.5</v>
      </c>
      <c r="AI25" s="61">
        <f t="shared" si="3"/>
        <v>35</v>
      </c>
      <c r="AJ25" s="66" t="s">
        <v>71</v>
      </c>
      <c r="AK25" s="108" t="s">
        <v>41</v>
      </c>
      <c r="AL25" s="108"/>
      <c r="AM25" s="108" t="s">
        <v>42</v>
      </c>
      <c r="AN25" s="108"/>
      <c r="AO25" s="108"/>
      <c r="AP25" s="104" t="s">
        <v>43</v>
      </c>
      <c r="AQ25" s="104"/>
      <c r="AR25" s="104"/>
      <c r="AS25" s="104" t="s">
        <v>44</v>
      </c>
      <c r="AT25" s="104"/>
      <c r="AU25" s="104"/>
      <c r="AV25" s="109" t="s">
        <v>45</v>
      </c>
      <c r="AW25" s="109"/>
      <c r="AX25" s="109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12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62"/>
      <c r="AK26" s="107">
        <v>67</v>
      </c>
      <c r="AL26" s="107"/>
      <c r="AM26" s="107">
        <f>AK26*7.5</f>
        <v>502.5</v>
      </c>
      <c r="AN26" s="107"/>
      <c r="AO26" s="107"/>
      <c r="AP26" s="105">
        <f>AM26-AI27</f>
        <v>502.5</v>
      </c>
      <c r="AQ26" s="106"/>
      <c r="AR26" s="106"/>
      <c r="AS26" s="106">
        <f>AP26/7.5</f>
        <v>67</v>
      </c>
      <c r="AT26" s="106"/>
      <c r="AU26" s="106"/>
      <c r="AV26" s="110">
        <f>AS26/5</f>
        <v>13.4</v>
      </c>
      <c r="AW26" s="110"/>
      <c r="AX26" s="110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13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115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190" x14ac:dyDescent="0.25">
      <c r="A28" s="57" t="s">
        <v>30</v>
      </c>
      <c r="B28" s="58"/>
      <c r="C28" s="58"/>
      <c r="D28" s="31"/>
      <c r="E28" s="60"/>
      <c r="F28" s="60"/>
      <c r="G28" s="60"/>
      <c r="H28" s="31"/>
      <c r="I28" s="60"/>
      <c r="J28" s="60"/>
      <c r="K28" s="31"/>
      <c r="L28" s="60"/>
      <c r="M28" s="60"/>
      <c r="N28" s="60"/>
      <c r="O28" s="31"/>
      <c r="P28" s="60"/>
      <c r="Q28" s="60"/>
      <c r="R28" s="31"/>
      <c r="S28" s="60"/>
      <c r="T28" s="60"/>
      <c r="U28" s="31"/>
      <c r="V28" s="31"/>
      <c r="W28" s="60"/>
      <c r="X28" s="60"/>
      <c r="Y28" s="31"/>
      <c r="Z28" s="60"/>
      <c r="AA28" s="60"/>
      <c r="AB28" s="31"/>
      <c r="AC28" s="31"/>
      <c r="AD28" s="60"/>
      <c r="AE28" s="60"/>
      <c r="AF28" s="31"/>
      <c r="AG28" s="60"/>
      <c r="AH28" s="60"/>
      <c r="AI28" s="61">
        <f t="shared" si="3"/>
        <v>0</v>
      </c>
      <c r="AJ28" s="9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8"/>
      <c r="I29" s="60"/>
      <c r="J29" s="60"/>
      <c r="K29" s="60"/>
      <c r="L29" s="60"/>
      <c r="M29" s="60"/>
      <c r="N29" s="60"/>
      <c r="O29" s="68"/>
      <c r="P29" s="60"/>
      <c r="Q29" s="60"/>
      <c r="R29" s="60"/>
      <c r="S29" s="60"/>
      <c r="T29" s="60"/>
      <c r="U29" s="60"/>
      <c r="V29" s="68"/>
      <c r="W29" s="60"/>
      <c r="X29" s="60"/>
      <c r="Y29" s="60"/>
      <c r="Z29" s="60"/>
      <c r="AA29" s="60"/>
      <c r="AB29" s="60"/>
      <c r="AC29" s="68"/>
      <c r="AD29" s="60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8"/>
      <c r="P30" s="60"/>
      <c r="Q30" s="60"/>
      <c r="R30" s="60"/>
      <c r="S30" s="60"/>
      <c r="T30" s="60"/>
      <c r="U30" s="60"/>
      <c r="V30" s="68"/>
      <c r="W30" s="60"/>
      <c r="X30" s="60"/>
      <c r="Y30" s="60"/>
      <c r="Z30" s="60"/>
      <c r="AA30" s="60"/>
      <c r="AB30" s="60"/>
      <c r="AC30" s="68"/>
      <c r="AD30" s="60"/>
      <c r="AE30" s="60"/>
      <c r="AF30" s="60"/>
      <c r="AG30" s="60"/>
      <c r="AH30" s="60"/>
      <c r="AI30" s="61">
        <f t="shared" si="3"/>
        <v>0</v>
      </c>
      <c r="AJ30" s="6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30</v>
      </c>
      <c r="B31" s="58"/>
      <c r="C31" s="58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1">
        <f t="shared" si="3"/>
        <v>0</v>
      </c>
      <c r="AJ31" s="69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7" t="s">
        <v>9</v>
      </c>
      <c r="B32" s="58"/>
      <c r="C32" s="58"/>
      <c r="D32" s="70">
        <f t="shared" ref="D32:T32" si="4">SUM(D20:D31)</f>
        <v>7.5</v>
      </c>
      <c r="E32" s="70">
        <f t="shared" si="4"/>
        <v>7.5</v>
      </c>
      <c r="F32" s="70">
        <f t="shared" si="4"/>
        <v>7.5</v>
      </c>
      <c r="G32" s="70">
        <f t="shared" si="4"/>
        <v>7.5</v>
      </c>
      <c r="H32" s="70">
        <f t="shared" si="4"/>
        <v>7.5</v>
      </c>
      <c r="I32" s="70">
        <f t="shared" si="4"/>
        <v>0</v>
      </c>
      <c r="J32" s="70">
        <f t="shared" si="4"/>
        <v>0</v>
      </c>
      <c r="K32" s="70">
        <f t="shared" si="4"/>
        <v>7.5</v>
      </c>
      <c r="L32" s="70">
        <f t="shared" si="4"/>
        <v>7.5</v>
      </c>
      <c r="M32" s="70">
        <f t="shared" si="4"/>
        <v>7.5</v>
      </c>
      <c r="N32" s="70">
        <f t="shared" si="4"/>
        <v>7.5</v>
      </c>
      <c r="O32" s="70">
        <f t="shared" si="4"/>
        <v>0</v>
      </c>
      <c r="P32" s="70">
        <f t="shared" si="4"/>
        <v>0</v>
      </c>
      <c r="Q32" s="70">
        <f t="shared" si="4"/>
        <v>0</v>
      </c>
      <c r="R32" s="70">
        <f t="shared" si="4"/>
        <v>7.5</v>
      </c>
      <c r="S32" s="70">
        <f t="shared" si="4"/>
        <v>7.5</v>
      </c>
      <c r="T32" s="70">
        <f t="shared" si="4"/>
        <v>7.5</v>
      </c>
      <c r="U32" s="70">
        <f t="shared" ref="U32:AE32" si="5">SUM(U20:U31)</f>
        <v>7.5</v>
      </c>
      <c r="V32" s="70">
        <f t="shared" si="5"/>
        <v>7.5</v>
      </c>
      <c r="W32" s="70">
        <f t="shared" si="5"/>
        <v>0</v>
      </c>
      <c r="X32" s="70">
        <f t="shared" si="5"/>
        <v>0</v>
      </c>
      <c r="Y32" s="70">
        <f t="shared" si="5"/>
        <v>7.5</v>
      </c>
      <c r="Z32" s="70">
        <f t="shared" si="5"/>
        <v>7.5</v>
      </c>
      <c r="AA32" s="70">
        <f t="shared" si="5"/>
        <v>7.5</v>
      </c>
      <c r="AB32" s="70">
        <f t="shared" si="5"/>
        <v>7.5</v>
      </c>
      <c r="AC32" s="70">
        <f t="shared" si="5"/>
        <v>7.5</v>
      </c>
      <c r="AD32" s="70">
        <f t="shared" si="5"/>
        <v>0</v>
      </c>
      <c r="AE32" s="70">
        <f t="shared" si="5"/>
        <v>0</v>
      </c>
      <c r="AF32" s="70">
        <f t="shared" ref="AF32:AH32" si="6">SUM(AF20:AF31)</f>
        <v>7.5</v>
      </c>
      <c r="AG32" s="70">
        <f t="shared" si="6"/>
        <v>7.5</v>
      </c>
      <c r="AH32" s="70">
        <f t="shared" si="6"/>
        <v>7.5</v>
      </c>
      <c r="AI32" s="71">
        <f>SUM(AI20:AI31)</f>
        <v>165</v>
      </c>
      <c r="AJ32" s="7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111"/>
      <c r="B33" s="74"/>
      <c r="C33" s="74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3"/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57" t="s">
        <v>68</v>
      </c>
      <c r="B34" s="58"/>
      <c r="C34" s="58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61">
        <f t="shared" ref="AI34" si="7">SUM(D34:AH34)</f>
        <v>0</v>
      </c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111"/>
      <c r="B35" s="74"/>
      <c r="C35" s="74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3"/>
      <c r="AJ35" s="7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" thickBot="1" x14ac:dyDescent="0.3">
      <c r="A36" s="73" t="s">
        <v>10</v>
      </c>
      <c r="B36" s="74"/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Z36" s="4"/>
    </row>
    <row r="37" spans="1:69" s="3" customFormat="1" ht="10.5" thickBot="1" x14ac:dyDescent="0.25">
      <c r="A37" s="78" t="s">
        <v>49</v>
      </c>
      <c r="B37" s="75" t="s">
        <v>50</v>
      </c>
      <c r="C37" s="75"/>
      <c r="D37" s="76"/>
      <c r="E37" s="76"/>
      <c r="F37" s="76" t="s">
        <v>51</v>
      </c>
      <c r="G37" s="76"/>
      <c r="H37" s="76" t="s">
        <v>27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9" t="s">
        <v>11</v>
      </c>
      <c r="AG37" s="80">
        <f>23</f>
        <v>23</v>
      </c>
      <c r="AH37" s="76"/>
      <c r="AI37" s="81">
        <f>AG37*7.5</f>
        <v>172.5</v>
      </c>
      <c r="AJ37" s="77"/>
      <c r="AZ37" s="4"/>
    </row>
    <row r="38" spans="1:69" s="3" customFormat="1" ht="10" x14ac:dyDescent="0.2">
      <c r="A38" s="78" t="s">
        <v>52</v>
      </c>
      <c r="B38" s="75" t="s">
        <v>26</v>
      </c>
      <c r="C38" s="75"/>
      <c r="D38" s="76"/>
      <c r="E38" s="76"/>
      <c r="F38" s="76" t="s">
        <v>32</v>
      </c>
      <c r="G38" s="76"/>
      <c r="H38" s="76" t="s">
        <v>53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Z38" s="4"/>
    </row>
    <row r="39" spans="1:69" s="3" customFormat="1" ht="10" x14ac:dyDescent="0.2">
      <c r="A39" s="78" t="s">
        <v>54</v>
      </c>
      <c r="B39" s="75" t="s">
        <v>55</v>
      </c>
      <c r="C39" s="75"/>
      <c r="D39" s="76"/>
      <c r="E39" s="76"/>
      <c r="F39" s="76" t="s">
        <v>34</v>
      </c>
      <c r="G39" s="76"/>
      <c r="H39" s="76" t="s">
        <v>56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9" t="s">
        <v>23</v>
      </c>
      <c r="AG39" s="76"/>
      <c r="AH39" s="76"/>
      <c r="AI39" s="76">
        <f>AI32-AI37</f>
        <v>-7.5</v>
      </c>
      <c r="AJ39" s="82" t="s">
        <v>35</v>
      </c>
      <c r="AN39" s="3" t="s">
        <v>40</v>
      </c>
      <c r="AZ39" s="4"/>
    </row>
    <row r="40" spans="1:69" s="3" customFormat="1" ht="10" x14ac:dyDescent="0.2">
      <c r="A40" s="75" t="s">
        <v>25</v>
      </c>
      <c r="B40" s="75" t="s">
        <v>57</v>
      </c>
      <c r="C40" s="77"/>
      <c r="D40" s="83"/>
      <c r="E40" s="83"/>
      <c r="F40" s="83" t="s">
        <v>33</v>
      </c>
      <c r="G40" s="83"/>
      <c r="H40" s="83" t="s">
        <v>58</v>
      </c>
      <c r="I40" s="83"/>
      <c r="J40" s="83"/>
      <c r="K40" s="83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</row>
    <row r="41" spans="1:69" s="3" customFormat="1" ht="10" x14ac:dyDescent="0.2">
      <c r="A41" s="77" t="s">
        <v>28</v>
      </c>
      <c r="B41" s="77" t="s">
        <v>59</v>
      </c>
      <c r="C41" s="77"/>
      <c r="D41" s="83"/>
      <c r="E41" s="83"/>
      <c r="F41" s="83" t="s">
        <v>60</v>
      </c>
      <c r="G41" s="83"/>
      <c r="H41" s="83" t="s">
        <v>29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4" t="s">
        <v>21</v>
      </c>
      <c r="AG41" s="83"/>
      <c r="AH41" s="83"/>
      <c r="AI41" s="85">
        <f>88</f>
        <v>88</v>
      </c>
      <c r="AJ41" s="77"/>
    </row>
    <row r="42" spans="1:69" s="3" customFormat="1" ht="10" x14ac:dyDescent="0.2">
      <c r="A42" s="77"/>
      <c r="B42" s="77"/>
      <c r="C42" s="77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69" s="3" customFormat="1" ht="13" thickBot="1" x14ac:dyDescent="0.3">
      <c r="A43" s="86"/>
      <c r="B43" s="86"/>
      <c r="C43" s="86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4" t="s">
        <v>22</v>
      </c>
      <c r="AG43" s="83"/>
      <c r="AH43" s="83"/>
      <c r="AI43" s="87">
        <f>AI39+AI41</f>
        <v>80.5</v>
      </c>
      <c r="AJ43" s="77"/>
    </row>
    <row r="44" spans="1:69" s="3" customFormat="1" ht="13" thickTop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3" customFormat="1" x14ac:dyDescent="0.25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  <row r="88" spans="3:35" x14ac:dyDescent="0.25">
      <c r="C88" s="88"/>
      <c r="AI88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2024-08-02T00:18:44Z</cp:lastPrinted>
  <dcterms:created xsi:type="dcterms:W3CDTF">1998-07-03T22:57:08Z</dcterms:created>
  <dcterms:modified xsi:type="dcterms:W3CDTF">2024-08-02T00:23:00Z</dcterms:modified>
</cp:coreProperties>
</file>