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C763A121-6CA0-4BB6-9093-D277A841B5CA}" xr6:coauthVersionLast="47" xr6:coauthVersionMax="47" xr10:uidLastSave="{00000000-0000-0000-0000-000000000000}"/>
  <bookViews>
    <workbookView xWindow="-32870" yWindow="-7860" windowWidth="31450" windowHeight="1361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6" i="1" l="1"/>
  <c r="AH32" i="1"/>
  <c r="AG18" i="1"/>
  <c r="AH17" i="1"/>
  <c r="AH27" i="1" s="1"/>
  <c r="AG17" i="1"/>
  <c r="AF17" i="1"/>
  <c r="AF27" i="1" s="1"/>
  <c r="AE27" i="1"/>
  <c r="X27" i="1"/>
  <c r="H27" i="1"/>
  <c r="E18" i="1"/>
  <c r="AE1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D27" i="1" s="1"/>
  <c r="AI29" i="1"/>
  <c r="AG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32" i="1" l="1"/>
  <c r="AI8" i="1"/>
  <c r="AI17" i="1" s="1"/>
  <c r="AI27" i="1" s="1"/>
  <c r="AI34" i="1" l="1"/>
  <c r="AI38" i="1" s="1"/>
</calcChain>
</file>

<file path=xl/sharedStrings.xml><?xml version="1.0" encoding="utf-8"?>
<sst xmlns="http://schemas.openxmlformats.org/spreadsheetml/2006/main" count="167" uniqueCount="59">
  <si>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</si>
  <si>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</si>
  <si>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</si>
  <si>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</si>
  <si>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</si>
  <si>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</si>
  <si>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</si>
  <si>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</si>
  <si>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</si>
  <si>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</si>
  <si>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</si>
  <si>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</si>
  <si>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</si>
  <si>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</si>
  <si>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</si>
  <si>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</si>
  <si>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</si>
  <si>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</si>
  <si>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</si>
  <si>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</si>
  <si>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</si>
  <si>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</si>
  <si>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</si>
  <si>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</si>
  <si>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</si>
  <si>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</si>
  <si>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</si>
  <si>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</si>
  <si>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</si>
  <si>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</si>
  <si>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</si>
  <si>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</si>
  <si>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</si>
  <si>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</si>
  <si>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</si>
  <si>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</si>
  <si>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</si>
  <si>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</si>
  <si>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</si>
  <si>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</si>
  <si>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</si>
  <si>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</si>
  <si>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</si>
  <si>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</si>
  <si>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</si>
  <si>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</si>
  <si>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</si>
  <si>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</si>
  <si>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</si>
  <si>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</si>
  <si>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</si>
  <si>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</si>
  <si>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2013 </t>
  </si>
  <si>
    <t>2201</t>
  </si>
  <si>
    <t>Trailside</t>
  </si>
  <si>
    <t>Botanica</t>
  </si>
  <si>
    <t>Mosaic Lot 24 SFU Symposia</t>
  </si>
  <si>
    <t>WORKING FROM HOME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</si>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</sst>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8"/>
  <sheetViews>
    <sheetView tabSelected="1" zoomScaleNormal="100" zoomScaleSheetLayoutView="100" workbookViewId="0">
      <selection activeCell="AB22" sqref="AB22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39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29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40</v>
      </c>
      <c r="B12" s="45" t="s">
        <v>56</v>
      </c>
      <c r="C12" s="46" t="s">
        <v>27</v>
      </c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>
        <v>1.5</v>
      </c>
      <c r="X12" s="60" t="s">
        <v>20</v>
      </c>
      <c r="Y12" s="60" t="s">
        <v>20</v>
      </c>
      <c r="Z12" s="60">
        <v>1.5</v>
      </c>
      <c r="AA12" s="60">
        <v>1.5</v>
      </c>
      <c r="AB12" s="60">
        <v>4.5</v>
      </c>
      <c r="AC12" s="60">
        <v>4.5</v>
      </c>
      <c r="AD12" s="60">
        <v>0</v>
      </c>
      <c r="AE12" s="60" t="s">
        <v>20</v>
      </c>
      <c r="AF12" s="60" t="s">
        <v>20</v>
      </c>
      <c r="AG12" s="60"/>
      <c r="AH12" s="60">
        <v>4</v>
      </c>
      <c r="AI12" s="61">
        <f t="shared" si="0"/>
        <v>17.5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52</v>
      </c>
      <c r="B14" s="45" t="s">
        <v>55</v>
      </c>
      <c r="C14" s="46"/>
      <c r="D14" s="60" t="s">
        <v>20</v>
      </c>
      <c r="E14" s="60"/>
      <c r="F14" s="60">
        <v>8</v>
      </c>
      <c r="G14" s="60">
        <v>8</v>
      </c>
      <c r="H14" s="60">
        <v>8</v>
      </c>
      <c r="I14" s="60">
        <v>7.5</v>
      </c>
      <c r="J14" s="60" t="s">
        <v>20</v>
      </c>
      <c r="K14" s="60" t="s">
        <v>20</v>
      </c>
      <c r="L14" s="60">
        <v>8</v>
      </c>
      <c r="M14" s="60">
        <v>8</v>
      </c>
      <c r="N14" s="60">
        <v>8</v>
      </c>
      <c r="O14" s="60">
        <v>8</v>
      </c>
      <c r="P14" s="60">
        <v>0</v>
      </c>
      <c r="Q14" s="60" t="s">
        <v>20</v>
      </c>
      <c r="R14" s="60" t="s">
        <v>20</v>
      </c>
      <c r="S14" s="60">
        <v>8</v>
      </c>
      <c r="T14" s="60">
        <v>8</v>
      </c>
      <c r="U14" s="60">
        <v>8</v>
      </c>
      <c r="V14" s="60">
        <v>8</v>
      </c>
      <c r="W14" s="60">
        <v>6</v>
      </c>
      <c r="X14" s="60" t="s">
        <v>20</v>
      </c>
      <c r="Y14" s="60" t="s">
        <v>20</v>
      </c>
      <c r="Z14" s="60">
        <v>6.5</v>
      </c>
      <c r="AA14" s="60">
        <v>6.5</v>
      </c>
      <c r="AB14" s="60">
        <v>3.5</v>
      </c>
      <c r="AC14" s="60">
        <v>3.5</v>
      </c>
      <c r="AD14" s="60">
        <v>0</v>
      </c>
      <c r="AE14" s="60" t="s">
        <v>20</v>
      </c>
      <c r="AF14" s="60" t="s">
        <v>20</v>
      </c>
      <c r="AG14" s="60"/>
      <c r="AH14" s="60">
        <v>4</v>
      </c>
      <c r="AI14" s="61">
        <f>SUM(D14:AH14)</f>
        <v>125.5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 t="s">
        <v>53</v>
      </c>
      <c r="B16" s="58" t="s">
        <v>54</v>
      </c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F17" si="1">SUM(D8:D16)</f>
        <v>0</v>
      </c>
      <c r="E17" s="63">
        <f t="shared" si="1"/>
        <v>0</v>
      </c>
      <c r="F17" s="63">
        <f t="shared" si="1"/>
        <v>8</v>
      </c>
      <c r="G17" s="63">
        <f>SUM(G8:G16)</f>
        <v>8</v>
      </c>
      <c r="H17" s="63">
        <f t="shared" ref="H17:M17" si="2">SUM(H8:H16)</f>
        <v>8</v>
      </c>
      <c r="I17" s="63">
        <f t="shared" si="2"/>
        <v>7.5</v>
      </c>
      <c r="J17" s="63">
        <f t="shared" si="2"/>
        <v>0</v>
      </c>
      <c r="K17" s="63">
        <f t="shared" si="2"/>
        <v>0</v>
      </c>
      <c r="L17" s="63">
        <f t="shared" si="2"/>
        <v>8</v>
      </c>
      <c r="M17" s="63">
        <f t="shared" si="2"/>
        <v>8</v>
      </c>
      <c r="N17" s="63">
        <f>SUM(N8:N16)</f>
        <v>8</v>
      </c>
      <c r="O17" s="63">
        <f t="shared" ref="O17:T17" si="3">SUM(O8:O16)</f>
        <v>8</v>
      </c>
      <c r="P17" s="63">
        <f t="shared" si="3"/>
        <v>0</v>
      </c>
      <c r="Q17" s="63">
        <f t="shared" si="3"/>
        <v>0</v>
      </c>
      <c r="R17" s="63">
        <f t="shared" si="3"/>
        <v>0</v>
      </c>
      <c r="S17" s="63">
        <f t="shared" si="3"/>
        <v>8</v>
      </c>
      <c r="T17" s="63">
        <f t="shared" si="3"/>
        <v>8</v>
      </c>
      <c r="U17" s="63">
        <f>SUM(U8:U16)</f>
        <v>8</v>
      </c>
      <c r="V17" s="63">
        <f t="shared" ref="V17:AA17" si="4">SUM(V8:V16)</f>
        <v>8</v>
      </c>
      <c r="W17" s="63">
        <f t="shared" si="4"/>
        <v>7.5</v>
      </c>
      <c r="X17" s="63">
        <f t="shared" si="4"/>
        <v>0</v>
      </c>
      <c r="Y17" s="63">
        <f t="shared" si="4"/>
        <v>0</v>
      </c>
      <c r="Z17" s="63">
        <f t="shared" si="4"/>
        <v>8</v>
      </c>
      <c r="AA17" s="63">
        <f t="shared" si="4"/>
        <v>8</v>
      </c>
      <c r="AB17" s="63">
        <f>SUM(AB8:AB16)</f>
        <v>8</v>
      </c>
      <c r="AC17" s="63">
        <f t="shared" ref="AC17:AH17" si="5">SUM(AC8:AC16)</f>
        <v>8</v>
      </c>
      <c r="AD17" s="63">
        <f t="shared" si="5"/>
        <v>0</v>
      </c>
      <c r="AE17" s="63">
        <f t="shared" si="5"/>
        <v>0</v>
      </c>
      <c r="AF17" s="63">
        <f t="shared" si="5"/>
        <v>0</v>
      </c>
      <c r="AG17" s="63">
        <f t="shared" si="5"/>
        <v>0</v>
      </c>
      <c r="AH17" s="63">
        <f t="shared" si="5"/>
        <v>8</v>
      </c>
      <c r="AI17" s="63">
        <f>SUM(AI8:AI16)</f>
        <v>143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>
        <f>7.5</f>
        <v>7.5</v>
      </c>
      <c r="AH18" s="65"/>
      <c r="AI18" s="61">
        <f t="shared" ref="AI18:AI26" si="6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6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6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6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37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>
        <v>7.5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>
        <v>7.5</v>
      </c>
      <c r="AE23" s="65"/>
      <c r="AF23" s="65"/>
      <c r="AG23" s="65"/>
      <c r="AH23" s="65"/>
      <c r="AI23" s="61">
        <f t="shared" si="6"/>
        <v>15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6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38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6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7">SUM(D17:D26)</f>
        <v>0</v>
      </c>
      <c r="E27" s="63">
        <f t="shared" si="7"/>
        <v>7.5</v>
      </c>
      <c r="F27" s="63">
        <f t="shared" si="7"/>
        <v>8</v>
      </c>
      <c r="G27" s="63">
        <f t="shared" si="7"/>
        <v>8</v>
      </c>
      <c r="H27" s="63">
        <f t="shared" si="7"/>
        <v>8</v>
      </c>
      <c r="I27" s="63">
        <f t="shared" si="7"/>
        <v>7.5</v>
      </c>
      <c r="J27" s="63">
        <f t="shared" si="7"/>
        <v>0</v>
      </c>
      <c r="K27" s="63">
        <f t="shared" si="7"/>
        <v>0</v>
      </c>
      <c r="L27" s="63">
        <f t="shared" si="7"/>
        <v>8</v>
      </c>
      <c r="M27" s="63">
        <f t="shared" si="7"/>
        <v>8</v>
      </c>
      <c r="N27" s="63">
        <f t="shared" si="7"/>
        <v>8</v>
      </c>
      <c r="O27" s="63">
        <f t="shared" si="7"/>
        <v>8</v>
      </c>
      <c r="P27" s="63">
        <f t="shared" si="7"/>
        <v>7.5</v>
      </c>
      <c r="Q27" s="63">
        <f t="shared" si="7"/>
        <v>0</v>
      </c>
      <c r="R27" s="63">
        <f t="shared" si="7"/>
        <v>0</v>
      </c>
      <c r="S27" s="63">
        <f t="shared" si="7"/>
        <v>8</v>
      </c>
      <c r="T27" s="63">
        <f t="shared" si="7"/>
        <v>8</v>
      </c>
      <c r="U27" s="63">
        <f t="shared" si="7"/>
        <v>8</v>
      </c>
      <c r="V27" s="63">
        <f t="shared" si="7"/>
        <v>8</v>
      </c>
      <c r="W27" s="63">
        <f t="shared" si="7"/>
        <v>7.5</v>
      </c>
      <c r="X27" s="63">
        <f t="shared" si="7"/>
        <v>0</v>
      </c>
      <c r="Y27" s="63">
        <f t="shared" si="7"/>
        <v>0</v>
      </c>
      <c r="Z27" s="63">
        <f t="shared" si="7"/>
        <v>8</v>
      </c>
      <c r="AA27" s="63">
        <f t="shared" si="7"/>
        <v>8</v>
      </c>
      <c r="AB27" s="63">
        <f t="shared" si="7"/>
        <v>8</v>
      </c>
      <c r="AC27" s="63">
        <f t="shared" si="7"/>
        <v>8</v>
      </c>
      <c r="AD27" s="63">
        <f t="shared" si="7"/>
        <v>7.5</v>
      </c>
      <c r="AE27" s="63">
        <f t="shared" si="7"/>
        <v>0</v>
      </c>
      <c r="AF27" s="63">
        <f t="shared" ref="AF27:AH27" si="8">SUM(AF17:AF26)</f>
        <v>0</v>
      </c>
      <c r="AG27" s="63">
        <f t="shared" si="8"/>
        <v>7.5</v>
      </c>
      <c r="AH27" s="63">
        <f t="shared" si="8"/>
        <v>8</v>
      </c>
      <c r="AI27" s="64">
        <f t="shared" ref="AI27" si="9">SUM(AI17:AI26)</f>
        <v>173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79"/>
      <c r="B28" s="16"/>
      <c r="C28" s="16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1"/>
      <c r="AJ28" s="1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57</v>
      </c>
      <c r="B29" s="14"/>
      <c r="C29" s="1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61">
        <f t="shared" ref="AI29" si="10">SUM(D29:AH29)</f>
        <v>0</v>
      </c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79"/>
      <c r="B30" s="16"/>
      <c r="C30" s="16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41</v>
      </c>
      <c r="B32" s="17" t="s">
        <v>42</v>
      </c>
      <c r="C32" s="17"/>
      <c r="D32" s="66"/>
      <c r="E32" s="66"/>
      <c r="F32" s="66" t="s">
        <v>43</v>
      </c>
      <c r="G32" s="66"/>
      <c r="H32" s="66" t="s">
        <v>26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11</v>
      </c>
      <c r="AH32" s="71">
        <f>21</f>
        <v>21</v>
      </c>
      <c r="AI32" s="67">
        <f>AH32*7.5</f>
        <v>157.5</v>
      </c>
      <c r="AJ32" s="31"/>
      <c r="AZ32" s="56"/>
    </row>
    <row r="33" spans="1:52" s="30" customFormat="1" ht="11.25" x14ac:dyDescent="0.2">
      <c r="A33" s="18" t="s">
        <v>24</v>
      </c>
      <c r="B33" s="17" t="s">
        <v>25</v>
      </c>
      <c r="C33" s="17"/>
      <c r="D33" s="66"/>
      <c r="E33" s="66"/>
      <c r="F33" s="66" t="s">
        <v>30</v>
      </c>
      <c r="G33" s="66"/>
      <c r="H33" s="66" t="s">
        <v>44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45</v>
      </c>
      <c r="B34" s="17" t="s">
        <v>46</v>
      </c>
      <c r="C34" s="17"/>
      <c r="D34" s="66"/>
      <c r="E34" s="66"/>
      <c r="F34" s="66" t="s">
        <v>32</v>
      </c>
      <c r="G34" s="66"/>
      <c r="H34" s="66" t="s">
        <v>47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72" t="s">
        <v>34</v>
      </c>
      <c r="AH34" s="66"/>
      <c r="AI34" s="66">
        <f>AI27-AI32</f>
        <v>15.5</v>
      </c>
      <c r="AJ34" s="75" t="s">
        <v>33</v>
      </c>
      <c r="AZ34" s="56"/>
    </row>
    <row r="35" spans="1:52" s="30" customFormat="1" ht="11.25" x14ac:dyDescent="0.2">
      <c r="A35" s="17" t="s">
        <v>23</v>
      </c>
      <c r="B35" s="17" t="s">
        <v>48</v>
      </c>
      <c r="C35" s="31"/>
      <c r="D35" s="68"/>
      <c r="E35" s="68"/>
      <c r="F35" s="68" t="s">
        <v>31</v>
      </c>
      <c r="G35" s="68"/>
      <c r="H35" s="68" t="s">
        <v>49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27</v>
      </c>
      <c r="B36" s="31" t="s">
        <v>50</v>
      </c>
      <c r="C36" s="31"/>
      <c r="D36" s="68"/>
      <c r="E36" s="68"/>
      <c r="F36" s="68" t="s">
        <v>51</v>
      </c>
      <c r="G36" s="68"/>
      <c r="H36" s="68" t="s">
        <v>28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35</v>
      </c>
      <c r="AH36" s="68"/>
      <c r="AI36" s="69">
        <f>342.5</f>
        <v>342.5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73" t="s">
        <v>36</v>
      </c>
      <c r="AH38" s="68"/>
      <c r="AI38" s="70">
        <f>AI36+AI34</f>
        <v>358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2024-08-07T18:29:33Z</cp:lastPrinted>
  <dcterms:created xsi:type="dcterms:W3CDTF">1998-07-03T22:57:08Z</dcterms:created>
  <dcterms:modified xsi:type="dcterms:W3CDTF">2024-10-07T15:21:02Z</dcterms:modified>
</cp:coreProperties>
</file>