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4\"/>
    </mc:Choice>
  </mc:AlternateContent>
  <xr:revisionPtr revIDLastSave="0" documentId="13_ncr:1_{6AF5C829-CA08-4CA9-AEC0-889F758F904C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8" i="1" l="1"/>
  <c r="AH32" i="1"/>
  <c r="AG32" i="1"/>
  <c r="AD32" i="1"/>
  <c r="AA32" i="1"/>
  <c r="AC24" i="1"/>
  <c r="AB24" i="1"/>
  <c r="AG33" i="1"/>
  <c r="AH23" i="1"/>
  <c r="AG23" i="1"/>
  <c r="AF23" i="1"/>
  <c r="AF33" i="1" s="1"/>
  <c r="K33" i="1"/>
  <c r="AE23" i="1"/>
  <c r="AE33" i="1" s="1"/>
  <c r="AD23" i="1"/>
  <c r="AC23" i="1"/>
  <c r="AB23" i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42" i="1"/>
  <c r="AI35" i="1"/>
  <c r="AB33" i="1" l="1"/>
  <c r="AD33" i="1"/>
  <c r="AH33" i="1"/>
  <c r="AC33" i="1"/>
  <c r="AI31" i="1"/>
  <c r="AI38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l="1"/>
  <c r="AI40" i="1" s="1"/>
  <c r="AI44" i="1" s="1"/>
</calcChain>
</file>

<file path=xl/sharedStrings.xml><?xml version="1.0" encoding="utf-8"?>
<sst xmlns="http://schemas.openxmlformats.org/spreadsheetml/2006/main" count="231" uniqueCount="67">
  <si>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</si>
  <si>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</si>
  <si>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</si>
  <si>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</si>
  <si>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</si>
  <si>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</si>
  <si>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</si>
  <si>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</si>
  <si>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</si>
  <si>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</si>
  <si>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</si>
  <si>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</si>
  <si>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</si>
  <si>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</si>
  <si>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</si>
  <si>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</si>
  <si>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</si>
  <si>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</si>
  <si>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</si>
  <si>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</si>
  <si>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</si>
  <si>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</si>
  <si>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</si>
  <si>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</si>
  <si>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</si>
  <si>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</si>
  <si>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</si>
  <si>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</si>
  <si>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</si>
  <si>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</si>
  <si>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</si>
  <si>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</si>
  <si>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</si>
  <si>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</si>
  <si>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</si>
  <si>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</si>
  <si>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</si>
  <si>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</si>
  <si>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</si>
  <si>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</si>
  <si>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</si>
  <si>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2302</t>
  </si>
  <si>
    <t>2304</t>
  </si>
  <si>
    <t>Two Waters Parcel 1 and 2</t>
  </si>
  <si>
    <t>Qualex KIngsway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</si>
  <si>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</si>
  <si>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</si>
  <si>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</si>
  <si>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</si>
  <si>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</si>
  <si>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</si>
  <si>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</si>
  <si>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</si>
  <si>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</si>
  <si>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</si>
  <si>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</si>
  <si>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</si>
  <si>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2403</t>
  </si>
  <si>
    <t>2206</t>
  </si>
  <si>
    <t>Two Waters Masterplan</t>
  </si>
  <si>
    <t>Qualex 10th &amp; Guelph</t>
  </si>
  <si>
    <t>December 2024</t>
  </si>
  <si>
    <t>Xmas break</t>
  </si>
  <si>
    <t>Hourly</t>
  </si>
  <si>
    <t>Post-RZ</t>
  </si>
  <si>
    <t>DP/BP</t>
  </si>
  <si>
    <t>Stage 1 permit - addressing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</si>
</sst>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6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100" workbookViewId="0">
      <selection activeCell="AA30" sqref="AA30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26.597656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35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18</v>
      </c>
      <c r="E7" s="43" t="s">
        <v>19</v>
      </c>
      <c r="F7" s="43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3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3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3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3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58</v>
      </c>
      <c r="B8" s="55" t="s">
        <v>59</v>
      </c>
      <c r="C8" s="76" t="s">
        <v>24</v>
      </c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>
        <v>2.5</v>
      </c>
      <c r="T8" s="59"/>
      <c r="U8" s="59"/>
      <c r="V8" s="59">
        <v>1</v>
      </c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2" si="0">SUM(D8:AH8)</f>
        <v>3.5</v>
      </c>
      <c r="AJ8" s="46" t="s">
        <v>63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40"/>
      <c r="C9" s="41"/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2" t="s">
        <v>41</v>
      </c>
      <c r="B10" s="55" t="s">
        <v>44</v>
      </c>
      <c r="C10" s="76" t="s">
        <v>27</v>
      </c>
      <c r="D10" s="59" t="s">
        <v>20</v>
      </c>
      <c r="E10" s="59"/>
      <c r="F10" s="59"/>
      <c r="G10" s="59"/>
      <c r="H10" s="59">
        <v>2</v>
      </c>
      <c r="I10" s="59">
        <v>2.5</v>
      </c>
      <c r="J10" s="59" t="s">
        <v>20</v>
      </c>
      <c r="K10" s="59" t="s">
        <v>20</v>
      </c>
      <c r="L10" s="59">
        <v>1.5</v>
      </c>
      <c r="M10" s="59">
        <v>2.5</v>
      </c>
      <c r="N10" s="59">
        <v>2.5</v>
      </c>
      <c r="O10" s="59">
        <v>2</v>
      </c>
      <c r="P10" s="59">
        <v>2</v>
      </c>
      <c r="Q10" s="59" t="s">
        <v>20</v>
      </c>
      <c r="R10" s="59" t="s">
        <v>20</v>
      </c>
      <c r="S10" s="59">
        <v>3</v>
      </c>
      <c r="T10" s="59">
        <v>2.5</v>
      </c>
      <c r="U10" s="59">
        <v>3.5</v>
      </c>
      <c r="V10" s="59">
        <v>5</v>
      </c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29</v>
      </c>
      <c r="AJ10" s="46" t="s">
        <v>66</v>
      </c>
      <c r="AK10" s="30"/>
      <c r="AL10" s="30"/>
      <c r="AM10" s="30"/>
      <c r="AN10" s="82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75"/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2" t="s">
        <v>42</v>
      </c>
      <c r="B12" s="45" t="s">
        <v>43</v>
      </c>
      <c r="C12" s="76" t="s">
        <v>65</v>
      </c>
      <c r="D12" s="59" t="s">
        <v>20</v>
      </c>
      <c r="E12" s="59"/>
      <c r="F12" s="59">
        <v>3.5</v>
      </c>
      <c r="G12" s="59">
        <v>5</v>
      </c>
      <c r="H12" s="59">
        <v>2</v>
      </c>
      <c r="I12" s="59"/>
      <c r="J12" s="59" t="s">
        <v>20</v>
      </c>
      <c r="K12" s="59" t="s">
        <v>20</v>
      </c>
      <c r="L12" s="59"/>
      <c r="M12" s="59"/>
      <c r="N12" s="59">
        <v>1.5</v>
      </c>
      <c r="O12" s="59">
        <v>2</v>
      </c>
      <c r="P12" s="59">
        <v>2</v>
      </c>
      <c r="Q12" s="59" t="s">
        <v>20</v>
      </c>
      <c r="R12" s="59" t="s">
        <v>20</v>
      </c>
      <c r="S12" s="59"/>
      <c r="T12" s="59">
        <v>2.5</v>
      </c>
      <c r="U12" s="59">
        <v>2.5</v>
      </c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 t="shared" si="0"/>
        <v>21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 t="s">
        <v>57</v>
      </c>
      <c r="B14" s="55" t="s">
        <v>60</v>
      </c>
      <c r="C14" s="76" t="s">
        <v>64</v>
      </c>
      <c r="D14" s="59" t="s">
        <v>20</v>
      </c>
      <c r="E14" s="59"/>
      <c r="F14" s="59"/>
      <c r="G14" s="59"/>
      <c r="H14" s="59">
        <v>2</v>
      </c>
      <c r="I14" s="59">
        <v>1.5</v>
      </c>
      <c r="J14" s="59" t="s">
        <v>20</v>
      </c>
      <c r="K14" s="59" t="s">
        <v>20</v>
      </c>
      <c r="L14" s="59">
        <v>3.5</v>
      </c>
      <c r="M14" s="59">
        <v>2.5</v>
      </c>
      <c r="N14" s="59">
        <v>1</v>
      </c>
      <c r="O14" s="59">
        <v>1</v>
      </c>
      <c r="P14" s="59">
        <v>1</v>
      </c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12.5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55"/>
      <c r="C16" s="76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53"/>
      <c r="B17" s="40"/>
      <c r="C17" s="8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2"/>
      <c r="B18" s="55"/>
      <c r="C18" s="76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 t="shared" si="0"/>
        <v>0</v>
      </c>
      <c r="AJ18" s="83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2"/>
      <c r="B20" s="45"/>
      <c r="C20" s="76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53"/>
      <c r="B21" s="53"/>
      <c r="C21" s="41"/>
      <c r="D21" s="59" t="s">
        <v>20</v>
      </c>
      <c r="E21" s="61"/>
      <c r="F21" s="61"/>
      <c r="G21" s="61"/>
      <c r="H21" s="61"/>
      <c r="I21" s="61"/>
      <c r="J21" s="59" t="s">
        <v>20</v>
      </c>
      <c r="K21" s="59" t="s">
        <v>20</v>
      </c>
      <c r="L21" s="61"/>
      <c r="M21" s="61"/>
      <c r="N21" s="61"/>
      <c r="O21" s="61"/>
      <c r="P21" s="61"/>
      <c r="Q21" s="59" t="s">
        <v>20</v>
      </c>
      <c r="R21" s="59" t="s">
        <v>20</v>
      </c>
      <c r="S21" s="61"/>
      <c r="T21" s="61"/>
      <c r="U21" s="61"/>
      <c r="V21" s="61"/>
      <c r="W21" s="61"/>
      <c r="X21" s="59" t="s">
        <v>20</v>
      </c>
      <c r="Y21" s="59" t="s">
        <v>20</v>
      </c>
      <c r="Z21" s="61"/>
      <c r="AA21" s="61"/>
      <c r="AB21" s="61"/>
      <c r="AC21" s="61"/>
      <c r="AD21" s="61"/>
      <c r="AE21" s="59" t="s">
        <v>20</v>
      </c>
      <c r="AF21" s="59" t="s">
        <v>20</v>
      </c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40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">
      <c r="A22" s="54"/>
      <c r="B22" s="57"/>
      <c r="C22" s="47"/>
      <c r="D22" s="59" t="s">
        <v>20</v>
      </c>
      <c r="E22" s="59"/>
      <c r="F22" s="59"/>
      <c r="G22" s="59"/>
      <c r="H22" s="59"/>
      <c r="I22" s="59"/>
      <c r="J22" s="59" t="s">
        <v>20</v>
      </c>
      <c r="K22" s="59" t="s">
        <v>20</v>
      </c>
      <c r="L22" s="59"/>
      <c r="M22" s="59"/>
      <c r="N22" s="59"/>
      <c r="O22" s="59"/>
      <c r="P22" s="59"/>
      <c r="Q22" s="59" t="s">
        <v>20</v>
      </c>
      <c r="R22" s="59" t="s">
        <v>20</v>
      </c>
      <c r="S22" s="59"/>
      <c r="T22" s="59"/>
      <c r="U22" s="59"/>
      <c r="V22" s="59"/>
      <c r="W22" s="59"/>
      <c r="X22" s="59" t="s">
        <v>20</v>
      </c>
      <c r="Y22" s="59" t="s">
        <v>20</v>
      </c>
      <c r="Z22" s="59"/>
      <c r="AA22" s="59"/>
      <c r="AB22" s="59"/>
      <c r="AC22" s="59"/>
      <c r="AD22" s="59"/>
      <c r="AE22" s="59" t="s">
        <v>20</v>
      </c>
      <c r="AF22" s="59" t="s">
        <v>20</v>
      </c>
      <c r="AG22" s="59"/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1"/>
      <c r="B23" s="58" t="s">
        <v>6</v>
      </c>
      <c r="C23" s="56"/>
      <c r="D23" s="62">
        <f t="shared" ref="D23:AE23" si="1">SUM(D8:D22)</f>
        <v>0</v>
      </c>
      <c r="E23" s="62">
        <f t="shared" si="1"/>
        <v>0</v>
      </c>
      <c r="F23" s="62">
        <f t="shared" si="1"/>
        <v>3.5</v>
      </c>
      <c r="G23" s="62">
        <f t="shared" si="1"/>
        <v>5</v>
      </c>
      <c r="H23" s="62">
        <f t="shared" si="1"/>
        <v>6</v>
      </c>
      <c r="I23" s="62">
        <f t="shared" si="1"/>
        <v>4</v>
      </c>
      <c r="J23" s="62">
        <f t="shared" si="1"/>
        <v>0</v>
      </c>
      <c r="K23" s="62">
        <f t="shared" si="1"/>
        <v>0</v>
      </c>
      <c r="L23" s="62">
        <f t="shared" si="1"/>
        <v>5</v>
      </c>
      <c r="M23" s="62">
        <f t="shared" si="1"/>
        <v>5</v>
      </c>
      <c r="N23" s="62">
        <f t="shared" si="1"/>
        <v>5</v>
      </c>
      <c r="O23" s="62">
        <f t="shared" si="1"/>
        <v>5</v>
      </c>
      <c r="P23" s="62">
        <f t="shared" si="1"/>
        <v>5</v>
      </c>
      <c r="Q23" s="62">
        <f t="shared" si="1"/>
        <v>0</v>
      </c>
      <c r="R23" s="62">
        <f t="shared" si="1"/>
        <v>0</v>
      </c>
      <c r="S23" s="62">
        <f t="shared" si="1"/>
        <v>5.5</v>
      </c>
      <c r="T23" s="62">
        <f t="shared" si="1"/>
        <v>5</v>
      </c>
      <c r="U23" s="62">
        <f t="shared" si="1"/>
        <v>6</v>
      </c>
      <c r="V23" s="62">
        <f t="shared" si="1"/>
        <v>6</v>
      </c>
      <c r="W23" s="62">
        <f t="shared" si="1"/>
        <v>0</v>
      </c>
      <c r="X23" s="62">
        <f t="shared" si="1"/>
        <v>0</v>
      </c>
      <c r="Y23" s="62">
        <f t="shared" si="1"/>
        <v>0</v>
      </c>
      <c r="Z23" s="62">
        <f t="shared" si="1"/>
        <v>0</v>
      </c>
      <c r="AA23" s="62">
        <f t="shared" si="1"/>
        <v>0</v>
      </c>
      <c r="AB23" s="62">
        <f t="shared" si="1"/>
        <v>0</v>
      </c>
      <c r="AC23" s="62">
        <f t="shared" si="1"/>
        <v>0</v>
      </c>
      <c r="AD23" s="62">
        <f t="shared" si="1"/>
        <v>0</v>
      </c>
      <c r="AE23" s="62">
        <f t="shared" si="1"/>
        <v>0</v>
      </c>
      <c r="AF23" s="62">
        <f t="shared" ref="AF23:AH23" si="2">SUM(AF8:AF22)</f>
        <v>0</v>
      </c>
      <c r="AG23" s="62">
        <f t="shared" si="2"/>
        <v>0</v>
      </c>
      <c r="AH23" s="62">
        <f t="shared" si="2"/>
        <v>0</v>
      </c>
      <c r="AI23" s="63">
        <f t="shared" ref="AI23" si="3">SUM(AI8:AI22)</f>
        <v>66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>
        <f>7.5</f>
        <v>7.5</v>
      </c>
      <c r="AC24" s="64">
        <f>7.5</f>
        <v>7.5</v>
      </c>
      <c r="AD24" s="64"/>
      <c r="AE24" s="64"/>
      <c r="AF24" s="64"/>
      <c r="AG24" s="64"/>
      <c r="AH24" s="64"/>
      <c r="AI24" s="60">
        <f t="shared" ref="AI24:AI32" si="4">SUM(D24:AH24)</f>
        <v>15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14</v>
      </c>
      <c r="B25" s="13"/>
      <c r="C25" s="13"/>
      <c r="D25" s="64"/>
      <c r="E25" s="64">
        <v>7.5</v>
      </c>
      <c r="F25" s="64">
        <v>2.5</v>
      </c>
      <c r="G25" s="64">
        <v>2.5</v>
      </c>
      <c r="H25" s="64">
        <v>1.5</v>
      </c>
      <c r="I25" s="64">
        <v>3.5</v>
      </c>
      <c r="J25" s="64"/>
      <c r="K25" s="64"/>
      <c r="L25" s="64">
        <v>2.5</v>
      </c>
      <c r="M25" s="64">
        <v>2.5</v>
      </c>
      <c r="N25" s="64">
        <v>2.5</v>
      </c>
      <c r="O25" s="64">
        <v>2.5</v>
      </c>
      <c r="P25" s="64">
        <v>2.5</v>
      </c>
      <c r="Q25" s="64"/>
      <c r="R25" s="64"/>
      <c r="S25" s="64">
        <v>2</v>
      </c>
      <c r="T25" s="64">
        <v>2.5</v>
      </c>
      <c r="U25" s="64">
        <v>1.5</v>
      </c>
      <c r="V25" s="64">
        <v>1.5</v>
      </c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37.5</v>
      </c>
      <c r="AJ25" s="46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2" t="s">
        <v>22</v>
      </c>
      <c r="B27" s="13"/>
      <c r="C27" s="13"/>
      <c r="D27" s="64"/>
      <c r="E27" s="64"/>
      <c r="F27" s="64">
        <v>1.5</v>
      </c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1.5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39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>
        <v>7.5</v>
      </c>
      <c r="X30" s="64"/>
      <c r="Y30" s="64"/>
      <c r="Z30" s="64">
        <v>7.5</v>
      </c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15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29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>
        <v>1.5</v>
      </c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29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>
        <f>4</f>
        <v>4</v>
      </c>
      <c r="AB32" s="64"/>
      <c r="AC32" s="64"/>
      <c r="AD32" s="64">
        <f>7.5</f>
        <v>7.5</v>
      </c>
      <c r="AE32" s="64"/>
      <c r="AF32" s="64"/>
      <c r="AG32" s="64">
        <f>7.5</f>
        <v>7.5</v>
      </c>
      <c r="AH32" s="64">
        <f>7.5</f>
        <v>7.5</v>
      </c>
      <c r="AI32" s="60">
        <f t="shared" si="4"/>
        <v>26.5</v>
      </c>
      <c r="AJ32" s="48" t="s">
        <v>62</v>
      </c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</v>
      </c>
      <c r="B33" s="14"/>
      <c r="C33" s="14"/>
      <c r="D33" s="62">
        <f t="shared" ref="D33:AE33" si="5">SUM(D23:D32)</f>
        <v>0</v>
      </c>
      <c r="E33" s="62">
        <f t="shared" si="5"/>
        <v>7.5</v>
      </c>
      <c r="F33" s="62">
        <f t="shared" si="5"/>
        <v>7.5</v>
      </c>
      <c r="G33" s="62">
        <f t="shared" si="5"/>
        <v>7.5</v>
      </c>
      <c r="H33" s="62">
        <f t="shared" si="5"/>
        <v>7.5</v>
      </c>
      <c r="I33" s="62">
        <f t="shared" si="5"/>
        <v>7.5</v>
      </c>
      <c r="J33" s="62">
        <f t="shared" si="5"/>
        <v>0</v>
      </c>
      <c r="K33" s="62">
        <f t="shared" si="5"/>
        <v>0</v>
      </c>
      <c r="L33" s="62">
        <f t="shared" si="5"/>
        <v>7.5</v>
      </c>
      <c r="M33" s="62">
        <f t="shared" si="5"/>
        <v>7.5</v>
      </c>
      <c r="N33" s="62">
        <f t="shared" si="5"/>
        <v>7.5</v>
      </c>
      <c r="O33" s="62">
        <f t="shared" si="5"/>
        <v>7.5</v>
      </c>
      <c r="P33" s="62">
        <f t="shared" si="5"/>
        <v>7.5</v>
      </c>
      <c r="Q33" s="62">
        <f t="shared" si="5"/>
        <v>0</v>
      </c>
      <c r="R33" s="62">
        <f t="shared" si="5"/>
        <v>0</v>
      </c>
      <c r="S33" s="62">
        <f t="shared" si="5"/>
        <v>7.5</v>
      </c>
      <c r="T33" s="62">
        <f t="shared" si="5"/>
        <v>7.5</v>
      </c>
      <c r="U33" s="62">
        <f t="shared" si="5"/>
        <v>7.5</v>
      </c>
      <c r="V33" s="62">
        <f t="shared" si="5"/>
        <v>7.5</v>
      </c>
      <c r="W33" s="62">
        <f t="shared" si="5"/>
        <v>7.5</v>
      </c>
      <c r="X33" s="62">
        <f t="shared" si="5"/>
        <v>0</v>
      </c>
      <c r="Y33" s="62">
        <f t="shared" si="5"/>
        <v>0</v>
      </c>
      <c r="Z33" s="62">
        <f t="shared" si="5"/>
        <v>7.5</v>
      </c>
      <c r="AA33" s="62">
        <f t="shared" si="5"/>
        <v>4</v>
      </c>
      <c r="AB33" s="62">
        <f t="shared" si="5"/>
        <v>7.5</v>
      </c>
      <c r="AC33" s="62">
        <f t="shared" si="5"/>
        <v>7.5</v>
      </c>
      <c r="AD33" s="62">
        <f t="shared" si="5"/>
        <v>7.5</v>
      </c>
      <c r="AE33" s="62">
        <f t="shared" si="5"/>
        <v>0</v>
      </c>
      <c r="AF33" s="62">
        <f t="shared" ref="AF33:AH33" si="6">SUM(AF23:AF32)</f>
        <v>0</v>
      </c>
      <c r="AG33" s="62">
        <f t="shared" si="6"/>
        <v>7.5</v>
      </c>
      <c r="AH33" s="62">
        <f t="shared" si="6"/>
        <v>7.5</v>
      </c>
      <c r="AI33" s="63">
        <f t="shared" ref="AI33" si="7">SUM(AI23:AI32)</f>
        <v>161.5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84"/>
      <c r="B34" s="16"/>
      <c r="C34" s="16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6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1" t="s">
        <v>56</v>
      </c>
      <c r="B35" s="14"/>
      <c r="C35" s="14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60">
        <f t="shared" ref="AI35" si="8">SUM(D35:AH35)</f>
        <v>0</v>
      </c>
      <c r="AJ35" s="17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5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35">
      <c r="A36" s="84"/>
      <c r="B36" s="16"/>
      <c r="C36" s="16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6"/>
      <c r="AJ36" s="17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5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s="30" customFormat="1" ht="13.15" thickBot="1" x14ac:dyDescent="0.4">
      <c r="A37" s="15" t="s">
        <v>10</v>
      </c>
      <c r="B37" s="16"/>
      <c r="C37" s="1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.5" thickBot="1" x14ac:dyDescent="0.35">
      <c r="A38" s="18" t="s">
        <v>45</v>
      </c>
      <c r="B38" s="17" t="s">
        <v>46</v>
      </c>
      <c r="C38" s="17"/>
      <c r="D38" s="65"/>
      <c r="E38" s="65"/>
      <c r="F38" s="65" t="s">
        <v>47</v>
      </c>
      <c r="G38" s="65"/>
      <c r="H38" s="65" t="s">
        <v>26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11</v>
      </c>
      <c r="AG38" s="70">
        <f>22</f>
        <v>22</v>
      </c>
      <c r="AH38" s="65"/>
      <c r="AI38" s="66">
        <f>7.5*AG38</f>
        <v>165</v>
      </c>
      <c r="AJ38" s="31"/>
      <c r="AZ38" s="55"/>
    </row>
    <row r="39" spans="1:69" s="30" customFormat="1" ht="10.15" x14ac:dyDescent="0.3">
      <c r="A39" s="18" t="s">
        <v>24</v>
      </c>
      <c r="B39" s="17" t="s">
        <v>25</v>
      </c>
      <c r="C39" s="17"/>
      <c r="D39" s="65"/>
      <c r="E39" s="65"/>
      <c r="F39" s="65" t="s">
        <v>31</v>
      </c>
      <c r="G39" s="65"/>
      <c r="H39" s="65" t="s">
        <v>48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Z39" s="55"/>
    </row>
    <row r="40" spans="1:69" s="30" customFormat="1" ht="10.15" x14ac:dyDescent="0.3">
      <c r="A40" s="18" t="s">
        <v>49</v>
      </c>
      <c r="B40" s="17" t="s">
        <v>50</v>
      </c>
      <c r="C40" s="17"/>
      <c r="D40" s="65"/>
      <c r="E40" s="65"/>
      <c r="F40" s="65" t="s">
        <v>33</v>
      </c>
      <c r="G40" s="65"/>
      <c r="H40" s="65" t="s">
        <v>51</v>
      </c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1" t="s">
        <v>36</v>
      </c>
      <c r="AG40" s="65"/>
      <c r="AH40" s="65"/>
      <c r="AI40" s="65">
        <f>AI33-AI38</f>
        <v>-3.5</v>
      </c>
      <c r="AJ40" s="74" t="s">
        <v>34</v>
      </c>
      <c r="AZ40" s="55"/>
    </row>
    <row r="41" spans="1:69" s="30" customFormat="1" ht="10.15" x14ac:dyDescent="0.3">
      <c r="A41" s="17" t="s">
        <v>23</v>
      </c>
      <c r="B41" s="17" t="s">
        <v>52</v>
      </c>
      <c r="C41" s="31"/>
      <c r="D41" s="67"/>
      <c r="E41" s="67"/>
      <c r="F41" s="67" t="s">
        <v>32</v>
      </c>
      <c r="G41" s="67"/>
      <c r="H41" s="67" t="s">
        <v>53</v>
      </c>
      <c r="I41" s="67"/>
      <c r="J41" s="67"/>
      <c r="K41" s="67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31"/>
    </row>
    <row r="42" spans="1:69" s="30" customFormat="1" ht="10.15" x14ac:dyDescent="0.3">
      <c r="A42" s="31" t="s">
        <v>27</v>
      </c>
      <c r="B42" s="31" t="s">
        <v>54</v>
      </c>
      <c r="C42" s="31"/>
      <c r="D42" s="67"/>
      <c r="E42" s="67"/>
      <c r="F42" s="67" t="s">
        <v>55</v>
      </c>
      <c r="G42" s="67"/>
      <c r="H42" s="67" t="s">
        <v>28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37</v>
      </c>
      <c r="AG42" s="67"/>
      <c r="AH42" s="67"/>
      <c r="AI42" s="68">
        <f>11.5</f>
        <v>11.5</v>
      </c>
      <c r="AJ42" s="31"/>
    </row>
    <row r="43" spans="1:69" s="30" customFormat="1" ht="10.15" x14ac:dyDescent="0.3">
      <c r="A43" s="31"/>
      <c r="B43" s="31"/>
      <c r="C43" s="31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31"/>
    </row>
    <row r="44" spans="1:69" s="30" customFormat="1" ht="13.15" thickBot="1" x14ac:dyDescent="0.4">
      <c r="A44" s="29"/>
      <c r="B44" s="29"/>
      <c r="C44" s="29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Y44" s="67"/>
      <c r="Z44" s="67"/>
      <c r="AA44" s="67"/>
      <c r="AB44" s="67"/>
      <c r="AC44" s="67"/>
      <c r="AD44" s="67"/>
      <c r="AE44" s="67"/>
      <c r="AF44" s="72" t="s">
        <v>38</v>
      </c>
      <c r="AG44" s="67"/>
      <c r="AH44" s="67"/>
      <c r="AI44" s="69">
        <f>AI42+AI40</f>
        <v>8</v>
      </c>
      <c r="AJ44" s="31"/>
    </row>
    <row r="45" spans="1:69" s="30" customFormat="1" ht="13.15" thickTop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s="30" customFormat="1" x14ac:dyDescent="0.3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2024-05-07T18:28:12Z</cp:lastPrinted>
  <dcterms:created xsi:type="dcterms:W3CDTF">1998-07-03T22:57:08Z</dcterms:created>
  <dcterms:modified xsi:type="dcterms:W3CDTF">2025-01-13T19:37:48Z</dcterms:modified>
</cp:coreProperties>
</file>