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795848B6-4B6F-4EC2-ADD5-86093D8651E0}" xr6:coauthVersionLast="47" xr6:coauthVersionMax="47" xr10:uidLastSave="{00000000-0000-0000-0000-000000000000}"/>
  <bookViews>
    <workbookView xWindow="-28920" yWindow="1485" windowWidth="29040" windowHeight="1572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3" i="1" l="1"/>
  <c r="D22" i="1"/>
  <c r="AH21" i="1"/>
  <c r="AH31" i="1" s="1"/>
  <c r="AG21" i="1"/>
  <c r="AG31" i="1" s="1"/>
  <c r="AF21" i="1"/>
  <c r="AF31" i="1" s="1"/>
  <c r="AA31" i="1"/>
  <c r="X31" i="1"/>
  <c r="Q31" i="1"/>
  <c r="P31" i="1"/>
  <c r="I31" i="1"/>
  <c r="AE21" i="1"/>
  <c r="AE31" i="1" s="1"/>
  <c r="AD21" i="1"/>
  <c r="AD31" i="1" s="1"/>
  <c r="AC21" i="1"/>
  <c r="AC31" i="1" s="1"/>
  <c r="AB21" i="1"/>
  <c r="AB31" i="1" s="1"/>
  <c r="AA21" i="1"/>
  <c r="Z21" i="1"/>
  <c r="Z31" i="1" s="1"/>
  <c r="Y21" i="1"/>
  <c r="Y31" i="1" s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33" i="1"/>
  <c r="AI37" i="1"/>
  <c r="AI8" i="1"/>
  <c r="AI18" i="1" l="1"/>
  <c r="AI12" i="1" l="1"/>
  <c r="AI10" i="1"/>
  <c r="AI25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<sst xmlns="http://schemas.openxmlformats.org/spreadsheetml/2006/main" count="259" uniqueCount="118">
  <si>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</si>
  <si>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</si>
  <si>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</si>
  <si>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</si>
  <si>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</si>
  <si>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</si>
  <si>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</si>
  <si>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</si>
  <si>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</si>
  <si>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</si>
  <si>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</si>
  <si>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</si>
  <si>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</si>
  <si>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</si>
  <si>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</si>
  <si>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</si>
  <si>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</si>
  <si>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</si>
  <si>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</si>
  <si>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</si>
  <si>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</si>
  <si>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</si>
  <si>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</si>
  <si>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</si>
  <si>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</si>
  <si>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</si>
  <si>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</si>
  <si>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</si>
  <si>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</si>
  <si>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</si>
  <si>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</si>
  <si>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</si>
  <si>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</si>
  <si>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</si>
  <si>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</si>
  <si>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</si>
  <si>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</si>
  <si>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</si>
  <si>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</si>
  <si>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</si>
  <si>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</si>
  <si>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</si>
  <si>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</si>
  <si>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</si>
  <si>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</si>
  <si>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</si>
  <si>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</si>
  <si>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</si>
  <si>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</si>
  <si>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</si>
  <si>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</si>
  <si>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</si>
  <si>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</si>
  <si>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</si>
  <si>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</si>
  <si>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</si>
  <si>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</si>
  <si>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</si>
  <si>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</si>
  <si>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</si>
  <si>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</si>
  <si>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</si>
  <si>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</si>
  <si>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</si>
  <si>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</si>
  <si>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</si>
  <si>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</si>
  <si>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</si>
  <si>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</si>
  <si>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</si>
  <si>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</si>
  <si>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</si>
  <si>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</si>
  <si>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</si>
  <si>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</si>
  <si>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</si>
  <si>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</si>
  <si>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</si>
  <si>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</si>
  <si>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</si>
  <si>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</si>
  <si>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</si>
  <si>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</si>
  <si>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</si>
  <si>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</si>
  <si>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</si>
  <si>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</si>
  <si>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</si>
  <si>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</si>
  <si>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Simin Lotfi</t>
  </si>
  <si>
    <t>Rize SFU 36 &amp; 37</t>
  </si>
  <si>
    <t>2106</t>
  </si>
  <si>
    <t xml:space="preserve">Arbutus &amp; 35th </t>
  </si>
  <si>
    <t>2017</t>
  </si>
  <si>
    <t>Emery Phase 3</t>
  </si>
  <si>
    <t>2205</t>
  </si>
  <si>
    <t>2301</t>
  </si>
  <si>
    <t>Lotus Mission</t>
  </si>
  <si>
    <t>2306</t>
  </si>
  <si>
    <t>Qualex 33rd &amp; Mackenzie</t>
  </si>
  <si>
    <t>WD</t>
  </si>
  <si>
    <t>1904</t>
  </si>
  <si>
    <t>Qualex Regan Ave</t>
  </si>
  <si>
    <t>2008</t>
  </si>
  <si>
    <t>Mosaic SFU Lot 24</t>
  </si>
  <si>
    <t>1702</t>
  </si>
  <si>
    <t>Mosaic Emery Phase 2</t>
  </si>
  <si>
    <t>2308</t>
  </si>
  <si>
    <t>Qualex-6th-ave</t>
  </si>
  <si>
    <t>2013</t>
  </si>
  <si>
    <t>Qualex Harrison &amp; Kemsley</t>
  </si>
  <si>
    <t>Xmas break</t>
  </si>
  <si>
    <t>2309</t>
  </si>
  <si>
    <t xml:space="preserve">Rize E10th Ave </t>
  </si>
  <si>
    <t>January 2024</t>
  </si>
  <si>
    <t>2201</t>
  </si>
  <si>
    <t>Emery Phase 4</t>
  </si>
  <si>
    <t xml:space="preserve">Happy Hour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</si>
</sst>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P25" sqref="AP25"/>
    </sheetView>
  </sheetViews>
  <sheetFormatPr defaultColWidth="7.54296875" defaultRowHeight="12.5" x14ac:dyDescent="0.25"/>
  <cols>
    <col min="1" max="1" width="5.1796875" customWidth="1"/>
    <col min="2" max="2" width="19" customWidth="1"/>
    <col min="3" max="3" width="8.8164062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63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64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114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65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66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67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68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69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0" x14ac:dyDescent="0.2">
      <c r="A8" s="52"/>
      <c r="B8" s="44"/>
      <c r="C8" s="45"/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24" customFormat="1" ht="12" customHeight="1" x14ac:dyDescent="0.25">
      <c r="A9" s="53" t="s">
        <v>95</v>
      </c>
      <c r="B9" s="40" t="s">
        <v>90</v>
      </c>
      <c r="C9" s="41" t="s">
        <v>23</v>
      </c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53</v>
      </c>
      <c r="BA9" s="55" t="s">
        <v>70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91</v>
      </c>
      <c r="B10" s="44" t="s">
        <v>92</v>
      </c>
      <c r="C10" s="45" t="s">
        <v>31</v>
      </c>
      <c r="D10" s="59"/>
      <c r="E10" s="59"/>
      <c r="F10" s="59"/>
      <c r="G10" s="59"/>
      <c r="H10" s="59"/>
      <c r="I10" s="59" t="s">
        <v>20</v>
      </c>
      <c r="J10" s="59" t="s">
        <v>20</v>
      </c>
      <c r="K10" s="59"/>
      <c r="L10" s="59"/>
      <c r="M10" s="59"/>
      <c r="N10" s="59"/>
      <c r="O10" s="59"/>
      <c r="P10" s="59" t="s">
        <v>20</v>
      </c>
      <c r="Q10" s="59" t="s">
        <v>20</v>
      </c>
      <c r="R10" s="59"/>
      <c r="S10" s="59"/>
      <c r="T10" s="59"/>
      <c r="U10" s="59"/>
      <c r="V10" s="59"/>
      <c r="W10" s="59" t="s">
        <v>20</v>
      </c>
      <c r="X10" s="59" t="s">
        <v>20</v>
      </c>
      <c r="Y10" s="59"/>
      <c r="Z10" s="59"/>
      <c r="AA10" s="59"/>
      <c r="AB10" s="59"/>
      <c r="AC10" s="59"/>
      <c r="AD10" s="59" t="s">
        <v>20</v>
      </c>
      <c r="AE10" s="59" t="s">
        <v>20</v>
      </c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54</v>
      </c>
      <c r="BA10" s="55" t="s">
        <v>71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101</v>
      </c>
      <c r="B11" s="40" t="s">
        <v>102</v>
      </c>
      <c r="C11" s="41" t="s">
        <v>33</v>
      </c>
      <c r="D11" s="61"/>
      <c r="E11" s="61"/>
      <c r="F11" s="61"/>
      <c r="G11" s="61"/>
      <c r="H11" s="61"/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55</v>
      </c>
      <c r="BA11" s="55" t="s">
        <v>81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93</v>
      </c>
      <c r="B12" s="44" t="s">
        <v>94</v>
      </c>
      <c r="C12" s="76" t="s">
        <v>100</v>
      </c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56</v>
      </c>
      <c r="BA12" s="55" t="s">
        <v>80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96</v>
      </c>
      <c r="B13" s="40" t="s">
        <v>97</v>
      </c>
      <c r="C13" s="41" t="s">
        <v>26</v>
      </c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57</v>
      </c>
      <c r="BA13" s="55" t="s">
        <v>79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 t="s">
        <v>98</v>
      </c>
      <c r="B14" s="44" t="s">
        <v>99</v>
      </c>
      <c r="C14" s="45" t="s">
        <v>26</v>
      </c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58</v>
      </c>
      <c r="BA14" s="55" t="s">
        <v>78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103</v>
      </c>
      <c r="B15" s="40" t="s">
        <v>104</v>
      </c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59</v>
      </c>
      <c r="BA15" s="55" t="s">
        <v>77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 t="s">
        <v>105</v>
      </c>
      <c r="B16" s="44" t="s">
        <v>106</v>
      </c>
      <c r="C16" s="45" t="s">
        <v>33</v>
      </c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60</v>
      </c>
      <c r="BA16" s="55" t="s">
        <v>76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107</v>
      </c>
      <c r="B17" s="40" t="s">
        <v>108</v>
      </c>
      <c r="C17" s="41" t="s">
        <v>23</v>
      </c>
      <c r="D17" s="61"/>
      <c r="E17" s="61">
        <v>7.5</v>
      </c>
      <c r="F17" s="61">
        <v>7.5</v>
      </c>
      <c r="G17" s="61">
        <v>7.5</v>
      </c>
      <c r="H17" s="61">
        <v>7.5</v>
      </c>
      <c r="I17" s="59" t="s">
        <v>20</v>
      </c>
      <c r="J17" s="59" t="s">
        <v>20</v>
      </c>
      <c r="K17" s="61">
        <v>7.5</v>
      </c>
      <c r="L17" s="61">
        <v>2</v>
      </c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39.5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74</v>
      </c>
      <c r="BA17" s="55" t="s">
        <v>75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 t="s">
        <v>115</v>
      </c>
      <c r="B18" s="44" t="s">
        <v>116</v>
      </c>
      <c r="C18" s="45" t="s">
        <v>26</v>
      </c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>
        <v>3.5</v>
      </c>
      <c r="N18" s="59">
        <v>7.5</v>
      </c>
      <c r="O18" s="59">
        <v>6</v>
      </c>
      <c r="P18" s="59" t="s">
        <v>20</v>
      </c>
      <c r="Q18" s="59" t="s">
        <v>20</v>
      </c>
      <c r="R18" s="59">
        <v>7.5</v>
      </c>
      <c r="S18" s="59">
        <v>7.5</v>
      </c>
      <c r="T18" s="59">
        <v>4</v>
      </c>
      <c r="U18" s="59">
        <v>4</v>
      </c>
      <c r="V18" s="59">
        <v>5.5</v>
      </c>
      <c r="W18" s="59" t="s">
        <v>20</v>
      </c>
      <c r="X18" s="59" t="s">
        <v>20</v>
      </c>
      <c r="Y18" s="59"/>
      <c r="Z18" s="59"/>
      <c r="AA18" s="59"/>
      <c r="AB18" s="59"/>
      <c r="AC18" s="59">
        <v>3.5</v>
      </c>
      <c r="AD18" s="59" t="s">
        <v>20</v>
      </c>
      <c r="AE18" s="59" t="s">
        <v>20</v>
      </c>
      <c r="AF18" s="59">
        <v>7.5</v>
      </c>
      <c r="AG18" s="59"/>
      <c r="AH18" s="59"/>
      <c r="AI18" s="60">
        <f>SUM(D18:AH18)</f>
        <v>56.5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61</v>
      </c>
      <c r="BA18" s="55" t="s">
        <v>73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 t="s">
        <v>109</v>
      </c>
      <c r="B19" s="40" t="s">
        <v>110</v>
      </c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62</v>
      </c>
      <c r="BA19" s="55" t="s">
        <v>72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 t="s">
        <v>112</v>
      </c>
      <c r="B20" s="57" t="s">
        <v>113</v>
      </c>
      <c r="C20" s="47" t="s">
        <v>26</v>
      </c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>
        <v>5.5</v>
      </c>
      <c r="M20" s="59">
        <v>4</v>
      </c>
      <c r="N20" s="59"/>
      <c r="O20" s="59"/>
      <c r="P20" s="59" t="s">
        <v>20</v>
      </c>
      <c r="Q20" s="59" t="s">
        <v>20</v>
      </c>
      <c r="R20" s="59"/>
      <c r="S20" s="59"/>
      <c r="T20" s="59">
        <v>3.5</v>
      </c>
      <c r="U20" s="59">
        <v>3.5</v>
      </c>
      <c r="V20" s="59">
        <v>2</v>
      </c>
      <c r="W20" s="59" t="s">
        <v>20</v>
      </c>
      <c r="X20" s="59" t="s">
        <v>20</v>
      </c>
      <c r="Y20" s="59">
        <v>7.5</v>
      </c>
      <c r="Z20" s="59">
        <v>7.5</v>
      </c>
      <c r="AA20" s="59">
        <v>7.5</v>
      </c>
      <c r="AB20" s="59">
        <v>7.5</v>
      </c>
      <c r="AC20" s="59">
        <v>3</v>
      </c>
      <c r="AD20" s="59" t="s">
        <v>20</v>
      </c>
      <c r="AE20" s="59" t="s">
        <v>20</v>
      </c>
      <c r="AF20" s="59"/>
      <c r="AG20" s="59">
        <v>7.5</v>
      </c>
      <c r="AH20" s="59">
        <v>7.5</v>
      </c>
      <c r="AI20" s="60">
        <f t="shared" si="0"/>
        <v>66.5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7.5</v>
      </c>
      <c r="F21" s="62">
        <f t="shared" si="1"/>
        <v>7.5</v>
      </c>
      <c r="G21" s="62">
        <f t="shared" si="1"/>
        <v>7.5</v>
      </c>
      <c r="H21" s="62">
        <f t="shared" si="1"/>
        <v>7.5</v>
      </c>
      <c r="I21" s="62">
        <f t="shared" si="1"/>
        <v>0</v>
      </c>
      <c r="J21" s="62">
        <f t="shared" si="1"/>
        <v>0</v>
      </c>
      <c r="K21" s="62">
        <f t="shared" si="1"/>
        <v>7.5</v>
      </c>
      <c r="L21" s="62">
        <f t="shared" si="1"/>
        <v>7.5</v>
      </c>
      <c r="M21" s="62">
        <f t="shared" si="1"/>
        <v>7.5</v>
      </c>
      <c r="N21" s="62">
        <f t="shared" si="1"/>
        <v>7.5</v>
      </c>
      <c r="O21" s="62">
        <f t="shared" si="1"/>
        <v>6</v>
      </c>
      <c r="P21" s="62">
        <f t="shared" si="1"/>
        <v>0</v>
      </c>
      <c r="Q21" s="62">
        <f t="shared" si="1"/>
        <v>0</v>
      </c>
      <c r="R21" s="62">
        <f t="shared" si="1"/>
        <v>7.5</v>
      </c>
      <c r="S21" s="62">
        <f t="shared" si="1"/>
        <v>7.5</v>
      </c>
      <c r="T21" s="62">
        <f t="shared" si="1"/>
        <v>7.5</v>
      </c>
      <c r="U21" s="62">
        <f t="shared" si="1"/>
        <v>7.5</v>
      </c>
      <c r="V21" s="62">
        <f t="shared" si="1"/>
        <v>7.5</v>
      </c>
      <c r="W21" s="62">
        <f t="shared" si="1"/>
        <v>0</v>
      </c>
      <c r="X21" s="62">
        <f t="shared" si="1"/>
        <v>0</v>
      </c>
      <c r="Y21" s="62">
        <f t="shared" si="1"/>
        <v>7.5</v>
      </c>
      <c r="Z21" s="62">
        <f t="shared" si="1"/>
        <v>7.5</v>
      </c>
      <c r="AA21" s="62">
        <f t="shared" si="1"/>
        <v>7.5</v>
      </c>
      <c r="AB21" s="62">
        <f t="shared" si="1"/>
        <v>7.5</v>
      </c>
      <c r="AC21" s="62">
        <f t="shared" si="1"/>
        <v>6.5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7.5</v>
      </c>
      <c r="AG21" s="62">
        <f t="shared" si="2"/>
        <v>7.5</v>
      </c>
      <c r="AH21" s="62">
        <f t="shared" si="2"/>
        <v>7.5</v>
      </c>
      <c r="AI21" s="60">
        <f t="shared" ref="AI21" si="3">SUM(AI9:AI20)</f>
        <v>162.5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>
        <f>7.5</f>
        <v>7.5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 t="s">
        <v>87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>
        <v>1.5</v>
      </c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>
        <v>1</v>
      </c>
      <c r="AD23" s="64"/>
      <c r="AE23" s="64"/>
      <c r="AF23" s="64"/>
      <c r="AG23" s="64"/>
      <c r="AH23" s="64"/>
      <c r="AI23" s="60">
        <f t="shared" si="4"/>
        <v>2.5</v>
      </c>
      <c r="AJ23" s="51" t="s">
        <v>117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88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 t="s">
        <v>111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7.5</v>
      </c>
      <c r="G31" s="62">
        <f t="shared" si="5"/>
        <v>7.5</v>
      </c>
      <c r="H31" s="62">
        <f t="shared" si="5"/>
        <v>7.5</v>
      </c>
      <c r="I31" s="62">
        <f t="shared" si="5"/>
        <v>0</v>
      </c>
      <c r="J31" s="62">
        <f t="shared" si="5"/>
        <v>0</v>
      </c>
      <c r="K31" s="62">
        <f t="shared" si="5"/>
        <v>7.5</v>
      </c>
      <c r="L31" s="62">
        <f t="shared" si="5"/>
        <v>7.5</v>
      </c>
      <c r="M31" s="62">
        <f t="shared" si="5"/>
        <v>7.5</v>
      </c>
      <c r="N31" s="62">
        <f t="shared" si="5"/>
        <v>7.5</v>
      </c>
      <c r="O31" s="62">
        <f t="shared" si="5"/>
        <v>7.5</v>
      </c>
      <c r="P31" s="62">
        <f t="shared" si="5"/>
        <v>0</v>
      </c>
      <c r="Q31" s="62">
        <f t="shared" si="5"/>
        <v>0</v>
      </c>
      <c r="R31" s="62">
        <f t="shared" si="5"/>
        <v>7.5</v>
      </c>
      <c r="S31" s="62">
        <f t="shared" si="5"/>
        <v>7.5</v>
      </c>
      <c r="T31" s="62">
        <f t="shared" si="5"/>
        <v>7.5</v>
      </c>
      <c r="U31" s="62">
        <f t="shared" si="5"/>
        <v>7.5</v>
      </c>
      <c r="V31" s="62">
        <f t="shared" si="5"/>
        <v>7.5</v>
      </c>
      <c r="W31" s="62">
        <f t="shared" si="5"/>
        <v>0</v>
      </c>
      <c r="X31" s="62">
        <f t="shared" si="5"/>
        <v>0</v>
      </c>
      <c r="Y31" s="62">
        <f t="shared" si="5"/>
        <v>7.5</v>
      </c>
      <c r="Z31" s="62">
        <f t="shared" si="5"/>
        <v>7.5</v>
      </c>
      <c r="AA31" s="62">
        <f t="shared" si="5"/>
        <v>7.5</v>
      </c>
      <c r="AB31" s="62">
        <f t="shared" si="5"/>
        <v>7.5</v>
      </c>
      <c r="AC31" s="62">
        <f t="shared" si="5"/>
        <v>7.5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7.5</v>
      </c>
      <c r="AG31" s="62">
        <f t="shared" si="6"/>
        <v>7.5</v>
      </c>
      <c r="AH31" s="62">
        <f t="shared" si="6"/>
        <v>7.5</v>
      </c>
      <c r="AI31" s="63">
        <f t="shared" ref="AI31" si="7">SUM(AI21:AI30)</f>
        <v>172.5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23</f>
        <v>23</v>
      </c>
      <c r="AH33" s="65"/>
      <c r="AI33" s="66">
        <f>AG33*7.5</f>
        <v>172.5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84</v>
      </c>
      <c r="AG35" s="65"/>
      <c r="AH35" s="65"/>
      <c r="AI35" s="65">
        <f>AI31-AI33</f>
        <v>0</v>
      </c>
      <c r="AJ35" s="74" t="s">
        <v>83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85</v>
      </c>
      <c r="AG37" s="67"/>
      <c r="AH37" s="67"/>
      <c r="AI37" s="68">
        <f>9.5</f>
        <v>9.5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86</v>
      </c>
      <c r="AG39" s="67"/>
      <c r="AH39" s="67"/>
      <c r="AI39" s="69">
        <f>AI35+AI37</f>
        <v>9.5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Simin Lotfi</cp:lastModifiedBy>
  <cp:lastPrinted>2023-03-02T22:13:23Z</cp:lastPrinted>
  <dcterms:created xsi:type="dcterms:W3CDTF">1998-07-03T22:57:08Z</dcterms:created>
  <dcterms:modified xsi:type="dcterms:W3CDTF">2024-02-01T00:43:23Z</dcterms:modified>
</cp:coreProperties>
</file>