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EAD9FC37-2B51-4F49-B4AD-DE4468672274}" xr6:coauthVersionLast="47" xr6:coauthVersionMax="47" xr10:uidLastSave="{00000000-0000-0000-0000-000000000000}"/>
  <bookViews>
    <workbookView xWindow="-28920" yWindow="1485" windowWidth="29040" windowHeight="157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F22" i="1"/>
  <c r="AG31" i="1"/>
  <c r="AH21" i="1"/>
  <c r="AH31" i="1" s="1"/>
  <c r="AG21" i="1"/>
  <c r="AF21" i="1"/>
  <c r="AA31" i="1"/>
  <c r="Z31" i="1"/>
  <c r="S31" i="1"/>
  <c r="AE21" i="1"/>
  <c r="AE31" i="1" s="1"/>
  <c r="AD21" i="1"/>
  <c r="AD31" i="1" s="1"/>
  <c r="AC21" i="1"/>
  <c r="AC31" i="1" s="1"/>
  <c r="AB21" i="1"/>
  <c r="AB31" i="1" s="1"/>
  <c r="AA21" i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G33" i="1"/>
  <c r="AI33" i="1"/>
  <c r="AI8" i="1"/>
  <c r="AF31" i="1" l="1"/>
  <c r="AI18" i="1"/>
  <c r="AI12" i="1" l="1"/>
  <c r="AI10" i="1"/>
  <c r="AI25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<sst xmlns="http://schemas.openxmlformats.org/spreadsheetml/2006/main" count="284" uniqueCount="118">
  <si>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</si>
  <si>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</si>
  <si>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</si>
  <si>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</si>
  <si>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</si>
  <si>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</si>
  <si>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</si>
  <si>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</si>
  <si>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</si>
  <si>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</si>
  <si>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</si>
  <si>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</si>
  <si>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</si>
  <si>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</si>
  <si>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</si>
  <si>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</si>
  <si>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</si>
  <si>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</si>
  <si>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</si>
  <si>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</si>
  <si>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</si>
  <si>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</si>
  <si>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</si>
  <si>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</si>
  <si>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 xml:space="preserve">DP  </t>
  </si>
  <si>
    <t>D</t>
  </si>
  <si>
    <t>Pre-DP or schematic design / investigation</t>
  </si>
  <si>
    <t>Working drawings</t>
  </si>
  <si>
    <t>BP</t>
  </si>
  <si>
    <t>ADM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</si>
  <si>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</si>
  <si>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</si>
  <si>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</si>
  <si>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</si>
  <si>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</si>
  <si>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</si>
  <si>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</si>
  <si>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</si>
  <si>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</si>
  <si>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</si>
  <si>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</si>
  <si>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</si>
  <si>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</si>
  <si>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</si>
  <si>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</si>
  <si>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</si>
  <si>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</si>
  <si>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</si>
  <si>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</si>
  <si>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</si>
  <si>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</si>
  <si>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</si>
  <si>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</si>
  <si>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</si>
  <si>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</si>
  <si>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</si>
  <si>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</si>
  <si>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</si>
  <si>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</si>
  <si>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</si>
  <si>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</si>
  <si>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</si>
  <si>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</si>
  <si>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</si>
  <si>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</si>
  <si>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</si>
  <si>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</si>
  <si>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</si>
  <si>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</si>
  <si>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</si>
  <si>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</si>
  <si>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</si>
  <si>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</si>
  <si>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</si>
  <si>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</si>
  <si>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</si>
  <si>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</si>
  <si>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</si>
  <si>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</si>
  <si>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</si>
  <si>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Rize SFU 36 &amp; 37</t>
  </si>
  <si>
    <t>2106</t>
  </si>
  <si>
    <t xml:space="preserve">Arbutus &amp; 35th </t>
  </si>
  <si>
    <t>2017</t>
  </si>
  <si>
    <t>Emery Phase 3</t>
  </si>
  <si>
    <t>2205</t>
  </si>
  <si>
    <t>2301</t>
  </si>
  <si>
    <t>Lotus Mission</t>
  </si>
  <si>
    <t>2306</t>
  </si>
  <si>
    <t>Qualex 33rd &amp; Mackenzie</t>
  </si>
  <si>
    <t>WD</t>
  </si>
  <si>
    <t>1904</t>
  </si>
  <si>
    <t>Qualex Regan Ave</t>
  </si>
  <si>
    <t>2008</t>
  </si>
  <si>
    <t>Mosaic SFU Lot 24</t>
  </si>
  <si>
    <t>1702</t>
  </si>
  <si>
    <t>Mosaic Emery Phase 2</t>
  </si>
  <si>
    <t>2308</t>
  </si>
  <si>
    <t>Qualex-6th-ave</t>
  </si>
  <si>
    <t>2013</t>
  </si>
  <si>
    <t>Qualex Harrison &amp; Kemsley</t>
  </si>
  <si>
    <t>2309</t>
  </si>
  <si>
    <t xml:space="preserve">Rize E10th Ave </t>
  </si>
  <si>
    <t>2201</t>
  </si>
  <si>
    <t>Emery Phase 4</t>
  </si>
  <si>
    <t>February 2024</t>
  </si>
  <si>
    <t>FEA</t>
  </si>
  <si>
    <t>Feasibility Studies</t>
  </si>
  <si>
    <t>RZ</t>
  </si>
  <si>
    <t>Rezoning</t>
  </si>
  <si>
    <t>CA</t>
  </si>
  <si>
    <t>Extra Services beyond contract - SEE EXTRA SERVICES FORM</t>
  </si>
  <si>
    <t>Building permit drawings</t>
  </si>
  <si>
    <t>Development permit drawings</t>
  </si>
  <si>
    <t>Specifications</t>
  </si>
  <si>
    <t>Tendering</t>
  </si>
  <si>
    <t>#1712 - Hawksley</t>
  </si>
  <si>
    <t xml:space="preserve">Happy Hour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</si>
</sst>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3" zoomScaleNormal="100" zoomScaleSheetLayoutView="100" workbookViewId="0">
      <selection activeCell="H28" sqref="H28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37</v>
      </c>
      <c r="BA1" s="55" t="s">
        <v>53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38</v>
      </c>
      <c r="BA2" s="55" t="s">
        <v>54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36</v>
      </c>
      <c r="BA3" s="55" t="s">
        <v>55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39</v>
      </c>
      <c r="BA4" s="55" t="s">
        <v>56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40</v>
      </c>
      <c r="BA5" s="55" t="s">
        <v>57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41</v>
      </c>
      <c r="BA6" s="55" t="s">
        <v>58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32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42</v>
      </c>
      <c r="BA7" s="55" t="s">
        <v>59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0" x14ac:dyDescent="0.2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4" customFormat="1" ht="12" customHeight="1" x14ac:dyDescent="0.25">
      <c r="A9" s="53" t="s">
        <v>85</v>
      </c>
      <c r="B9" s="40" t="s">
        <v>80</v>
      </c>
      <c r="C9" s="41" t="s">
        <v>23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43</v>
      </c>
      <c r="BA9" s="55" t="s">
        <v>60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81</v>
      </c>
      <c r="B10" s="44" t="s">
        <v>82</v>
      </c>
      <c r="C10" s="45" t="s">
        <v>28</v>
      </c>
      <c r="D10" s="59"/>
      <c r="E10" s="59" t="s">
        <v>20</v>
      </c>
      <c r="F10" s="59" t="s">
        <v>20</v>
      </c>
      <c r="G10" s="59">
        <v>7.5</v>
      </c>
      <c r="H10" s="59">
        <v>4.5</v>
      </c>
      <c r="I10" s="59">
        <v>7.5</v>
      </c>
      <c r="J10" s="59">
        <v>6.5</v>
      </c>
      <c r="K10" s="59">
        <v>7.5</v>
      </c>
      <c r="L10" s="59" t="s">
        <v>20</v>
      </c>
      <c r="M10" s="59" t="s">
        <v>20</v>
      </c>
      <c r="N10" s="59">
        <v>7.5</v>
      </c>
      <c r="O10" s="59">
        <v>9</v>
      </c>
      <c r="P10" s="59">
        <v>8.5</v>
      </c>
      <c r="Q10" s="59">
        <v>7.5</v>
      </c>
      <c r="R10" s="59">
        <v>6.5</v>
      </c>
      <c r="S10" s="59" t="s">
        <v>20</v>
      </c>
      <c r="T10" s="59" t="s">
        <v>20</v>
      </c>
      <c r="U10" s="59">
        <v>7.5</v>
      </c>
      <c r="V10" s="59">
        <v>7.5</v>
      </c>
      <c r="W10" s="59">
        <v>7.5</v>
      </c>
      <c r="X10" s="59">
        <v>7.5</v>
      </c>
      <c r="Y10" s="59">
        <v>9</v>
      </c>
      <c r="Z10" s="59" t="s">
        <v>20</v>
      </c>
      <c r="AA10" s="59" t="s">
        <v>20</v>
      </c>
      <c r="AB10" s="59">
        <v>7.5</v>
      </c>
      <c r="AC10" s="59">
        <v>8</v>
      </c>
      <c r="AD10" s="59">
        <v>9</v>
      </c>
      <c r="AE10" s="59">
        <v>9.5</v>
      </c>
      <c r="AF10" s="59"/>
      <c r="AG10" s="59" t="s">
        <v>20</v>
      </c>
      <c r="AH10" s="59" t="s">
        <v>20</v>
      </c>
      <c r="AI10" s="60">
        <f t="shared" si="0"/>
        <v>145.5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44</v>
      </c>
      <c r="BA10" s="55" t="s">
        <v>61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91</v>
      </c>
      <c r="B11" s="40" t="s">
        <v>92</v>
      </c>
      <c r="C11" s="41" t="s">
        <v>29</v>
      </c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45</v>
      </c>
      <c r="BA11" s="55" t="s">
        <v>71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83</v>
      </c>
      <c r="B12" s="44" t="s">
        <v>84</v>
      </c>
      <c r="C12" s="76" t="s">
        <v>90</v>
      </c>
      <c r="D12" s="59"/>
      <c r="E12" s="59" t="s">
        <v>20</v>
      </c>
      <c r="F12" s="59" t="s">
        <v>20</v>
      </c>
      <c r="G12" s="59"/>
      <c r="H12" s="59"/>
      <c r="I12" s="59"/>
      <c r="J12" s="59">
        <v>1</v>
      </c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1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46</v>
      </c>
      <c r="BA12" s="55" t="s">
        <v>70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86</v>
      </c>
      <c r="B13" s="40" t="s">
        <v>87</v>
      </c>
      <c r="C13" s="41" t="s">
        <v>25</v>
      </c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47</v>
      </c>
      <c r="BA13" s="55" t="s">
        <v>69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 t="s">
        <v>88</v>
      </c>
      <c r="B14" s="44" t="s">
        <v>89</v>
      </c>
      <c r="C14" s="45" t="s">
        <v>25</v>
      </c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48</v>
      </c>
      <c r="BA14" s="55" t="s">
        <v>68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93</v>
      </c>
      <c r="B15" s="40" t="s">
        <v>94</v>
      </c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49</v>
      </c>
      <c r="BA15" s="55" t="s">
        <v>67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95</v>
      </c>
      <c r="B16" s="44" t="s">
        <v>96</v>
      </c>
      <c r="C16" s="45" t="s">
        <v>29</v>
      </c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50</v>
      </c>
      <c r="BA16" s="55" t="s">
        <v>66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97</v>
      </c>
      <c r="B17" s="40" t="s">
        <v>98</v>
      </c>
      <c r="C17" s="41" t="s">
        <v>23</v>
      </c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64</v>
      </c>
      <c r="BA17" s="55" t="s">
        <v>65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103</v>
      </c>
      <c r="B18" s="44" t="s">
        <v>104</v>
      </c>
      <c r="C18" s="45" t="s">
        <v>25</v>
      </c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51</v>
      </c>
      <c r="BA18" s="55" t="s">
        <v>63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99</v>
      </c>
      <c r="B19" s="40" t="s">
        <v>100</v>
      </c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52</v>
      </c>
      <c r="BA19" s="55" t="s">
        <v>62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 t="s">
        <v>101</v>
      </c>
      <c r="B20" s="57" t="s">
        <v>102</v>
      </c>
      <c r="C20" s="47" t="s">
        <v>25</v>
      </c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4.5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0</v>
      </c>
      <c r="M21" s="62">
        <f t="shared" si="1"/>
        <v>0</v>
      </c>
      <c r="N21" s="62">
        <f t="shared" si="1"/>
        <v>7.5</v>
      </c>
      <c r="O21" s="62">
        <f t="shared" si="1"/>
        <v>9</v>
      </c>
      <c r="P21" s="62">
        <f t="shared" si="1"/>
        <v>8.5</v>
      </c>
      <c r="Q21" s="62">
        <f t="shared" si="1"/>
        <v>7.5</v>
      </c>
      <c r="R21" s="62">
        <f t="shared" si="1"/>
        <v>6.5</v>
      </c>
      <c r="S21" s="62">
        <f t="shared" si="1"/>
        <v>0</v>
      </c>
      <c r="T21" s="62">
        <f t="shared" si="1"/>
        <v>0</v>
      </c>
      <c r="U21" s="62">
        <f t="shared" si="1"/>
        <v>7.5</v>
      </c>
      <c r="V21" s="62">
        <f t="shared" si="1"/>
        <v>7.5</v>
      </c>
      <c r="W21" s="62">
        <f t="shared" si="1"/>
        <v>7.5</v>
      </c>
      <c r="X21" s="62">
        <f t="shared" si="1"/>
        <v>7.5</v>
      </c>
      <c r="Y21" s="62">
        <f t="shared" si="1"/>
        <v>9</v>
      </c>
      <c r="Z21" s="62">
        <f t="shared" si="1"/>
        <v>0</v>
      </c>
      <c r="AA21" s="62">
        <f t="shared" si="1"/>
        <v>0</v>
      </c>
      <c r="AB21" s="62">
        <f t="shared" si="1"/>
        <v>7.5</v>
      </c>
      <c r="AC21" s="62">
        <f t="shared" si="1"/>
        <v>8</v>
      </c>
      <c r="AD21" s="62">
        <f t="shared" si="1"/>
        <v>9</v>
      </c>
      <c r="AE21" s="62">
        <f t="shared" si="1"/>
        <v>9.5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SUM(AI9:AI20)</f>
        <v>146.5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>
        <f>7.5</f>
        <v>7.5</v>
      </c>
      <c r="AG22" s="64"/>
      <c r="AH22" s="64"/>
      <c r="AI22" s="60">
        <f t="shared" ref="AI22:AI30" si="4">SUM(D22:AH22)</f>
        <v>7.5</v>
      </c>
      <c r="AJ22" s="48" t="s">
        <v>77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>
        <v>1</v>
      </c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1</v>
      </c>
      <c r="AJ23" s="51" t="s">
        <v>117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>
        <v>3</v>
      </c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3</v>
      </c>
      <c r="AJ25" s="51" t="s">
        <v>116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31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31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0</v>
      </c>
      <c r="M31" s="62">
        <f t="shared" si="5"/>
        <v>0</v>
      </c>
      <c r="N31" s="62">
        <f t="shared" si="5"/>
        <v>7.5</v>
      </c>
      <c r="O31" s="62">
        <f t="shared" si="5"/>
        <v>9</v>
      </c>
      <c r="P31" s="62">
        <f t="shared" si="5"/>
        <v>8.5</v>
      </c>
      <c r="Q31" s="62">
        <f t="shared" si="5"/>
        <v>7.5</v>
      </c>
      <c r="R31" s="62">
        <f t="shared" si="5"/>
        <v>7.5</v>
      </c>
      <c r="S31" s="62">
        <f t="shared" si="5"/>
        <v>0</v>
      </c>
      <c r="T31" s="62">
        <f t="shared" si="5"/>
        <v>0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7.5</v>
      </c>
      <c r="Y31" s="62">
        <f t="shared" si="5"/>
        <v>9</v>
      </c>
      <c r="Z31" s="62">
        <f t="shared" si="5"/>
        <v>0</v>
      </c>
      <c r="AA31" s="62">
        <f t="shared" si="5"/>
        <v>0</v>
      </c>
      <c r="AB31" s="62">
        <f t="shared" si="5"/>
        <v>7.5</v>
      </c>
      <c r="AC31" s="62">
        <f t="shared" si="5"/>
        <v>8</v>
      </c>
      <c r="AD31" s="62">
        <f t="shared" si="5"/>
        <v>9</v>
      </c>
      <c r="AE31" s="62">
        <f t="shared" si="5"/>
        <v>9.5</v>
      </c>
      <c r="AF31" s="62">
        <f t="shared" ref="AF31:AH31" si="6">SUM(AF21:AF30)</f>
        <v>7.5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158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106</v>
      </c>
      <c r="B33" s="17" t="s">
        <v>107</v>
      </c>
      <c r="C33" s="17"/>
      <c r="D33" s="65"/>
      <c r="E33" s="65"/>
      <c r="F33" s="65" t="s">
        <v>90</v>
      </c>
      <c r="G33" s="65"/>
      <c r="H33" s="65" t="s">
        <v>27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26</v>
      </c>
      <c r="C34" s="17"/>
      <c r="D34" s="65"/>
      <c r="E34" s="65"/>
      <c r="F34" s="65" t="s">
        <v>33</v>
      </c>
      <c r="G34" s="65"/>
      <c r="H34" s="65" t="s">
        <v>114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108</v>
      </c>
      <c r="B35" s="17" t="s">
        <v>109</v>
      </c>
      <c r="C35" s="17"/>
      <c r="D35" s="65"/>
      <c r="E35" s="65"/>
      <c r="F35" s="67" t="s">
        <v>35</v>
      </c>
      <c r="G35" s="67"/>
      <c r="H35" s="67" t="s">
        <v>115</v>
      </c>
      <c r="I35" s="67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0.5</v>
      </c>
      <c r="AJ35" s="74" t="s">
        <v>73</v>
      </c>
      <c r="AZ35" s="55"/>
    </row>
    <row r="36" spans="1:52" s="30" customFormat="1" ht="10" x14ac:dyDescent="0.2">
      <c r="A36" s="18" t="s">
        <v>24</v>
      </c>
      <c r="B36" s="17" t="s">
        <v>113</v>
      </c>
      <c r="C36" s="17"/>
      <c r="D36" s="67"/>
      <c r="E36" s="67"/>
      <c r="F36" s="67" t="s">
        <v>34</v>
      </c>
      <c r="G36" s="67"/>
      <c r="H36" s="67" t="s">
        <v>111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18" t="s">
        <v>28</v>
      </c>
      <c r="B37" s="17" t="s">
        <v>112</v>
      </c>
      <c r="C37" s="17"/>
      <c r="D37" s="67"/>
      <c r="E37" s="67"/>
      <c r="F37" s="65" t="s">
        <v>110</v>
      </c>
      <c r="G37" s="65"/>
      <c r="H37" s="65" t="s">
        <v>30</v>
      </c>
      <c r="I37" s="65"/>
      <c r="J37" s="65"/>
      <c r="K37" s="65"/>
      <c r="L37" s="65"/>
      <c r="M37" s="65"/>
      <c r="N37" s="65"/>
      <c r="O37" s="65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11</f>
        <v>11</v>
      </c>
      <c r="AJ37" s="31"/>
    </row>
    <row r="38" spans="1:52" s="30" customFormat="1" ht="10" x14ac:dyDescent="0.2">
      <c r="A38" s="17"/>
      <c r="B38" s="17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0.5" thickBot="1" x14ac:dyDescent="0.25">
      <c r="A39" s="31"/>
      <c r="B39" s="31"/>
      <c r="C39" s="31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AI35+AI37</f>
        <v>11.5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Simin Lotfi</cp:lastModifiedBy>
  <cp:lastPrinted>2023-03-02T22:13:23Z</cp:lastPrinted>
  <dcterms:created xsi:type="dcterms:W3CDTF">1998-07-03T22:57:08Z</dcterms:created>
  <dcterms:modified xsi:type="dcterms:W3CDTF">2024-04-02T18:20:32Z</dcterms:modified>
</cp:coreProperties>
</file>