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4\"/>
    </mc:Choice>
  </mc:AlternateContent>
  <xr:revisionPtr revIDLastSave="0" documentId="13_ncr:1_{ECEC8370-3706-4FB9-8EC2-DF76797BB82C}" xr6:coauthVersionLast="47" xr6:coauthVersionMax="47" xr10:uidLastSave="{00000000-0000-0000-0000-000000000000}"/>
  <bookViews>
    <workbookView xWindow="7910" yWindow="3880" windowWidth="28800" windowHeight="1537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7" i="1" l="1"/>
  <c r="W22" i="1"/>
  <c r="AG33" i="1"/>
  <c r="AI33" i="1" s="1"/>
  <c r="AH21" i="1"/>
  <c r="AH31" i="1" s="1"/>
  <c r="AG21" i="1"/>
  <c r="AG31" i="1" s="1"/>
  <c r="AF21" i="1"/>
  <c r="AF31" i="1" s="1"/>
  <c r="Z21" i="1"/>
  <c r="Z31" i="1" s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Y21" i="1"/>
  <c r="Y31" i="1" s="1"/>
  <c r="X21" i="1"/>
  <c r="X31" i="1" s="1"/>
  <c r="W21" i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G21" i="1"/>
  <c r="G31" i="1" s="1"/>
  <c r="F21" i="1"/>
  <c r="F31" i="1" s="1"/>
  <c r="E21" i="1"/>
  <c r="E31" i="1" s="1"/>
  <c r="D21" i="1"/>
  <c r="D31" i="1" s="1"/>
  <c r="W31" i="1" l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<sst xmlns="http://schemas.openxmlformats.org/spreadsheetml/2006/main" count="239" uniqueCount="103">
  <si>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</si>
  <si>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</si>
  <si>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</si>
  <si>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</si>
  <si>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</si>
  <si>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</si>
  <si>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</si>
  <si>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</si>
  <si>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</si>
  <si>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</si>
  <si>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</si>
  <si>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</si>
  <si>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</si>
  <si>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</si>
  <si>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</si>
  <si>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</si>
  <si>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</si>
  <si>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</si>
  <si>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</si>
  <si>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</si>
  <si>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</si>
  <si>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</si>
  <si>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</si>
  <si>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</si>
  <si>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</si>
  <si>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</si>
  <si>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</si>
  <si>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</si>
  <si>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</si>
  <si>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</si>
  <si>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</si>
  <si>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</si>
  <si>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</si>
  <si>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</si>
  <si>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</si>
  <si>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</si>
  <si>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</si>
  <si>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</si>
  <si>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</si>
  <si>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</si>
  <si>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</si>
  <si>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</si>
  <si>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</si>
  <si>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</si>
  <si>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</si>
  <si>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</si>
  <si>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</si>
  <si>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</si>
  <si>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</si>
  <si>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</si>
  <si>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</si>
  <si>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</si>
  <si>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</si>
  <si>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</si>
  <si>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</si>
  <si>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</si>
  <si>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</si>
  <si>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</si>
  <si>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</si>
  <si>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</si>
  <si>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</si>
  <si>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</si>
  <si>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</si>
  <si>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</si>
  <si>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</si>
  <si>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</si>
  <si>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</si>
  <si>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</si>
  <si>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</si>
  <si>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</si>
  <si>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</si>
  <si>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</si>
  <si>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</si>
  <si>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</si>
  <si>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</si>
  <si>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</si>
  <si>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</si>
  <si>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</si>
  <si>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</si>
  <si>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Rylan Basi</t>
  </si>
  <si>
    <t>1904</t>
  </si>
  <si>
    <t>2009</t>
  </si>
  <si>
    <t>Church Road Sooke</t>
  </si>
  <si>
    <t>Qualex Regan</t>
  </si>
  <si>
    <t>2017</t>
  </si>
  <si>
    <t>Emery Lot 3 - Towns at Lynn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</si>
  <si>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</si>
  <si>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</si>
  <si>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</si>
  <si>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</si>
  <si>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</si>
  <si>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</si>
  <si>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</si>
  <si>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</si>
  <si>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</si>
  <si>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</si>
  <si>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</si>
  <si>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1712</t>
  </si>
  <si>
    <t>BPP Area 6 Lot 3 (Hawksley)</t>
  </si>
  <si>
    <t>2013</t>
  </si>
  <si>
    <t>Qualex Harrison &amp; Kemsley</t>
  </si>
  <si>
    <t>May 2024</t>
  </si>
  <si>
    <t>March 21st - Sooke Site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</si>
</sst>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Q24" sqref="Q24"/>
    </sheetView>
  </sheetViews>
  <sheetFormatPr defaultColWidth="7.6328125" defaultRowHeight="12.5" x14ac:dyDescent="0.25"/>
  <cols>
    <col min="1" max="1" width="5.08984375" customWidth="1"/>
    <col min="2" max="2" width="20.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/>
      <c r="G8" s="59" t="s">
        <v>20</v>
      </c>
      <c r="H8" s="59" t="s">
        <v>20</v>
      </c>
      <c r="I8" s="59"/>
      <c r="J8" s="59"/>
      <c r="K8" s="59"/>
      <c r="L8" s="59"/>
      <c r="M8" s="59"/>
      <c r="N8" s="59" t="s">
        <v>20</v>
      </c>
      <c r="O8" s="59" t="s">
        <v>20</v>
      </c>
      <c r="P8" s="59"/>
      <c r="Q8" s="59"/>
      <c r="R8" s="59"/>
      <c r="S8" s="59"/>
      <c r="T8" s="59"/>
      <c r="U8" s="59" t="s">
        <v>20</v>
      </c>
      <c r="V8" s="59" t="s">
        <v>20</v>
      </c>
      <c r="W8" s="59"/>
      <c r="X8" s="59"/>
      <c r="Y8" s="59"/>
      <c r="Z8" s="59"/>
      <c r="AA8" s="59"/>
      <c r="AB8" s="59" t="s">
        <v>20</v>
      </c>
      <c r="AC8" s="59" t="s">
        <v>20</v>
      </c>
      <c r="AD8" s="59"/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97</v>
      </c>
      <c r="B9" s="40" t="s">
        <v>98</v>
      </c>
      <c r="C9" s="78" t="s">
        <v>96</v>
      </c>
      <c r="D9" s="61"/>
      <c r="E9" s="61"/>
      <c r="F9" s="61"/>
      <c r="G9" s="59" t="s">
        <v>20</v>
      </c>
      <c r="H9" s="59" t="s">
        <v>20</v>
      </c>
      <c r="I9" s="61"/>
      <c r="J9" s="61">
        <v>2</v>
      </c>
      <c r="K9" s="61"/>
      <c r="L9" s="61"/>
      <c r="M9" s="61"/>
      <c r="N9" s="59" t="s">
        <v>20</v>
      </c>
      <c r="O9" s="59" t="s">
        <v>20</v>
      </c>
      <c r="P9" s="61"/>
      <c r="Q9" s="61">
        <v>2</v>
      </c>
      <c r="R9" s="61"/>
      <c r="S9" s="61"/>
      <c r="T9" s="61"/>
      <c r="U9" s="59" t="s">
        <v>20</v>
      </c>
      <c r="V9" s="59" t="s">
        <v>20</v>
      </c>
      <c r="W9" s="61"/>
      <c r="X9" s="61"/>
      <c r="Y9" s="61"/>
      <c r="Z9" s="61"/>
      <c r="AA9" s="61"/>
      <c r="AB9" s="59" t="s">
        <v>20</v>
      </c>
      <c r="AC9" s="59" t="s">
        <v>20</v>
      </c>
      <c r="AD9" s="61"/>
      <c r="AE9" s="61">
        <v>4</v>
      </c>
      <c r="AF9" s="61"/>
      <c r="AG9" s="61"/>
      <c r="AH9" s="61"/>
      <c r="AI9" s="60">
        <f t="shared" si="0"/>
        <v>8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80</v>
      </c>
      <c r="B11" s="40" t="s">
        <v>83</v>
      </c>
      <c r="C11" s="78" t="s">
        <v>96</v>
      </c>
      <c r="D11" s="61">
        <v>7.5</v>
      </c>
      <c r="E11" s="61">
        <v>2.5</v>
      </c>
      <c r="F11" s="61">
        <v>7.5</v>
      </c>
      <c r="G11" s="59" t="s">
        <v>20</v>
      </c>
      <c r="H11" s="59" t="s">
        <v>20</v>
      </c>
      <c r="I11" s="61">
        <v>4.5</v>
      </c>
      <c r="J11" s="61">
        <v>4.5</v>
      </c>
      <c r="K11" s="61">
        <v>6.5</v>
      </c>
      <c r="L11" s="61">
        <v>4.5</v>
      </c>
      <c r="M11" s="61">
        <v>7.5</v>
      </c>
      <c r="N11" s="59" t="s">
        <v>20</v>
      </c>
      <c r="O11" s="59" t="s">
        <v>20</v>
      </c>
      <c r="P11" s="61">
        <v>3</v>
      </c>
      <c r="Q11" s="61">
        <v>4.5</v>
      </c>
      <c r="R11" s="61"/>
      <c r="S11" s="61">
        <v>4</v>
      </c>
      <c r="T11" s="61">
        <v>3.5</v>
      </c>
      <c r="U11" s="59" t="s">
        <v>20</v>
      </c>
      <c r="V11" s="59" t="s">
        <v>20</v>
      </c>
      <c r="W11" s="61"/>
      <c r="X11" s="61"/>
      <c r="Y11" s="61">
        <v>7.5</v>
      </c>
      <c r="Z11" s="61">
        <v>2.5</v>
      </c>
      <c r="AA11" s="61">
        <v>7.5</v>
      </c>
      <c r="AB11" s="59" t="s">
        <v>20</v>
      </c>
      <c r="AC11" s="59" t="s">
        <v>20</v>
      </c>
      <c r="AD11" s="61">
        <v>7.5</v>
      </c>
      <c r="AE11" s="61">
        <v>3.5</v>
      </c>
      <c r="AF11" s="61">
        <v>2</v>
      </c>
      <c r="AG11" s="61"/>
      <c r="AH11" s="61">
        <v>5</v>
      </c>
      <c r="AI11" s="60">
        <f t="shared" si="0"/>
        <v>95.5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81</v>
      </c>
      <c r="B13" s="40" t="s">
        <v>82</v>
      </c>
      <c r="C13" s="78" t="s">
        <v>96</v>
      </c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>
        <v>11.5</v>
      </c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11.5</v>
      </c>
      <c r="AJ13" s="43" t="s">
        <v>102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 t="s">
        <v>20</v>
      </c>
      <c r="H14" s="59" t="s">
        <v>20</v>
      </c>
      <c r="I14" s="59"/>
      <c r="J14" s="59"/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99</v>
      </c>
      <c r="B15" s="40" t="s">
        <v>100</v>
      </c>
      <c r="C15" s="78" t="s">
        <v>96</v>
      </c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84</v>
      </c>
      <c r="B17" s="40" t="s">
        <v>85</v>
      </c>
      <c r="C17" s="78" t="s">
        <v>96</v>
      </c>
      <c r="D17" s="61"/>
      <c r="E17" s="61">
        <v>5</v>
      </c>
      <c r="F17" s="61"/>
      <c r="G17" s="59" t="s">
        <v>20</v>
      </c>
      <c r="H17" s="59" t="s">
        <v>20</v>
      </c>
      <c r="I17" s="61">
        <v>3</v>
      </c>
      <c r="J17" s="61">
        <v>1</v>
      </c>
      <c r="K17" s="61">
        <v>1</v>
      </c>
      <c r="L17" s="61">
        <v>3</v>
      </c>
      <c r="M17" s="61"/>
      <c r="N17" s="59" t="s">
        <v>20</v>
      </c>
      <c r="O17" s="59" t="s">
        <v>20</v>
      </c>
      <c r="P17" s="61">
        <v>4.5</v>
      </c>
      <c r="Q17" s="61">
        <v>1</v>
      </c>
      <c r="R17" s="61">
        <v>7.5</v>
      </c>
      <c r="S17" s="61">
        <v>3.5</v>
      </c>
      <c r="T17" s="61">
        <v>4</v>
      </c>
      <c r="U17" s="59" t="s">
        <v>20</v>
      </c>
      <c r="V17" s="59" t="s">
        <v>20</v>
      </c>
      <c r="W17" s="61"/>
      <c r="X17" s="61"/>
      <c r="Y17" s="61"/>
      <c r="Z17" s="61">
        <v>5</v>
      </c>
      <c r="AA17" s="61"/>
      <c r="AB17" s="59" t="s">
        <v>20</v>
      </c>
      <c r="AC17" s="59" t="s">
        <v>20</v>
      </c>
      <c r="AD17" s="61"/>
      <c r="AE17" s="61"/>
      <c r="AF17" s="61">
        <v>5.5</v>
      </c>
      <c r="AG17" s="61">
        <v>7.5</v>
      </c>
      <c r="AH17" s="61">
        <v>2.5</v>
      </c>
      <c r="AI17" s="60">
        <f t="shared" si="0"/>
        <v>54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78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7.5</v>
      </c>
      <c r="F21" s="62">
        <f t="shared" si="1"/>
        <v>7.5</v>
      </c>
      <c r="G21" s="62">
        <f t="shared" si="1"/>
        <v>0</v>
      </c>
      <c r="H21" s="62">
        <f t="shared" si="1"/>
        <v>0</v>
      </c>
      <c r="I21" s="62">
        <f t="shared" si="1"/>
        <v>7.5</v>
      </c>
      <c r="J21" s="62">
        <f t="shared" si="1"/>
        <v>7.5</v>
      </c>
      <c r="K21" s="62">
        <f t="shared" si="1"/>
        <v>7.5</v>
      </c>
      <c r="L21" s="62">
        <f t="shared" si="1"/>
        <v>7.5</v>
      </c>
      <c r="M21" s="62">
        <f t="shared" si="1"/>
        <v>7.5</v>
      </c>
      <c r="N21" s="62">
        <f t="shared" si="1"/>
        <v>0</v>
      </c>
      <c r="O21" s="62">
        <f t="shared" si="1"/>
        <v>0</v>
      </c>
      <c r="P21" s="62">
        <f t="shared" si="1"/>
        <v>7.5</v>
      </c>
      <c r="Q21" s="62">
        <f t="shared" si="1"/>
        <v>7.5</v>
      </c>
      <c r="R21" s="62">
        <f t="shared" si="1"/>
        <v>7.5</v>
      </c>
      <c r="S21" s="62">
        <f t="shared" si="1"/>
        <v>7.5</v>
      </c>
      <c r="T21" s="62">
        <f t="shared" si="1"/>
        <v>7.5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11.5</v>
      </c>
      <c r="Y21" s="62">
        <f t="shared" si="1"/>
        <v>7.5</v>
      </c>
      <c r="Z21" s="62">
        <f>SUM(Z8:Z20)</f>
        <v>7.5</v>
      </c>
      <c r="AA21" s="62">
        <f t="shared" si="1"/>
        <v>7.5</v>
      </c>
      <c r="AB21" s="62">
        <f t="shared" si="1"/>
        <v>0</v>
      </c>
      <c r="AC21" s="62">
        <f t="shared" si="1"/>
        <v>0</v>
      </c>
      <c r="AD21" s="62">
        <f t="shared" si="1"/>
        <v>7.5</v>
      </c>
      <c r="AE21" s="62">
        <f t="shared" si="1"/>
        <v>7.5</v>
      </c>
      <c r="AF21" s="62">
        <f t="shared" ref="AF21" si="2">SUM(AF8:AF20)</f>
        <v>7.5</v>
      </c>
      <c r="AG21" s="62">
        <f>SUM(AG8:AG20)</f>
        <v>7.5</v>
      </c>
      <c r="AH21" s="62">
        <f t="shared" ref="AH21" si="3">SUM(AH8:AH20)</f>
        <v>7.5</v>
      </c>
      <c r="AI21" s="60">
        <f t="shared" ref="AI21" si="4">SUM(AI8:AI20)</f>
        <v>169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>
        <f>7.5</f>
        <v>7.5</v>
      </c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5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5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5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5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5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5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5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6">SUM(D21:D30)</f>
        <v>7.5</v>
      </c>
      <c r="E31" s="62">
        <f t="shared" si="6"/>
        <v>7.5</v>
      </c>
      <c r="F31" s="62">
        <f t="shared" si="6"/>
        <v>7.5</v>
      </c>
      <c r="G31" s="62">
        <f t="shared" si="6"/>
        <v>0</v>
      </c>
      <c r="H31" s="62">
        <f t="shared" si="6"/>
        <v>0</v>
      </c>
      <c r="I31" s="62">
        <f t="shared" si="6"/>
        <v>7.5</v>
      </c>
      <c r="J31" s="62">
        <f t="shared" si="6"/>
        <v>7.5</v>
      </c>
      <c r="K31" s="62">
        <f t="shared" si="6"/>
        <v>7.5</v>
      </c>
      <c r="L31" s="62">
        <f t="shared" si="6"/>
        <v>7.5</v>
      </c>
      <c r="M31" s="62">
        <f t="shared" si="6"/>
        <v>7.5</v>
      </c>
      <c r="N31" s="62">
        <f t="shared" si="6"/>
        <v>0</v>
      </c>
      <c r="O31" s="62">
        <f t="shared" si="6"/>
        <v>0</v>
      </c>
      <c r="P31" s="62">
        <f t="shared" si="6"/>
        <v>7.5</v>
      </c>
      <c r="Q31" s="62">
        <f t="shared" si="6"/>
        <v>7.5</v>
      </c>
      <c r="R31" s="62">
        <f t="shared" si="6"/>
        <v>7.5</v>
      </c>
      <c r="S31" s="62">
        <f t="shared" si="6"/>
        <v>7.5</v>
      </c>
      <c r="T31" s="62">
        <f t="shared" si="6"/>
        <v>7.5</v>
      </c>
      <c r="U31" s="62">
        <f t="shared" si="6"/>
        <v>0</v>
      </c>
      <c r="V31" s="62">
        <f t="shared" si="6"/>
        <v>0</v>
      </c>
      <c r="W31" s="62">
        <f t="shared" si="6"/>
        <v>7.5</v>
      </c>
      <c r="X31" s="62">
        <f t="shared" si="6"/>
        <v>11.5</v>
      </c>
      <c r="Y31" s="62">
        <f t="shared" si="6"/>
        <v>7.5</v>
      </c>
      <c r="Z31" s="62">
        <f t="shared" si="6"/>
        <v>7.5</v>
      </c>
      <c r="AA31" s="62">
        <f t="shared" si="6"/>
        <v>7.5</v>
      </c>
      <c r="AB31" s="62">
        <f t="shared" si="6"/>
        <v>0</v>
      </c>
      <c r="AC31" s="62">
        <f t="shared" si="6"/>
        <v>0</v>
      </c>
      <c r="AD31" s="62">
        <f t="shared" si="6"/>
        <v>7.5</v>
      </c>
      <c r="AE31" s="62">
        <f t="shared" si="6"/>
        <v>7.5</v>
      </c>
      <c r="AF31" s="62">
        <f t="shared" ref="AF31:AH31" si="7">SUM(AF21:AF30)</f>
        <v>7.5</v>
      </c>
      <c r="AG31" s="62">
        <f t="shared" si="7"/>
        <v>7.5</v>
      </c>
      <c r="AH31" s="62">
        <f t="shared" si="7"/>
        <v>7.5</v>
      </c>
      <c r="AI31" s="63">
        <f t="shared" ref="AI31" si="8">SUM(AI21:AI30)</f>
        <v>176.5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86</v>
      </c>
      <c r="B33" s="17" t="s">
        <v>87</v>
      </c>
      <c r="C33" s="17"/>
      <c r="D33" s="65"/>
      <c r="E33" s="65"/>
      <c r="F33" s="65" t="s">
        <v>88</v>
      </c>
      <c r="G33" s="65"/>
      <c r="H33" s="65" t="s">
        <v>26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23</f>
        <v>23</v>
      </c>
      <c r="AH33" s="65"/>
      <c r="AI33" s="66">
        <f>AG33*7.5</f>
        <v>172.5</v>
      </c>
      <c r="AJ33" s="31"/>
      <c r="AZ33" s="55"/>
    </row>
    <row r="34" spans="1:52" s="30" customFormat="1" ht="10" x14ac:dyDescent="0.2">
      <c r="A34" s="18" t="s">
        <v>24</v>
      </c>
      <c r="B34" s="17" t="s">
        <v>25</v>
      </c>
      <c r="C34" s="17"/>
      <c r="D34" s="65"/>
      <c r="E34" s="65"/>
      <c r="F34" s="65" t="s">
        <v>31</v>
      </c>
      <c r="G34" s="65"/>
      <c r="H34" s="65" t="s">
        <v>89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90</v>
      </c>
      <c r="B35" s="17" t="s">
        <v>91</v>
      </c>
      <c r="C35" s="17"/>
      <c r="D35" s="65"/>
      <c r="E35" s="65"/>
      <c r="F35" s="65" t="s">
        <v>33</v>
      </c>
      <c r="G35" s="65"/>
      <c r="H35" s="65" t="s">
        <v>92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74</v>
      </c>
      <c r="AG35" s="65"/>
      <c r="AH35" s="65"/>
      <c r="AI35" s="65">
        <f>AI31-AI33</f>
        <v>4</v>
      </c>
      <c r="AJ35" s="74" t="s">
        <v>73</v>
      </c>
      <c r="AZ35" s="55"/>
    </row>
    <row r="36" spans="1:52" s="30" customFormat="1" ht="10" x14ac:dyDescent="0.2">
      <c r="A36" s="17" t="s">
        <v>23</v>
      </c>
      <c r="B36" s="17" t="s">
        <v>93</v>
      </c>
      <c r="C36" s="31"/>
      <c r="D36" s="67"/>
      <c r="E36" s="67"/>
      <c r="F36" s="67" t="s">
        <v>32</v>
      </c>
      <c r="G36" s="67"/>
      <c r="H36" s="67" t="s">
        <v>94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27</v>
      </c>
      <c r="B37" s="31" t="s">
        <v>95</v>
      </c>
      <c r="C37" s="31"/>
      <c r="D37" s="67"/>
      <c r="E37" s="67"/>
      <c r="F37" s="67" t="s">
        <v>96</v>
      </c>
      <c r="G37" s="67"/>
      <c r="H37" s="67" t="s">
        <v>28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75</v>
      </c>
      <c r="AG37" s="67"/>
      <c r="AH37" s="67"/>
      <c r="AI37" s="68">
        <f>23</f>
        <v>23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76</v>
      </c>
      <c r="AG39" s="67"/>
      <c r="AH39" s="67"/>
      <c r="AI39" s="69">
        <f>AI37+AI35</f>
        <v>27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Rylan Basi</cp:lastModifiedBy>
  <cp:lastPrinted>2024-05-02T21:50:07Z</cp:lastPrinted>
  <dcterms:created xsi:type="dcterms:W3CDTF">1998-07-03T22:57:08Z</dcterms:created>
  <dcterms:modified xsi:type="dcterms:W3CDTF">2024-06-04T20:51:27Z</dcterms:modified>
</cp:coreProperties>
</file>