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08AA9553-D63E-4E6F-9BED-9A8D07CA79D1}" xr6:coauthVersionLast="47" xr6:coauthVersionMax="47" xr10:uidLastSave="{00000000-0000-0000-0000-000000000000}"/>
  <bookViews>
    <workbookView xWindow="9735" yWindow="6990" windowWidth="19185" windowHeight="1158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I45" i="1" l="1"/>
  <c r="AG41" i="1"/>
  <c r="AI31" i="1"/>
  <c r="W28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M27" i="1"/>
  <c r="M39" i="1" s="1"/>
  <c r="W39" i="1" l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1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<sst xmlns="http://schemas.openxmlformats.org/spreadsheetml/2006/main" count="270" uniqueCount="78">
  <si>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</si>
  <si>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</si>
  <si>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</si>
  <si>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</si>
  <si>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</si>
  <si>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</si>
  <si>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</si>
  <si>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</si>
  <si>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</si>
  <si>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</si>
  <si>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</si>
  <si>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</si>
  <si>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</si>
  <si>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</si>
  <si>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</si>
  <si>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</si>
  <si>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</si>
  <si>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</si>
  <si>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</si>
  <si>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</si>
  <si>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</si>
  <si>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</si>
  <si>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</si>
  <si>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</si>
  <si>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</si>
  <si>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</si>
  <si>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</si>
  <si>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</si>
  <si>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</si>
  <si>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</si>
  <si>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</si>
  <si>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</si>
  <si>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</si>
  <si>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</si>
  <si>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</si>
  <si>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</si>
  <si>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</si>
  <si>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</si>
  <si>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</si>
  <si>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</si>
  <si>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</si>
  <si>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</si>
  <si>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</si>
  <si>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</si>
  <si>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</si>
  <si>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</si>
  <si>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</si>
  <si>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2102</t>
  </si>
  <si>
    <t>IPL 33rd &amp; Commercial</t>
  </si>
  <si>
    <t>2302</t>
  </si>
  <si>
    <t>Qualex Kingsway</t>
  </si>
  <si>
    <t>2303</t>
  </si>
  <si>
    <t>Mosaic Langley</t>
  </si>
  <si>
    <t>Shadow Study - Remind Stanley</t>
  </si>
  <si>
    <t>Cambie Station</t>
  </si>
  <si>
    <t>2205</t>
  </si>
  <si>
    <t>Rize SFU</t>
  </si>
  <si>
    <t>2401</t>
  </si>
  <si>
    <t>2003</t>
  </si>
  <si>
    <t>Intracorp Victoria and 11th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</si>
  <si>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</si>
  <si>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</si>
  <si>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</si>
  <si>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</si>
  <si>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</si>
  <si>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</si>
  <si>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</si>
  <si>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</si>
  <si>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</si>
  <si>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</si>
  <si>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</si>
  <si>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</si>
  <si>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</si>
  <si>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Computer setup</t>
  </si>
  <si>
    <t>Lumion L&amp;L Preparation and Presentaion</t>
  </si>
  <si>
    <t>May 2024</t>
  </si>
  <si>
    <t>2404</t>
  </si>
  <si>
    <t>Mosaic Colour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</si>
</sst>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19" zoomScaleNormal="100" zoomScaleSheetLayoutView="100" workbookViewId="0">
      <selection activeCell="AG30" sqref="AG3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30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30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58</v>
      </c>
      <c r="B11" s="27" t="s">
        <v>59</v>
      </c>
      <c r="C11" s="28" t="s">
        <v>42</v>
      </c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51</v>
      </c>
      <c r="B13" s="27" t="s">
        <v>52</v>
      </c>
      <c r="C13" s="28" t="s">
        <v>24</v>
      </c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49</v>
      </c>
      <c r="B15" s="27" t="s">
        <v>50</v>
      </c>
      <c r="C15" s="28" t="s">
        <v>24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47</v>
      </c>
      <c r="B17" s="27" t="s">
        <v>48</v>
      </c>
      <c r="C17" s="28" t="s">
        <v>42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57</v>
      </c>
      <c r="B19" s="27" t="s">
        <v>54</v>
      </c>
      <c r="C19" s="28" t="s">
        <v>24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55</v>
      </c>
      <c r="B21" s="27" t="s">
        <v>56</v>
      </c>
      <c r="C21" s="28" t="s">
        <v>24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>
        <v>1.5</v>
      </c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>
        <v>4</v>
      </c>
      <c r="AF21" s="40"/>
      <c r="AG21" s="40"/>
      <c r="AH21" s="40"/>
      <c r="AI21" s="36">
        <f t="shared" si="0"/>
        <v>5.5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60</v>
      </c>
      <c r="B23" s="27" t="s">
        <v>61</v>
      </c>
      <c r="C23" s="28" t="s">
        <v>24</v>
      </c>
      <c r="D23" s="40">
        <v>4</v>
      </c>
      <c r="E23" s="40">
        <v>7.5</v>
      </c>
      <c r="F23" s="40">
        <v>5</v>
      </c>
      <c r="G23" s="35" t="s">
        <v>20</v>
      </c>
      <c r="H23" s="35" t="s">
        <v>20</v>
      </c>
      <c r="I23" s="40"/>
      <c r="J23" s="40"/>
      <c r="K23" s="40">
        <v>1.5</v>
      </c>
      <c r="L23" s="40">
        <v>6.5</v>
      </c>
      <c r="M23" s="40">
        <v>6.5</v>
      </c>
      <c r="N23" s="35" t="s">
        <v>20</v>
      </c>
      <c r="O23" s="35" t="s">
        <v>20</v>
      </c>
      <c r="P23" s="40">
        <v>7.5</v>
      </c>
      <c r="Q23" s="40">
        <v>7.5</v>
      </c>
      <c r="R23" s="40">
        <v>7.5</v>
      </c>
      <c r="S23" s="40">
        <v>7.5</v>
      </c>
      <c r="T23" s="40">
        <v>6</v>
      </c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>
        <v>3.5</v>
      </c>
      <c r="AF23" s="40">
        <v>7.5</v>
      </c>
      <c r="AG23" s="40">
        <v>6.5</v>
      </c>
      <c r="AH23" s="40"/>
      <c r="AI23" s="36">
        <f t="shared" si="2"/>
        <v>84.5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76</v>
      </c>
      <c r="B25" s="27" t="s">
        <v>77</v>
      </c>
      <c r="C25" s="28"/>
      <c r="D25" s="40">
        <v>2.5</v>
      </c>
      <c r="E25" s="40"/>
      <c r="F25" s="40">
        <v>2.5</v>
      </c>
      <c r="G25" s="35" t="s">
        <v>20</v>
      </c>
      <c r="H25" s="35" t="s">
        <v>20</v>
      </c>
      <c r="I25" s="40">
        <v>7.5</v>
      </c>
      <c r="J25" s="40">
        <v>7.5</v>
      </c>
      <c r="K25" s="40">
        <v>6</v>
      </c>
      <c r="L25" s="40"/>
      <c r="M25" s="40"/>
      <c r="N25" s="35" t="s">
        <v>20</v>
      </c>
      <c r="O25" s="35" t="s">
        <v>20</v>
      </c>
      <c r="P25" s="40"/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>
        <v>7</v>
      </c>
      <c r="AE25" s="40"/>
      <c r="AF25" s="40"/>
      <c r="AG25" s="40">
        <v>1</v>
      </c>
      <c r="AH25" s="40">
        <v>4.5</v>
      </c>
      <c r="AI25" s="36">
        <f t="shared" si="0"/>
        <v>38.5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4">SUM(D8:D26)</f>
        <v>6.5</v>
      </c>
      <c r="E27" s="49">
        <f t="shared" si="4"/>
        <v>7.5</v>
      </c>
      <c r="F27" s="49">
        <f t="shared" si="4"/>
        <v>7.5</v>
      </c>
      <c r="G27" s="49">
        <f t="shared" si="4"/>
        <v>0</v>
      </c>
      <c r="H27" s="49">
        <f t="shared" si="4"/>
        <v>0</v>
      </c>
      <c r="I27" s="49">
        <f t="shared" si="4"/>
        <v>7.5</v>
      </c>
      <c r="J27" s="49">
        <f t="shared" si="4"/>
        <v>7.5</v>
      </c>
      <c r="K27" s="49">
        <f t="shared" si="4"/>
        <v>7.5</v>
      </c>
      <c r="L27" s="49">
        <f t="shared" si="4"/>
        <v>6.5</v>
      </c>
      <c r="M27" s="49">
        <f t="shared" si="4"/>
        <v>6.5</v>
      </c>
      <c r="N27" s="49">
        <f t="shared" si="4"/>
        <v>0</v>
      </c>
      <c r="O27" s="49">
        <f t="shared" si="4"/>
        <v>0</v>
      </c>
      <c r="P27" s="49">
        <f t="shared" si="4"/>
        <v>7.5</v>
      </c>
      <c r="Q27" s="49">
        <f t="shared" si="4"/>
        <v>7.5</v>
      </c>
      <c r="R27" s="49">
        <f t="shared" si="4"/>
        <v>7.5</v>
      </c>
      <c r="S27" s="49">
        <f t="shared" si="4"/>
        <v>7.5</v>
      </c>
      <c r="T27" s="49">
        <f t="shared" si="4"/>
        <v>7.5</v>
      </c>
      <c r="U27" s="49">
        <f t="shared" si="4"/>
        <v>0</v>
      </c>
      <c r="V27" s="49">
        <f t="shared" si="4"/>
        <v>0</v>
      </c>
      <c r="W27" s="49">
        <f t="shared" si="4"/>
        <v>0</v>
      </c>
      <c r="X27" s="49">
        <f t="shared" si="4"/>
        <v>0</v>
      </c>
      <c r="Y27" s="49">
        <f t="shared" si="4"/>
        <v>0</v>
      </c>
      <c r="Z27" s="49">
        <f t="shared" si="4"/>
        <v>0</v>
      </c>
      <c r="AA27" s="49">
        <f t="shared" si="4"/>
        <v>0</v>
      </c>
      <c r="AB27" s="49">
        <f t="shared" si="4"/>
        <v>0</v>
      </c>
      <c r="AC27" s="49">
        <f t="shared" si="4"/>
        <v>0</v>
      </c>
      <c r="AD27" s="49">
        <f t="shared" si="4"/>
        <v>7</v>
      </c>
      <c r="AE27" s="49">
        <f t="shared" si="4"/>
        <v>7.5</v>
      </c>
      <c r="AF27" s="49">
        <f t="shared" ref="AF27:AH27" si="5">SUM(AF8:AF26)</f>
        <v>7.5</v>
      </c>
      <c r="AG27" s="49">
        <f t="shared" si="5"/>
        <v>7.5</v>
      </c>
      <c r="AH27" s="49">
        <f t="shared" si="5"/>
        <v>4.5</v>
      </c>
      <c r="AI27" s="50">
        <f t="shared" ref="AI27" si="6">SUM(AI8:AI26)</f>
        <v>128.5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>
        <f>7.5</f>
        <v>7.5</v>
      </c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>
        <v>1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>
        <v>0.5</v>
      </c>
      <c r="AE29" s="54"/>
      <c r="AF29" s="54"/>
      <c r="AG29" s="54"/>
      <c r="AH29" s="54"/>
      <c r="AI29" s="36">
        <f>SUM(D29:AH29)</f>
        <v>1.5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7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>
        <v>7.5</v>
      </c>
      <c r="Y34" s="54">
        <v>7.5</v>
      </c>
      <c r="Z34" s="54">
        <v>7.5</v>
      </c>
      <c r="AA34" s="54">
        <v>7.5</v>
      </c>
      <c r="AB34" s="54"/>
      <c r="AC34" s="54"/>
      <c r="AD34" s="54"/>
      <c r="AE34" s="54"/>
      <c r="AF34" s="54"/>
      <c r="AG34" s="54"/>
      <c r="AH34" s="54"/>
      <c r="AI34" s="36">
        <f>SUM(D34:AH34)</f>
        <v>30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0</v>
      </c>
      <c r="AJ35" s="51" t="s">
        <v>74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0</v>
      </c>
      <c r="AJ36" s="51" t="s">
        <v>73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7"/>
        <v>0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9">SUM(D27:D38)</f>
        <v>7.5</v>
      </c>
      <c r="E39" s="49">
        <f t="shared" si="9"/>
        <v>7.5</v>
      </c>
      <c r="F39" s="49">
        <f t="shared" si="9"/>
        <v>7.5</v>
      </c>
      <c r="G39" s="49">
        <f t="shared" si="9"/>
        <v>0</v>
      </c>
      <c r="H39" s="49">
        <f t="shared" si="9"/>
        <v>0</v>
      </c>
      <c r="I39" s="49">
        <f t="shared" si="9"/>
        <v>7.5</v>
      </c>
      <c r="J39" s="49">
        <f t="shared" si="9"/>
        <v>7.5</v>
      </c>
      <c r="K39" s="49">
        <f t="shared" si="9"/>
        <v>7.5</v>
      </c>
      <c r="L39" s="49">
        <f t="shared" si="9"/>
        <v>6.5</v>
      </c>
      <c r="M39" s="49">
        <f t="shared" si="9"/>
        <v>6.5</v>
      </c>
      <c r="N39" s="49">
        <f t="shared" si="9"/>
        <v>0</v>
      </c>
      <c r="O39" s="49">
        <f t="shared" si="9"/>
        <v>0</v>
      </c>
      <c r="P39" s="49">
        <f t="shared" si="9"/>
        <v>7.5</v>
      </c>
      <c r="Q39" s="49">
        <f t="shared" si="9"/>
        <v>7.5</v>
      </c>
      <c r="R39" s="49">
        <f t="shared" si="9"/>
        <v>7.5</v>
      </c>
      <c r="S39" s="49">
        <f t="shared" si="9"/>
        <v>7.5</v>
      </c>
      <c r="T39" s="49">
        <f t="shared" si="9"/>
        <v>7.5</v>
      </c>
      <c r="U39" s="49">
        <f t="shared" si="9"/>
        <v>0</v>
      </c>
      <c r="V39" s="49">
        <f t="shared" si="9"/>
        <v>0</v>
      </c>
      <c r="W39" s="49">
        <f t="shared" si="9"/>
        <v>7.5</v>
      </c>
      <c r="X39" s="49">
        <f t="shared" si="9"/>
        <v>7.5</v>
      </c>
      <c r="Y39" s="49">
        <f t="shared" si="9"/>
        <v>7.5</v>
      </c>
      <c r="Z39" s="49">
        <f t="shared" si="9"/>
        <v>7.5</v>
      </c>
      <c r="AA39" s="49">
        <f t="shared" si="9"/>
        <v>7.5</v>
      </c>
      <c r="AB39" s="49">
        <f t="shared" si="9"/>
        <v>0</v>
      </c>
      <c r="AC39" s="49">
        <f t="shared" si="9"/>
        <v>0</v>
      </c>
      <c r="AD39" s="49">
        <f t="shared" si="9"/>
        <v>7.5</v>
      </c>
      <c r="AE39" s="49">
        <f t="shared" si="9"/>
        <v>7.5</v>
      </c>
      <c r="AF39" s="49">
        <f t="shared" ref="AF39:AH39" si="10">SUM(AF27:AF38)</f>
        <v>7.5</v>
      </c>
      <c r="AG39" s="49">
        <f t="shared" si="10"/>
        <v>7.5</v>
      </c>
      <c r="AH39" s="49">
        <f t="shared" si="10"/>
        <v>4.5</v>
      </c>
      <c r="AI39" s="50">
        <f t="shared" ref="AI39" si="11">SUM(AI27:AI38)</f>
        <v>167.5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62</v>
      </c>
      <c r="B41" s="60" t="s">
        <v>63</v>
      </c>
      <c r="C41" s="60"/>
      <c r="D41" s="61"/>
      <c r="E41" s="61"/>
      <c r="F41" s="61" t="s">
        <v>64</v>
      </c>
      <c r="G41" s="61"/>
      <c r="H41" s="61" t="s">
        <v>26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23</f>
        <v>23</v>
      </c>
      <c r="AH41" s="61"/>
      <c r="AI41" s="66">
        <f>AG41*7.5</f>
        <v>172.5</v>
      </c>
      <c r="AJ41" s="62"/>
      <c r="AZ41" s="4"/>
    </row>
    <row r="42" spans="1:69" s="3" customFormat="1" ht="11.25" x14ac:dyDescent="0.2">
      <c r="A42" s="63" t="s">
        <v>24</v>
      </c>
      <c r="B42" s="60" t="s">
        <v>25</v>
      </c>
      <c r="C42" s="60"/>
      <c r="D42" s="61"/>
      <c r="E42" s="61"/>
      <c r="F42" s="61" t="s">
        <v>30</v>
      </c>
      <c r="G42" s="61"/>
      <c r="H42" s="61" t="s">
        <v>65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66</v>
      </c>
      <c r="B43" s="60" t="s">
        <v>67</v>
      </c>
      <c r="C43" s="60"/>
      <c r="D43" s="61"/>
      <c r="E43" s="61"/>
      <c r="F43" s="61" t="s">
        <v>32</v>
      </c>
      <c r="G43" s="61"/>
      <c r="H43" s="61" t="s">
        <v>68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34</v>
      </c>
      <c r="AG43" s="61"/>
      <c r="AH43" s="61"/>
      <c r="AI43" s="61">
        <f>AI39-AI41</f>
        <v>-5</v>
      </c>
      <c r="AJ43" s="67" t="s">
        <v>33</v>
      </c>
      <c r="AZ43" s="4"/>
    </row>
    <row r="44" spans="1:69" s="3" customFormat="1" ht="11.25" x14ac:dyDescent="0.2">
      <c r="A44" s="60" t="s">
        <v>23</v>
      </c>
      <c r="B44" s="60" t="s">
        <v>69</v>
      </c>
      <c r="C44" s="62"/>
      <c r="D44" s="68"/>
      <c r="E44" s="68"/>
      <c r="F44" s="68" t="s">
        <v>31</v>
      </c>
      <c r="G44" s="68"/>
      <c r="H44" s="68" t="s">
        <v>70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27</v>
      </c>
      <c r="B45" s="62" t="s">
        <v>71</v>
      </c>
      <c r="C45" s="62"/>
      <c r="D45" s="68"/>
      <c r="E45" s="68"/>
      <c r="F45" s="68" t="s">
        <v>72</v>
      </c>
      <c r="G45" s="68"/>
      <c r="H45" s="68" t="s">
        <v>28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35</v>
      </c>
      <c r="AG45" s="68"/>
      <c r="AH45" s="68"/>
      <c r="AI45" s="70">
        <f>12</f>
        <v>12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36</v>
      </c>
      <c r="AG47" s="68"/>
      <c r="AH47" s="68"/>
      <c r="AI47" s="72">
        <f>AI45+AI43</f>
        <v>7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2024-02-02T19:27:28Z</cp:lastPrinted>
  <dcterms:created xsi:type="dcterms:W3CDTF">1998-07-03T22:57:08Z</dcterms:created>
  <dcterms:modified xsi:type="dcterms:W3CDTF">2024-05-31T20:05:04Z</dcterms:modified>
</cp:coreProperties>
</file>