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F35616D9-958E-4810-A634-3A4007216E3C}" xr6:coauthVersionLast="47" xr6:coauthVersionMax="47" xr10:uidLastSave="{00000000-0000-0000-0000-000000000000}"/>
  <bookViews>
    <workbookView xWindow="7840" yWindow="3280" windowWidth="28800" windowHeight="1540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I11" i="1" l="1"/>
  <c r="AI9" i="1"/>
  <c r="AI31" i="1"/>
  <c r="AI38" i="1"/>
  <c r="AG34" i="1"/>
  <c r="D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34" i="1"/>
  <c r="AI18" i="1" l="1"/>
  <c r="AI14" i="1" l="1"/>
  <c r="AI12" i="1"/>
  <c r="AI23" i="1"/>
  <c r="AI8" i="1"/>
  <c r="AI10" i="1"/>
  <c r="AI13" i="1"/>
  <c r="AI15" i="1"/>
  <c r="AI17" i="1"/>
  <c r="AI20" i="1"/>
  <c r="AI21" i="1"/>
  <c r="AI22" i="1"/>
  <c r="AI16" i="1"/>
  <c r="AI19" i="1" l="1"/>
  <c r="AI25" i="1" l="1"/>
  <c r="AI26" i="1" l="1"/>
  <c r="AI27" i="1" l="1"/>
  <c r="AI28" i="1" l="1"/>
  <c r="AI29" i="1" s="1"/>
  <c r="AI36" i="1" s="1"/>
  <c r="AI40" i="1" s="1"/>
</calcChain>
</file>

<file path=xl/sharedStrings.xml><?xml version="1.0" encoding="utf-8"?>
<sst xmlns="http://schemas.openxmlformats.org/spreadsheetml/2006/main" count="228" uniqueCount="101">
  <si>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</si>
  <si>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</si>
  <si>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</si>
  <si>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</si>
  <si>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</si>
  <si>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</si>
  <si>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</si>
  <si>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</si>
  <si>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</si>
  <si>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</si>
  <si>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</si>
  <si>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</si>
  <si>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</si>
  <si>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</si>
  <si>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</si>
  <si>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</si>
  <si>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</si>
  <si>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</si>
  <si>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</si>
  <si>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</si>
  <si>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</si>
  <si>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</si>
  <si>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</si>
  <si>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</si>
  <si>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</si>
  <si>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</si>
  <si>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</si>
  <si>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</si>
  <si>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</si>
  <si>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</si>
  <si>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</si>
  <si>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</si>
  <si>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</si>
  <si>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</si>
  <si>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</si>
  <si>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</si>
  <si>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</si>
  <si>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</si>
  <si>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</si>
  <si>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</si>
  <si>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</si>
  <si>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</si>
  <si>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</si>
  <si>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</si>
  <si>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</si>
  <si>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</si>
  <si>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0236</t>
  </si>
  <si>
    <t>0245</t>
  </si>
  <si>
    <t>0254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</si>
  <si>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</si>
  <si>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</si>
  <si>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</si>
  <si>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</si>
  <si>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</si>
  <si>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</si>
  <si>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</si>
  <si>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</si>
  <si>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</si>
  <si>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1117 Pendrell St</t>
  </si>
  <si>
    <t>0249</t>
  </si>
  <si>
    <t>Klahanie Townhouses</t>
  </si>
  <si>
    <t>Design Studio Reno</t>
  </si>
  <si>
    <t>Dongli Lake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</si>
  <si>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</si>
  <si>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</si>
  <si>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</si>
  <si>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</si>
  <si>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</si>
  <si>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</si>
  <si>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</si>
  <si>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</si>
  <si>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</si>
  <si>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Vanessa Tam</t>
  </si>
  <si>
    <t>Arbutus</t>
  </si>
  <si>
    <t>Emery Phase 4</t>
  </si>
  <si>
    <t>2201</t>
  </si>
  <si>
    <t>WD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</si>
  <si>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</si>
  <si>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</si>
  <si>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</si>
  <si>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</si>
  <si>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</si>
  <si>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</si>
  <si>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</si>
  <si>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</si>
  <si>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</si>
  <si>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</si>
  <si>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2003</t>
  </si>
  <si>
    <t>Eastward</t>
  </si>
  <si>
    <t>1712</t>
  </si>
  <si>
    <t>Hawksley</t>
  </si>
  <si>
    <t>2102</t>
  </si>
  <si>
    <t>33rd &amp; Commercial</t>
  </si>
  <si>
    <t>BP*</t>
  </si>
  <si>
    <t>Client-requested floor height change</t>
  </si>
  <si>
    <t>60% Drawings: unit plans, door schedule</t>
  </si>
  <si>
    <t>July 2024</t>
  </si>
  <si>
    <t>WORKING FROM HOME</t>
  </si>
  <si>
    <t>Happy Hour on 7/5</t>
  </si>
  <si>
    <t>7/18, 7/25, 7/30 On Site for 2003 Eastward</t>
  </si>
  <si>
    <t>L&amp;L on 7/10, 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</si>
</sst>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3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  <xf numFmtId="0" fontId="5" fillId="4" borderId="18" xfId="0" applyFont="1" applyFill="1" applyBorder="1" applyAlignment="1" applyProtection="1">
      <alignment horizontal="center"/>
      <protection locked="0"/>
    </xf>
    <xf numFmtId="164" fontId="2" fillId="4" borderId="23" xfId="0" applyNumberFormat="1" applyFont="1" applyFill="1" applyBorder="1" applyProtection="1">
      <protection locked="0"/>
    </xf>
    <xf numFmtId="0" fontId="2" fillId="4" borderId="17" xfId="0" applyFont="1" applyFill="1" applyBorder="1" applyAlignment="1" applyProtection="1">
      <alignment horizontal="left"/>
      <protection locked="0"/>
    </xf>
    <xf numFmtId="9" fontId="2" fillId="4" borderId="6" xfId="0" applyNumberFormat="1" applyFont="1" applyFill="1" applyBorder="1" applyProtection="1">
      <protection locked="0"/>
    </xf>
    <xf numFmtId="0" fontId="1" fillId="4" borderId="7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4" xfId="0" applyNumberFormat="1" applyFont="1" applyFill="1" applyBorder="1" applyProtection="1">
      <protection locked="0"/>
    </xf>
    <xf numFmtId="0" fontId="2" fillId="3" borderId="17" xfId="0" applyFont="1" applyFill="1" applyBorder="1" applyAlignment="1" applyProtection="1">
      <alignment horizontal="left"/>
      <protection locked="0"/>
    </xf>
    <xf numFmtId="0" fontId="2" fillId="3" borderId="29" xfId="0" applyFont="1" applyFill="1" applyBorder="1" applyAlignment="1" applyProtection="1">
      <alignment horizontal="left"/>
      <protection locked="0"/>
    </xf>
    <xf numFmtId="0" fontId="2" fillId="3" borderId="23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8" borderId="17" xfId="0" applyFont="1" applyFill="1" applyBorder="1" applyProtection="1">
      <protection locked="0"/>
    </xf>
    <xf numFmtId="0" fontId="5" fillId="8" borderId="18" xfId="0" applyFont="1" applyFill="1" applyBorder="1" applyAlignment="1" applyProtection="1">
      <alignment horizontal="center"/>
      <protection locked="0"/>
    </xf>
    <xf numFmtId="164" fontId="5" fillId="8" borderId="23" xfId="0" applyNumberFormat="1" applyFont="1" applyFill="1" applyBorder="1" applyProtection="1">
      <protection locked="0"/>
    </xf>
    <xf numFmtId="0" fontId="2" fillId="8" borderId="6" xfId="0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49" fontId="2" fillId="10" borderId="0" xfId="0" applyNumberFormat="1" applyFont="1" applyFill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2" fillId="10" borderId="16" xfId="0" applyFont="1" applyFill="1" applyBorder="1" applyAlignment="1" applyProtection="1">
      <alignment horizontal="left"/>
      <protection locked="0"/>
    </xf>
    <xf numFmtId="0" fontId="2" fillId="10" borderId="17" xfId="0" applyFont="1" applyFill="1" applyBorder="1" applyProtection="1">
      <protection locked="0"/>
    </xf>
    <xf numFmtId="0" fontId="5" fillId="10" borderId="18" xfId="0" applyFont="1" applyFill="1" applyBorder="1" applyAlignment="1" applyProtection="1">
      <alignment horizontal="center"/>
      <protection locked="0"/>
    </xf>
    <xf numFmtId="164" fontId="5" fillId="10" borderId="23" xfId="0" applyNumberFormat="1" applyFont="1" applyFill="1" applyBorder="1" applyProtection="1">
      <protection locked="0"/>
    </xf>
    <xf numFmtId="164" fontId="2" fillId="10" borderId="6" xfId="0" applyNumberFormat="1" applyFont="1" applyFill="1" applyBorder="1" applyProtection="1">
      <protection locked="0"/>
    </xf>
    <xf numFmtId="0" fontId="2" fillId="10" borderId="6" xfId="0" applyFont="1" applyFill="1" applyBorder="1" applyProtection="1">
      <protection locked="0"/>
    </xf>
    <xf numFmtId="0" fontId="0" fillId="0" borderId="0" xfId="0" applyFill="1" applyProtection="1">
      <protection locked="0"/>
    </xf>
    <xf numFmtId="49" fontId="2" fillId="9" borderId="16" xfId="0" applyNumberFormat="1" applyFont="1" applyFill="1" applyBorder="1" applyAlignment="1" applyProtection="1">
      <alignment horizontal="left"/>
      <protection locked="0"/>
    </xf>
    <xf numFmtId="0" fontId="2" fillId="9" borderId="17" xfId="0" applyFont="1" applyFill="1" applyBorder="1" applyProtection="1">
      <protection locked="0"/>
    </xf>
    <xf numFmtId="0" fontId="5" fillId="9" borderId="18" xfId="0" applyFont="1" applyFill="1" applyBorder="1" applyAlignment="1" applyProtection="1">
      <alignment horizontal="center"/>
      <protection locked="0"/>
    </xf>
    <xf numFmtId="164" fontId="5" fillId="9" borderId="23" xfId="0" applyNumberFormat="1" applyFont="1" applyFill="1" applyBorder="1" applyProtection="1">
      <protection locked="0"/>
    </xf>
    <xf numFmtId="0" fontId="2" fillId="9" borderId="6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Y29" sqref="Y29"/>
    </sheetView>
  </sheetViews>
  <sheetFormatPr defaultColWidth="7.6328125" defaultRowHeight="12.5" x14ac:dyDescent="0.25"/>
  <cols>
    <col min="1" max="1" width="5" customWidth="1"/>
    <col min="2" max="2" width="18.7265625" customWidth="1"/>
    <col min="3" max="3" width="8.7265625" style="19" customWidth="1"/>
    <col min="4" max="34" width="3.26953125" style="1" customWidth="1"/>
    <col min="35" max="35" width="5.7265625" style="20" customWidth="1"/>
    <col min="36" max="36" width="40.7265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 t="s">
        <v>35</v>
      </c>
      <c r="BA1" s="54" t="s">
        <v>49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 t="s">
        <v>36</v>
      </c>
      <c r="BA2" s="54" t="s">
        <v>50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72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 t="s">
        <v>34</v>
      </c>
      <c r="BA3" s="54" t="s">
        <v>51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 t="s">
        <v>37</v>
      </c>
      <c r="BA4" s="54" t="s">
        <v>52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 t="s">
        <v>38</v>
      </c>
      <c r="BA5" s="54" t="s">
        <v>53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 t="s">
        <v>39</v>
      </c>
      <c r="BA6" s="54" t="s">
        <v>54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 t="s">
        <v>40</v>
      </c>
      <c r="BA7" s="54" t="s">
        <v>55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6"/>
      <c r="E8" s="56"/>
      <c r="F8" s="56"/>
      <c r="G8" s="56"/>
      <c r="H8" s="56"/>
      <c r="I8" s="56" t="s">
        <v>20</v>
      </c>
      <c r="J8" s="56" t="s">
        <v>20</v>
      </c>
      <c r="K8" s="56"/>
      <c r="L8" s="56"/>
      <c r="M8" s="56"/>
      <c r="N8" s="56"/>
      <c r="O8" s="56"/>
      <c r="P8" s="56" t="s">
        <v>20</v>
      </c>
      <c r="Q8" s="56" t="s">
        <v>20</v>
      </c>
      <c r="R8" s="56"/>
      <c r="S8" s="56"/>
      <c r="T8" s="56"/>
      <c r="U8" s="56"/>
      <c r="V8" s="56"/>
      <c r="W8" s="56" t="s">
        <v>20</v>
      </c>
      <c r="X8" s="56" t="s">
        <v>20</v>
      </c>
      <c r="Y8" s="56"/>
      <c r="Z8" s="56"/>
      <c r="AA8" s="56"/>
      <c r="AB8" s="56"/>
      <c r="AC8" s="56"/>
      <c r="AD8" s="56" t="s">
        <v>20</v>
      </c>
      <c r="AE8" s="56" t="s">
        <v>20</v>
      </c>
      <c r="AF8" s="56"/>
      <c r="AG8" s="56"/>
      <c r="AH8" s="56"/>
      <c r="AI8" s="57">
        <f t="shared" ref="AI8:AI17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 t="s">
        <v>41</v>
      </c>
      <c r="BA8" s="54" t="s">
        <v>56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102" customFormat="1" ht="12" customHeight="1" x14ac:dyDescent="0.25">
      <c r="A9" s="103" t="s">
        <v>89</v>
      </c>
      <c r="B9" s="104" t="s">
        <v>90</v>
      </c>
      <c r="C9" s="105" t="s">
        <v>86</v>
      </c>
      <c r="D9" s="106"/>
      <c r="E9" s="106"/>
      <c r="F9" s="106"/>
      <c r="G9" s="106"/>
      <c r="H9" s="106"/>
      <c r="I9" s="56" t="s">
        <v>20</v>
      </c>
      <c r="J9" s="56" t="s">
        <v>20</v>
      </c>
      <c r="K9" s="106"/>
      <c r="L9" s="106"/>
      <c r="M9" s="106"/>
      <c r="N9" s="106"/>
      <c r="O9" s="106"/>
      <c r="P9" s="56" t="s">
        <v>20</v>
      </c>
      <c r="Q9" s="56" t="s">
        <v>20</v>
      </c>
      <c r="R9" s="106"/>
      <c r="S9" s="106"/>
      <c r="T9" s="106"/>
      <c r="U9" s="106"/>
      <c r="V9" s="106"/>
      <c r="W9" s="56" t="s">
        <v>20</v>
      </c>
      <c r="X9" s="56" t="s">
        <v>20</v>
      </c>
      <c r="Y9" s="106"/>
      <c r="Z9" s="106"/>
      <c r="AA9" s="106"/>
      <c r="AB9" s="106"/>
      <c r="AC9" s="106"/>
      <c r="AD9" s="56" t="s">
        <v>20</v>
      </c>
      <c r="AE9" s="56" t="s">
        <v>20</v>
      </c>
      <c r="AF9" s="106"/>
      <c r="AG9" s="106"/>
      <c r="AH9" s="106"/>
      <c r="AI9" s="57">
        <f>SUM(D9:AH9)</f>
        <v>0</v>
      </c>
      <c r="AJ9" s="107"/>
      <c r="AK9" s="94"/>
      <c r="AL9" s="94"/>
      <c r="AM9" s="94"/>
      <c r="AN9" s="94"/>
      <c r="AO9" s="94"/>
      <c r="AP9" s="94"/>
      <c r="AQ9" s="94"/>
      <c r="AR9" s="94"/>
      <c r="AS9" s="94"/>
      <c r="AT9" s="94"/>
      <c r="AU9" s="94"/>
      <c r="AV9" s="94"/>
      <c r="AW9" s="94"/>
      <c r="AX9" s="94"/>
      <c r="AY9" s="94"/>
      <c r="AZ9" s="95"/>
      <c r="BA9" s="95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</row>
    <row r="10" spans="1:190" s="92" customFormat="1" ht="12" customHeight="1" x14ac:dyDescent="0.2">
      <c r="A10" s="96">
        <v>2106</v>
      </c>
      <c r="B10" s="97" t="s">
        <v>73</v>
      </c>
      <c r="C10" s="98" t="s">
        <v>31</v>
      </c>
      <c r="D10" s="99"/>
      <c r="E10" s="99"/>
      <c r="F10" s="99"/>
      <c r="G10" s="99"/>
      <c r="H10" s="99"/>
      <c r="I10" s="99" t="s">
        <v>20</v>
      </c>
      <c r="J10" s="99" t="s">
        <v>20</v>
      </c>
      <c r="K10" s="99"/>
      <c r="L10" s="99"/>
      <c r="M10" s="99"/>
      <c r="N10" s="99"/>
      <c r="O10" s="99"/>
      <c r="P10" s="99" t="s">
        <v>20</v>
      </c>
      <c r="Q10" s="99" t="s">
        <v>20</v>
      </c>
      <c r="R10" s="99"/>
      <c r="S10" s="99"/>
      <c r="T10" s="99"/>
      <c r="U10" s="99"/>
      <c r="V10" s="99"/>
      <c r="W10" s="99" t="s">
        <v>20</v>
      </c>
      <c r="X10" s="99" t="s">
        <v>20</v>
      </c>
      <c r="Y10" s="99"/>
      <c r="Z10" s="99"/>
      <c r="AA10" s="99"/>
      <c r="AB10" s="99"/>
      <c r="AC10" s="99"/>
      <c r="AD10" s="99" t="s">
        <v>20</v>
      </c>
      <c r="AE10" s="99" t="s">
        <v>20</v>
      </c>
      <c r="AF10" s="99"/>
      <c r="AG10" s="99"/>
      <c r="AH10" s="99"/>
      <c r="AI10" s="100">
        <f t="shared" si="0"/>
        <v>0</v>
      </c>
      <c r="AJ10" s="101"/>
      <c r="AZ10" s="93" t="s">
        <v>42</v>
      </c>
      <c r="BA10" s="93" t="s">
        <v>65</v>
      </c>
    </row>
    <row r="11" spans="1:190" ht="12" customHeight="1" x14ac:dyDescent="0.2">
      <c r="A11" s="85">
        <v>2106</v>
      </c>
      <c r="B11" s="86" t="s">
        <v>73</v>
      </c>
      <c r="C11" s="74" t="s">
        <v>76</v>
      </c>
      <c r="D11" s="58"/>
      <c r="E11" s="58"/>
      <c r="F11" s="58"/>
      <c r="G11" s="58"/>
      <c r="H11" s="58"/>
      <c r="I11" s="56" t="s">
        <v>20</v>
      </c>
      <c r="J11" s="56" t="s">
        <v>20</v>
      </c>
      <c r="K11" s="58"/>
      <c r="L11" s="58"/>
      <c r="M11" s="58"/>
      <c r="N11" s="58"/>
      <c r="O11" s="58"/>
      <c r="P11" s="56" t="s">
        <v>20</v>
      </c>
      <c r="Q11" s="56" t="s">
        <v>20</v>
      </c>
      <c r="R11" s="58"/>
      <c r="S11" s="58"/>
      <c r="T11" s="58"/>
      <c r="U11" s="58"/>
      <c r="V11" s="58"/>
      <c r="W11" s="56" t="s">
        <v>20</v>
      </c>
      <c r="X11" s="56" t="s">
        <v>20</v>
      </c>
      <c r="Y11" s="58"/>
      <c r="Z11" s="58"/>
      <c r="AA11" s="58"/>
      <c r="AB11" s="58"/>
      <c r="AC11" s="58"/>
      <c r="AD11" s="56" t="s">
        <v>20</v>
      </c>
      <c r="AE11" s="56" t="s">
        <v>20</v>
      </c>
      <c r="AF11" s="58"/>
      <c r="AG11" s="58"/>
      <c r="AH11" s="58"/>
      <c r="AI11" s="57">
        <f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77">
        <v>2201</v>
      </c>
      <c r="B12" s="76" t="s">
        <v>74</v>
      </c>
      <c r="C12" s="75" t="s">
        <v>31</v>
      </c>
      <c r="D12" s="56"/>
      <c r="E12" s="56"/>
      <c r="F12" s="56"/>
      <c r="G12" s="56"/>
      <c r="H12" s="56"/>
      <c r="I12" s="56" t="s">
        <v>20</v>
      </c>
      <c r="J12" s="56" t="s">
        <v>20</v>
      </c>
      <c r="K12" s="56"/>
      <c r="L12" s="56"/>
      <c r="M12" s="56"/>
      <c r="N12" s="56"/>
      <c r="O12" s="56"/>
      <c r="P12" s="56" t="s">
        <v>20</v>
      </c>
      <c r="Q12" s="56" t="s">
        <v>20</v>
      </c>
      <c r="R12" s="56"/>
      <c r="S12" s="56"/>
      <c r="T12" s="56"/>
      <c r="U12" s="56"/>
      <c r="V12" s="56"/>
      <c r="W12" s="56" t="s">
        <v>20</v>
      </c>
      <c r="X12" s="56" t="s">
        <v>20</v>
      </c>
      <c r="Y12" s="56"/>
      <c r="Z12" s="56"/>
      <c r="AA12" s="56"/>
      <c r="AB12" s="56"/>
      <c r="AC12" s="56"/>
      <c r="AD12" s="56" t="s">
        <v>20</v>
      </c>
      <c r="AE12" s="56" t="s">
        <v>20</v>
      </c>
      <c r="AF12" s="56"/>
      <c r="AG12" s="56"/>
      <c r="AH12" s="56"/>
      <c r="AI12" s="57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 t="s">
        <v>43</v>
      </c>
      <c r="BA12" s="54" t="s">
        <v>57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75</v>
      </c>
      <c r="B13" s="40" t="s">
        <v>74</v>
      </c>
      <c r="C13" s="74" t="s">
        <v>76</v>
      </c>
      <c r="D13" s="58"/>
      <c r="E13" s="58"/>
      <c r="F13" s="58"/>
      <c r="G13" s="58"/>
      <c r="H13" s="58"/>
      <c r="I13" s="56" t="s">
        <v>20</v>
      </c>
      <c r="J13" s="56" t="s">
        <v>20</v>
      </c>
      <c r="K13" s="58"/>
      <c r="L13" s="58"/>
      <c r="M13" s="58"/>
      <c r="N13" s="58"/>
      <c r="O13" s="58"/>
      <c r="P13" s="56" t="s">
        <v>20</v>
      </c>
      <c r="Q13" s="56" t="s">
        <v>20</v>
      </c>
      <c r="R13" s="58"/>
      <c r="S13" s="58"/>
      <c r="T13" s="58"/>
      <c r="U13" s="58"/>
      <c r="V13" s="58"/>
      <c r="W13" s="56" t="s">
        <v>20</v>
      </c>
      <c r="X13" s="56" t="s">
        <v>20</v>
      </c>
      <c r="Y13" s="58"/>
      <c r="Z13" s="58"/>
      <c r="AA13" s="58"/>
      <c r="AB13" s="58"/>
      <c r="AC13" s="58"/>
      <c r="AD13" s="56" t="s">
        <v>20</v>
      </c>
      <c r="AE13" s="56" t="s">
        <v>20</v>
      </c>
      <c r="AF13" s="58"/>
      <c r="AG13" s="58"/>
      <c r="AH13" s="58"/>
      <c r="AI13" s="57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 t="s">
        <v>44</v>
      </c>
      <c r="BA13" s="54" t="s">
        <v>64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7">
        <v>2201</v>
      </c>
      <c r="B14" s="76" t="s">
        <v>74</v>
      </c>
      <c r="C14" s="75" t="s">
        <v>27</v>
      </c>
      <c r="D14" s="56"/>
      <c r="E14" s="56"/>
      <c r="F14" s="56"/>
      <c r="G14" s="56"/>
      <c r="H14" s="56"/>
      <c r="I14" s="56" t="s">
        <v>20</v>
      </c>
      <c r="J14" s="56" t="s">
        <v>20</v>
      </c>
      <c r="K14" s="56"/>
      <c r="L14" s="56"/>
      <c r="M14" s="56"/>
      <c r="N14" s="56"/>
      <c r="O14" s="56"/>
      <c r="P14" s="56" t="s">
        <v>20</v>
      </c>
      <c r="Q14" s="56" t="s">
        <v>20</v>
      </c>
      <c r="R14" s="56"/>
      <c r="S14" s="56"/>
      <c r="T14" s="56"/>
      <c r="U14" s="56"/>
      <c r="V14" s="56"/>
      <c r="W14" s="56" t="s">
        <v>20</v>
      </c>
      <c r="X14" s="56" t="s">
        <v>20</v>
      </c>
      <c r="Y14" s="56"/>
      <c r="Z14" s="56"/>
      <c r="AA14" s="56"/>
      <c r="AB14" s="56"/>
      <c r="AC14" s="56"/>
      <c r="AD14" s="56" t="s">
        <v>20</v>
      </c>
      <c r="AE14" s="56" t="s">
        <v>20</v>
      </c>
      <c r="AF14" s="56"/>
      <c r="AG14" s="56"/>
      <c r="AH14" s="56"/>
      <c r="AI14" s="57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 t="s">
        <v>45</v>
      </c>
      <c r="BA14" s="54" t="s">
        <v>63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87" t="s">
        <v>87</v>
      </c>
      <c r="B15" s="88" t="s">
        <v>88</v>
      </c>
      <c r="C15" s="89" t="s">
        <v>86</v>
      </c>
      <c r="D15" s="90"/>
      <c r="E15" s="90">
        <v>1</v>
      </c>
      <c r="F15" s="90">
        <v>0.5</v>
      </c>
      <c r="G15" s="90">
        <v>4.5</v>
      </c>
      <c r="H15" s="90">
        <v>6.5</v>
      </c>
      <c r="I15" s="56" t="s">
        <v>20</v>
      </c>
      <c r="J15" s="56" t="s">
        <v>20</v>
      </c>
      <c r="K15" s="90"/>
      <c r="L15" s="90"/>
      <c r="M15" s="90"/>
      <c r="N15" s="90">
        <v>0.5</v>
      </c>
      <c r="O15" s="90"/>
      <c r="P15" s="56" t="s">
        <v>20</v>
      </c>
      <c r="Q15" s="56" t="s">
        <v>20</v>
      </c>
      <c r="R15" s="90"/>
      <c r="S15" s="90">
        <v>4</v>
      </c>
      <c r="T15" s="90">
        <v>7</v>
      </c>
      <c r="U15" s="90">
        <v>0.5</v>
      </c>
      <c r="V15" s="90">
        <v>7.5</v>
      </c>
      <c r="W15" s="56" t="s">
        <v>20</v>
      </c>
      <c r="X15" s="56" t="s">
        <v>20</v>
      </c>
      <c r="Y15" s="90">
        <v>3</v>
      </c>
      <c r="Z15" s="90">
        <v>3.5</v>
      </c>
      <c r="AA15" s="90">
        <v>3.5</v>
      </c>
      <c r="AB15" s="90">
        <v>1</v>
      </c>
      <c r="AC15" s="90">
        <v>5</v>
      </c>
      <c r="AD15" s="56" t="s">
        <v>20</v>
      </c>
      <c r="AE15" s="56" t="s">
        <v>20</v>
      </c>
      <c r="AF15" s="90">
        <v>1</v>
      </c>
      <c r="AG15" s="90">
        <v>4</v>
      </c>
      <c r="AH15" s="90">
        <v>1.5</v>
      </c>
      <c r="AI15" s="57">
        <f>SUM(D15:AH15)</f>
        <v>54.5</v>
      </c>
      <c r="AJ15" s="9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 t="s">
        <v>46</v>
      </c>
      <c r="BA15" s="54" t="s">
        <v>62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91</v>
      </c>
      <c r="B16" s="44" t="s">
        <v>92</v>
      </c>
      <c r="C16" s="75" t="s">
        <v>27</v>
      </c>
      <c r="D16" s="56"/>
      <c r="E16" s="56">
        <v>6.5</v>
      </c>
      <c r="F16" s="56">
        <v>7.5</v>
      </c>
      <c r="G16" s="56">
        <v>4</v>
      </c>
      <c r="H16" s="56"/>
      <c r="I16" s="56" t="s">
        <v>20</v>
      </c>
      <c r="J16" s="56" t="s">
        <v>20</v>
      </c>
      <c r="K16" s="56"/>
      <c r="L16" s="56">
        <v>8</v>
      </c>
      <c r="M16" s="56">
        <v>7.5</v>
      </c>
      <c r="N16" s="56">
        <v>7</v>
      </c>
      <c r="O16" s="56">
        <v>7.5</v>
      </c>
      <c r="P16" s="56" t="s">
        <v>20</v>
      </c>
      <c r="Q16" s="56" t="s">
        <v>20</v>
      </c>
      <c r="R16" s="56">
        <v>7.5</v>
      </c>
      <c r="S16" s="56"/>
      <c r="T16" s="56">
        <v>1</v>
      </c>
      <c r="U16" s="56">
        <v>6.5</v>
      </c>
      <c r="V16" s="56"/>
      <c r="W16" s="56" t="s">
        <v>20</v>
      </c>
      <c r="X16" s="56" t="s">
        <v>20</v>
      </c>
      <c r="Y16" s="56">
        <v>3.5</v>
      </c>
      <c r="Z16" s="56">
        <v>3.5</v>
      </c>
      <c r="AA16" s="56">
        <v>4</v>
      </c>
      <c r="AB16" s="56">
        <v>4.5</v>
      </c>
      <c r="AC16" s="56">
        <v>3.5</v>
      </c>
      <c r="AD16" s="56" t="s">
        <v>20</v>
      </c>
      <c r="AE16" s="56" t="s">
        <v>20</v>
      </c>
      <c r="AF16" s="56">
        <v>7</v>
      </c>
      <c r="AG16" s="56">
        <v>2</v>
      </c>
      <c r="AH16" s="56">
        <v>6</v>
      </c>
      <c r="AI16" s="57">
        <f t="shared" si="0"/>
        <v>97</v>
      </c>
      <c r="AJ16" s="78" t="s">
        <v>95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 t="s">
        <v>47</v>
      </c>
      <c r="BA16" s="54" t="s">
        <v>61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84">
        <v>2102</v>
      </c>
      <c r="B17" s="40" t="s">
        <v>92</v>
      </c>
      <c r="C17" s="74" t="s">
        <v>93</v>
      </c>
      <c r="D17" s="58"/>
      <c r="E17" s="58"/>
      <c r="F17" s="58"/>
      <c r="G17" s="58"/>
      <c r="H17" s="58"/>
      <c r="I17" s="56" t="s">
        <v>20</v>
      </c>
      <c r="J17" s="56" t="s">
        <v>20</v>
      </c>
      <c r="K17" s="58"/>
      <c r="L17" s="58"/>
      <c r="M17" s="58"/>
      <c r="N17" s="58"/>
      <c r="O17" s="58"/>
      <c r="P17" s="56" t="s">
        <v>20</v>
      </c>
      <c r="Q17" s="56" t="s">
        <v>20</v>
      </c>
      <c r="R17" s="58"/>
      <c r="S17" s="58"/>
      <c r="T17" s="58"/>
      <c r="U17" s="58"/>
      <c r="V17" s="58"/>
      <c r="W17" s="56" t="s">
        <v>20</v>
      </c>
      <c r="X17" s="56" t="s">
        <v>20</v>
      </c>
      <c r="Y17" s="58"/>
      <c r="Z17" s="58"/>
      <c r="AA17" s="58"/>
      <c r="AB17" s="58"/>
      <c r="AC17" s="58"/>
      <c r="AD17" s="56" t="s">
        <v>20</v>
      </c>
      <c r="AE17" s="56" t="s">
        <v>20</v>
      </c>
      <c r="AF17" s="58"/>
      <c r="AG17" s="58"/>
      <c r="AH17" s="58"/>
      <c r="AI17" s="57">
        <f t="shared" si="0"/>
        <v>0</v>
      </c>
      <c r="AJ17" s="43" t="s">
        <v>94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 t="s">
        <v>59</v>
      </c>
      <c r="BA17" s="54" t="s">
        <v>60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7"/>
      <c r="D18" s="56"/>
      <c r="E18" s="56"/>
      <c r="F18" s="56"/>
      <c r="G18" s="56"/>
      <c r="H18" s="56"/>
      <c r="I18" s="56" t="s">
        <v>20</v>
      </c>
      <c r="J18" s="56" t="s">
        <v>20</v>
      </c>
      <c r="K18" s="56"/>
      <c r="L18" s="56"/>
      <c r="M18" s="56"/>
      <c r="N18" s="56"/>
      <c r="O18" s="56"/>
      <c r="P18" s="56" t="s">
        <v>20</v>
      </c>
      <c r="Q18" s="56" t="s">
        <v>20</v>
      </c>
      <c r="R18" s="56"/>
      <c r="S18" s="56"/>
      <c r="T18" s="56"/>
      <c r="U18" s="56"/>
      <c r="V18" s="56"/>
      <c r="W18" s="56" t="s">
        <v>20</v>
      </c>
      <c r="X18" s="56" t="s">
        <v>20</v>
      </c>
      <c r="Y18" s="56"/>
      <c r="Z18" s="56"/>
      <c r="AA18" s="56"/>
      <c r="AB18" s="56"/>
      <c r="AC18" s="56"/>
      <c r="AD18" s="56" t="s">
        <v>20</v>
      </c>
      <c r="AE18" s="56" t="s">
        <v>20</v>
      </c>
      <c r="AF18" s="56"/>
      <c r="AG18" s="56"/>
      <c r="AH18" s="56"/>
      <c r="AI18" s="57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 t="s">
        <v>48</v>
      </c>
      <c r="BA18" s="54" t="s">
        <v>58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x14ac:dyDescent="0.25">
      <c r="A19" s="11"/>
      <c r="B19" s="55" t="s">
        <v>6</v>
      </c>
      <c r="C19" s="108"/>
      <c r="D19" s="59">
        <f t="shared" ref="D19:AI19" si="1">SUM(D8:D18)</f>
        <v>0</v>
      </c>
      <c r="E19" s="59">
        <f t="shared" si="1"/>
        <v>7.5</v>
      </c>
      <c r="F19" s="59">
        <f t="shared" si="1"/>
        <v>8</v>
      </c>
      <c r="G19" s="59">
        <f t="shared" si="1"/>
        <v>8.5</v>
      </c>
      <c r="H19" s="59">
        <f t="shared" si="1"/>
        <v>6.5</v>
      </c>
      <c r="I19" s="59">
        <f t="shared" si="1"/>
        <v>0</v>
      </c>
      <c r="J19" s="59">
        <f t="shared" si="1"/>
        <v>0</v>
      </c>
      <c r="K19" s="59">
        <f t="shared" si="1"/>
        <v>0</v>
      </c>
      <c r="L19" s="59">
        <f t="shared" si="1"/>
        <v>8</v>
      </c>
      <c r="M19" s="59">
        <f t="shared" si="1"/>
        <v>7.5</v>
      </c>
      <c r="N19" s="59">
        <f t="shared" si="1"/>
        <v>7.5</v>
      </c>
      <c r="O19" s="59">
        <f t="shared" si="1"/>
        <v>7.5</v>
      </c>
      <c r="P19" s="59">
        <f t="shared" si="1"/>
        <v>0</v>
      </c>
      <c r="Q19" s="59">
        <f t="shared" si="1"/>
        <v>0</v>
      </c>
      <c r="R19" s="59">
        <f t="shared" si="1"/>
        <v>7.5</v>
      </c>
      <c r="S19" s="59">
        <f t="shared" si="1"/>
        <v>4</v>
      </c>
      <c r="T19" s="59">
        <f t="shared" si="1"/>
        <v>8</v>
      </c>
      <c r="U19" s="59">
        <f t="shared" si="1"/>
        <v>7</v>
      </c>
      <c r="V19" s="59">
        <f t="shared" si="1"/>
        <v>7.5</v>
      </c>
      <c r="W19" s="59">
        <f t="shared" si="1"/>
        <v>0</v>
      </c>
      <c r="X19" s="59">
        <f t="shared" si="1"/>
        <v>0</v>
      </c>
      <c r="Y19" s="59">
        <f t="shared" si="1"/>
        <v>6.5</v>
      </c>
      <c r="Z19" s="59">
        <f t="shared" si="1"/>
        <v>7</v>
      </c>
      <c r="AA19" s="59">
        <f t="shared" si="1"/>
        <v>7.5</v>
      </c>
      <c r="AB19" s="59">
        <f t="shared" si="1"/>
        <v>5.5</v>
      </c>
      <c r="AC19" s="59">
        <f t="shared" si="1"/>
        <v>8.5</v>
      </c>
      <c r="AD19" s="59">
        <f t="shared" si="1"/>
        <v>0</v>
      </c>
      <c r="AE19" s="59">
        <f t="shared" si="1"/>
        <v>0</v>
      </c>
      <c r="AF19" s="59">
        <f t="shared" si="1"/>
        <v>8</v>
      </c>
      <c r="AG19" s="59">
        <f t="shared" si="1"/>
        <v>6</v>
      </c>
      <c r="AH19" s="59">
        <f t="shared" si="1"/>
        <v>7.5</v>
      </c>
      <c r="AI19" s="57">
        <f t="shared" si="1"/>
        <v>151.5</v>
      </c>
      <c r="AJ19" s="48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 t="s">
        <v>66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5">
      <c r="A20" s="12" t="s">
        <v>7</v>
      </c>
      <c r="B20" s="13"/>
      <c r="C20" s="13"/>
      <c r="D20" s="61">
        <f>7.5</f>
        <v>7.5</v>
      </c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ref="AI20:AI28" si="2">SUM(D20:AH20)</f>
        <v>7.5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5">
      <c r="A21" s="12" t="s">
        <v>14</v>
      </c>
      <c r="B21" s="13"/>
      <c r="C21" s="13"/>
      <c r="D21" s="61"/>
      <c r="E21" s="61"/>
      <c r="F21" s="61"/>
      <c r="G21" s="61"/>
      <c r="H21" s="61">
        <v>0.5</v>
      </c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2"/>
        <v>0.5</v>
      </c>
      <c r="AJ21" s="48" t="s">
        <v>98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5">
      <c r="A22" s="12" t="s">
        <v>8</v>
      </c>
      <c r="B22" s="13"/>
      <c r="C22" s="13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2"/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5">
      <c r="A23" s="12" t="s">
        <v>22</v>
      </c>
      <c r="B23" s="13"/>
      <c r="C23" s="13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>
        <v>1.5</v>
      </c>
      <c r="V23" s="61"/>
      <c r="W23" s="61"/>
      <c r="X23" s="61"/>
      <c r="Y23" s="61"/>
      <c r="Z23" s="61"/>
      <c r="AA23" s="61"/>
      <c r="AB23" s="61">
        <v>2</v>
      </c>
      <c r="AC23" s="61"/>
      <c r="AD23" s="61"/>
      <c r="AE23" s="61"/>
      <c r="AF23" s="61"/>
      <c r="AG23" s="61">
        <v>2</v>
      </c>
      <c r="AH23" s="61"/>
      <c r="AI23" s="57">
        <f t="shared" si="2"/>
        <v>5.5</v>
      </c>
      <c r="AJ23" s="48" t="s">
        <v>99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5">
      <c r="A24" s="11" t="s">
        <v>71</v>
      </c>
      <c r="B24" s="14"/>
      <c r="C24" s="14"/>
      <c r="D24" s="61"/>
      <c r="E24" s="61"/>
      <c r="F24" s="61"/>
      <c r="G24" s="61"/>
      <c r="H24" s="61"/>
      <c r="I24" s="61"/>
      <c r="J24" s="61"/>
      <c r="K24" s="61"/>
      <c r="L24" s="61"/>
      <c r="M24" s="61">
        <v>1</v>
      </c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>
        <v>1</v>
      </c>
      <c r="AB24" s="61"/>
      <c r="AC24" s="61"/>
      <c r="AD24" s="61"/>
      <c r="AE24" s="61"/>
      <c r="AF24" s="61"/>
      <c r="AG24" s="61"/>
      <c r="AH24" s="61"/>
      <c r="AI24" s="57"/>
      <c r="AJ24" s="51" t="s">
        <v>100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5">
      <c r="A25" s="11" t="s">
        <v>12</v>
      </c>
      <c r="B25" s="14"/>
      <c r="C25" s="14"/>
      <c r="D25" s="61"/>
      <c r="E25" s="61"/>
      <c r="F25" s="61"/>
      <c r="G25" s="61"/>
      <c r="H25" s="61"/>
      <c r="I25" s="61"/>
      <c r="J25" s="61"/>
      <c r="K25" s="61">
        <v>7.5</v>
      </c>
      <c r="L25" s="61"/>
      <c r="M25" s="61"/>
      <c r="N25" s="61"/>
      <c r="O25" s="61"/>
      <c r="P25" s="61"/>
      <c r="Q25" s="61"/>
      <c r="R25" s="61"/>
      <c r="S25" s="61">
        <v>3.5</v>
      </c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2"/>
        <v>11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13</v>
      </c>
      <c r="B26" s="14"/>
      <c r="C26" s="14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79" t="s">
        <v>29</v>
      </c>
      <c r="B27" s="14"/>
      <c r="C27" s="14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si="2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29</v>
      </c>
      <c r="B28" s="14"/>
      <c r="C28" s="14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2"/>
        <v>0</v>
      </c>
      <c r="AJ28" s="4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9</v>
      </c>
      <c r="B29" s="14"/>
      <c r="C29" s="14"/>
      <c r="D29" s="59">
        <f t="shared" ref="D29:AE29" si="3">SUM(D19:D28)</f>
        <v>7.5</v>
      </c>
      <c r="E29" s="59">
        <f t="shared" si="3"/>
        <v>7.5</v>
      </c>
      <c r="F29" s="59">
        <f t="shared" si="3"/>
        <v>8</v>
      </c>
      <c r="G29" s="59">
        <f t="shared" si="3"/>
        <v>8.5</v>
      </c>
      <c r="H29" s="59">
        <f t="shared" si="3"/>
        <v>7</v>
      </c>
      <c r="I29" s="59">
        <f t="shared" si="3"/>
        <v>0</v>
      </c>
      <c r="J29" s="59">
        <f t="shared" si="3"/>
        <v>0</v>
      </c>
      <c r="K29" s="59">
        <f t="shared" si="3"/>
        <v>7.5</v>
      </c>
      <c r="L29" s="59">
        <f t="shared" si="3"/>
        <v>8</v>
      </c>
      <c r="M29" s="59">
        <f t="shared" si="3"/>
        <v>8.5</v>
      </c>
      <c r="N29" s="59">
        <f t="shared" si="3"/>
        <v>7.5</v>
      </c>
      <c r="O29" s="59">
        <f t="shared" si="3"/>
        <v>7.5</v>
      </c>
      <c r="P29" s="59">
        <f t="shared" si="3"/>
        <v>0</v>
      </c>
      <c r="Q29" s="59">
        <f t="shared" si="3"/>
        <v>0</v>
      </c>
      <c r="R29" s="59">
        <f t="shared" si="3"/>
        <v>7.5</v>
      </c>
      <c r="S29" s="59">
        <f t="shared" si="3"/>
        <v>7.5</v>
      </c>
      <c r="T29" s="59">
        <f t="shared" si="3"/>
        <v>8</v>
      </c>
      <c r="U29" s="59">
        <f t="shared" si="3"/>
        <v>8.5</v>
      </c>
      <c r="V29" s="59">
        <f t="shared" si="3"/>
        <v>7.5</v>
      </c>
      <c r="W29" s="59">
        <f t="shared" si="3"/>
        <v>0</v>
      </c>
      <c r="X29" s="59">
        <f t="shared" si="3"/>
        <v>0</v>
      </c>
      <c r="Y29" s="59">
        <f t="shared" si="3"/>
        <v>6.5</v>
      </c>
      <c r="Z29" s="59">
        <f t="shared" si="3"/>
        <v>7</v>
      </c>
      <c r="AA29" s="59">
        <f t="shared" si="3"/>
        <v>8.5</v>
      </c>
      <c r="AB29" s="59">
        <f t="shared" si="3"/>
        <v>7.5</v>
      </c>
      <c r="AC29" s="59">
        <f t="shared" si="3"/>
        <v>8.5</v>
      </c>
      <c r="AD29" s="59">
        <f t="shared" si="3"/>
        <v>0</v>
      </c>
      <c r="AE29" s="59">
        <f t="shared" si="3"/>
        <v>0</v>
      </c>
      <c r="AF29" s="59">
        <f t="shared" ref="AF29:AH29" si="4">SUM(AF19:AF28)</f>
        <v>8</v>
      </c>
      <c r="AG29" s="59">
        <f t="shared" si="4"/>
        <v>8</v>
      </c>
      <c r="AH29" s="59">
        <f t="shared" si="4"/>
        <v>7.5</v>
      </c>
      <c r="AI29" s="60">
        <f t="shared" ref="AI29" si="5">SUM(AI19:AI28)</f>
        <v>176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80"/>
      <c r="B30" s="16"/>
      <c r="C30" s="16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2"/>
      <c r="AJ30" s="17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97</v>
      </c>
      <c r="B31" s="14"/>
      <c r="C31" s="14"/>
      <c r="D31" s="83"/>
      <c r="E31" s="83"/>
      <c r="F31" s="83"/>
      <c r="G31" s="83"/>
      <c r="H31" s="83"/>
      <c r="I31" s="83"/>
      <c r="J31" s="83"/>
      <c r="K31" s="83"/>
      <c r="L31" s="83">
        <v>8</v>
      </c>
      <c r="M31" s="83"/>
      <c r="N31" s="83"/>
      <c r="O31" s="83"/>
      <c r="P31" s="83"/>
      <c r="Q31" s="83"/>
      <c r="R31" s="83">
        <v>7.5</v>
      </c>
      <c r="S31" s="83">
        <v>1</v>
      </c>
      <c r="T31" s="83"/>
      <c r="U31" s="83"/>
      <c r="V31" s="83"/>
      <c r="W31" s="83"/>
      <c r="X31" s="83"/>
      <c r="Y31" s="83"/>
      <c r="Z31" s="83">
        <v>7</v>
      </c>
      <c r="AA31" s="83"/>
      <c r="AB31" s="83"/>
      <c r="AC31" s="83"/>
      <c r="AD31" s="83"/>
      <c r="AE31" s="83"/>
      <c r="AF31" s="83"/>
      <c r="AG31" s="83"/>
      <c r="AH31" s="83"/>
      <c r="AI31" s="57">
        <f>SUM(D31:AH31)</f>
        <v>23.5</v>
      </c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/>
      <c r="B32" s="16"/>
      <c r="C32" s="16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2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52" s="30" customFormat="1" ht="13" thickBot="1" x14ac:dyDescent="0.3">
      <c r="A33" s="15" t="s">
        <v>10</v>
      </c>
      <c r="B33" s="16"/>
      <c r="C33" s="17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  <c r="AZ33" s="54"/>
    </row>
    <row r="34" spans="1:52" s="30" customFormat="1" ht="10.5" thickBot="1" x14ac:dyDescent="0.25">
      <c r="A34" s="18" t="s">
        <v>77</v>
      </c>
      <c r="B34" s="17" t="s">
        <v>78</v>
      </c>
      <c r="C34" s="17"/>
      <c r="D34" s="62"/>
      <c r="E34" s="62"/>
      <c r="F34" s="62" t="s">
        <v>76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8" t="s">
        <v>11</v>
      </c>
      <c r="AG34" s="67">
        <f>23</f>
        <v>23</v>
      </c>
      <c r="AH34" s="62"/>
      <c r="AI34" s="63">
        <f>AG34*7.5</f>
        <v>172.5</v>
      </c>
      <c r="AJ34" s="31"/>
      <c r="AZ34" s="54"/>
    </row>
    <row r="35" spans="1:52" s="30" customFormat="1" ht="10" x14ac:dyDescent="0.2">
      <c r="A35" s="18" t="s">
        <v>24</v>
      </c>
      <c r="B35" s="17" t="s">
        <v>25</v>
      </c>
      <c r="C35" s="17"/>
      <c r="D35" s="62"/>
      <c r="E35" s="62"/>
      <c r="F35" s="62" t="s">
        <v>31</v>
      </c>
      <c r="G35" s="62"/>
      <c r="H35" s="62" t="s">
        <v>79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1"/>
      <c r="AZ35" s="54"/>
    </row>
    <row r="36" spans="1:52" s="30" customFormat="1" ht="10" x14ac:dyDescent="0.2">
      <c r="A36" s="18" t="s">
        <v>80</v>
      </c>
      <c r="B36" s="17" t="s">
        <v>81</v>
      </c>
      <c r="C36" s="17"/>
      <c r="D36" s="62"/>
      <c r="E36" s="62"/>
      <c r="F36" s="64" t="s">
        <v>33</v>
      </c>
      <c r="G36" s="64"/>
      <c r="H36" s="64" t="s">
        <v>82</v>
      </c>
      <c r="I36" s="64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8" t="s">
        <v>68</v>
      </c>
      <c r="AG36" s="62"/>
      <c r="AH36" s="62"/>
      <c r="AI36" s="62">
        <f>AI29-AI34</f>
        <v>3.5</v>
      </c>
      <c r="AJ36" s="71" t="s">
        <v>67</v>
      </c>
      <c r="AZ36" s="54"/>
    </row>
    <row r="37" spans="1:52" s="30" customFormat="1" ht="10" x14ac:dyDescent="0.2">
      <c r="A37" s="18" t="s">
        <v>23</v>
      </c>
      <c r="B37" s="17" t="s">
        <v>83</v>
      </c>
      <c r="C37" s="17"/>
      <c r="D37" s="64"/>
      <c r="E37" s="64"/>
      <c r="F37" s="64" t="s">
        <v>32</v>
      </c>
      <c r="G37" s="64"/>
      <c r="H37" s="64" t="s">
        <v>84</v>
      </c>
      <c r="I37" s="64"/>
      <c r="J37" s="64"/>
      <c r="K37" s="64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1"/>
    </row>
    <row r="38" spans="1:52" s="30" customFormat="1" ht="10" x14ac:dyDescent="0.2">
      <c r="A38" s="18" t="s">
        <v>27</v>
      </c>
      <c r="B38" s="17" t="s">
        <v>85</v>
      </c>
      <c r="C38" s="17"/>
      <c r="D38" s="64"/>
      <c r="E38" s="64"/>
      <c r="F38" s="62" t="s">
        <v>86</v>
      </c>
      <c r="G38" s="62"/>
      <c r="H38" s="62" t="s">
        <v>28</v>
      </c>
      <c r="I38" s="62"/>
      <c r="J38" s="62"/>
      <c r="K38" s="62"/>
      <c r="L38" s="62"/>
      <c r="M38" s="62"/>
      <c r="N38" s="62"/>
      <c r="O38" s="62"/>
      <c r="P38" s="64"/>
      <c r="Q38" s="64"/>
      <c r="R38" s="64"/>
      <c r="S38" s="64"/>
      <c r="T38" s="64"/>
      <c r="U38" s="64"/>
      <c r="V38" s="64"/>
      <c r="W38" s="64"/>
      <c r="Y38" s="64"/>
      <c r="Z38" s="64"/>
      <c r="AA38" s="64"/>
      <c r="AB38" s="64"/>
      <c r="AC38" s="64"/>
      <c r="AD38" s="64"/>
      <c r="AE38" s="64"/>
      <c r="AF38" s="69" t="s">
        <v>69</v>
      </c>
      <c r="AG38" s="64"/>
      <c r="AH38" s="64"/>
      <c r="AI38" s="65">
        <f>12</f>
        <v>12</v>
      </c>
      <c r="AJ38" s="31"/>
    </row>
    <row r="39" spans="1:52" s="30" customFormat="1" ht="10" x14ac:dyDescent="0.2">
      <c r="A39" s="17"/>
      <c r="B39" s="17"/>
      <c r="C39" s="31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31"/>
    </row>
    <row r="40" spans="1:52" s="30" customFormat="1" ht="13" thickBot="1" x14ac:dyDescent="0.3">
      <c r="A40" s="29"/>
      <c r="B40" s="29"/>
      <c r="C40" s="29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Y40" s="64"/>
      <c r="Z40" s="64"/>
      <c r="AA40" s="64"/>
      <c r="AB40" s="64"/>
      <c r="AC40" s="64"/>
      <c r="AD40" s="64"/>
      <c r="AE40" s="64"/>
      <c r="AF40" s="69" t="s">
        <v>70</v>
      </c>
      <c r="AG40" s="64"/>
      <c r="AH40" s="64"/>
      <c r="AI40" s="66">
        <f>AI38+AI36</f>
        <v>15.5</v>
      </c>
      <c r="AJ40" s="31"/>
    </row>
    <row r="41" spans="1:52" s="30" customFormat="1" ht="13" thickTop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7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Vanessa Tam</cp:lastModifiedBy>
  <cp:lastPrinted>2024-03-04T23:32:34Z</cp:lastPrinted>
  <dcterms:created xsi:type="dcterms:W3CDTF">1998-07-03T22:57:08Z</dcterms:created>
  <dcterms:modified xsi:type="dcterms:W3CDTF">2024-08-06T18:10:21Z</dcterms:modified>
</cp:coreProperties>
</file>