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12-24\"/>
    </mc:Choice>
  </mc:AlternateContent>
  <xr:revisionPtr revIDLastSave="0" documentId="13_ncr:1_{F9591055-CBC0-4A05-93B2-CFEEBADE0F9D}" xr6:coauthVersionLast="47" xr6:coauthVersionMax="47" xr10:uidLastSave="{00000000-0000-0000-0000-000000000000}"/>
  <bookViews>
    <workbookView xWindow="13070" yWindow="3240" windowWidth="18750" windowHeight="15260" xr2:uid="{00000000-000D-0000-FFFF-FFFF00000000}"/>
  </bookViews>
  <sheets>
    <sheet name="Sheet1" sheetId="1" r:id="rId1"/>
  </sheets>
  <definedNames>
    <definedName name="_xlnm.Print_Area" localSheetId="0">Sheet1!$A$1:$AJ$41</definedName>
  </definedNames>
  <calcPr calcId="191029"/>
</workbook>
</file>

<file path=xl/calcChain.xml><?xml version="1.0" encoding="utf-8"?>
<calcChain xmlns="http://schemas.openxmlformats.org/spreadsheetml/2006/main">
  <c r="AI38" i="1" l="1"/>
  <c r="AG34" i="1"/>
  <c r="AH28" i="1"/>
  <c r="AG28" i="1"/>
  <c r="AD28" i="1"/>
  <c r="AA28" i="1"/>
  <c r="AA29" i="1" s="1"/>
  <c r="AC20" i="1"/>
  <c r="AB20" i="1"/>
  <c r="AH19" i="1"/>
  <c r="AG19" i="1"/>
  <c r="AF19" i="1"/>
  <c r="AF29" i="1" s="1"/>
  <c r="K29" i="1"/>
  <c r="AE19" i="1"/>
  <c r="AE29" i="1" s="1"/>
  <c r="AD19" i="1"/>
  <c r="AD29" i="1" s="1"/>
  <c r="AC19" i="1"/>
  <c r="AC29" i="1" s="1"/>
  <c r="AB19" i="1"/>
  <c r="AA19" i="1"/>
  <c r="Z19" i="1"/>
  <c r="Z29" i="1" s="1"/>
  <c r="Y19" i="1"/>
  <c r="Y29" i="1" s="1"/>
  <c r="X19" i="1"/>
  <c r="X29" i="1" s="1"/>
  <c r="W19" i="1"/>
  <c r="W29" i="1" s="1"/>
  <c r="V19" i="1"/>
  <c r="V29" i="1" s="1"/>
  <c r="U19" i="1"/>
  <c r="U29" i="1" s="1"/>
  <c r="T19" i="1"/>
  <c r="T29" i="1" s="1"/>
  <c r="S19" i="1"/>
  <c r="S29" i="1" s="1"/>
  <c r="R19" i="1"/>
  <c r="R29" i="1" s="1"/>
  <c r="Q19" i="1"/>
  <c r="Q29" i="1" s="1"/>
  <c r="P19" i="1"/>
  <c r="P29" i="1" s="1"/>
  <c r="O19" i="1"/>
  <c r="O29" i="1" s="1"/>
  <c r="N19" i="1"/>
  <c r="N29" i="1" s="1"/>
  <c r="M19" i="1"/>
  <c r="M29" i="1" s="1"/>
  <c r="L19" i="1"/>
  <c r="L29" i="1" s="1"/>
  <c r="K19" i="1"/>
  <c r="J19" i="1"/>
  <c r="J29" i="1" s="1"/>
  <c r="I19" i="1"/>
  <c r="I29" i="1" s="1"/>
  <c r="H19" i="1"/>
  <c r="H29" i="1" s="1"/>
  <c r="G19" i="1"/>
  <c r="G29" i="1" s="1"/>
  <c r="F19" i="1"/>
  <c r="F29" i="1" s="1"/>
  <c r="E19" i="1"/>
  <c r="E29" i="1" s="1"/>
  <c r="D19" i="1"/>
  <c r="D29" i="1" s="1"/>
  <c r="AI18" i="1"/>
  <c r="AI11" i="1"/>
  <c r="AI9" i="1"/>
  <c r="AI31" i="1"/>
  <c r="AH29" i="1" l="1"/>
  <c r="AG29" i="1"/>
  <c r="AB29" i="1"/>
  <c r="AI34" i="1"/>
  <c r="AI14" i="1" l="1"/>
  <c r="AI12" i="1"/>
  <c r="AI23" i="1"/>
  <c r="AI8" i="1"/>
  <c r="AI10" i="1"/>
  <c r="AI13" i="1"/>
  <c r="AI15" i="1"/>
  <c r="AI17" i="1"/>
  <c r="AI20" i="1"/>
  <c r="AI21" i="1"/>
  <c r="AI22" i="1"/>
  <c r="AI16" i="1"/>
  <c r="AI19" i="1" l="1"/>
  <c r="AI25" i="1" l="1"/>
  <c r="AI26" i="1" l="1"/>
  <c r="AI27" i="1" l="1"/>
  <c r="AI28" i="1" l="1"/>
  <c r="AI29" i="1" s="1"/>
  <c r="AI36" i="1" s="1"/>
  <c r="AI40" i="1" s="1"/>
</calcChain>
</file>

<file path=xl/sharedStrings.xml><?xml version="1.0" encoding="utf-8"?>
<sst xmlns="http://schemas.openxmlformats.org/spreadsheetml/2006/main" count="239" uniqueCount="102">
  <si>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</si>
  <si>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</si>
  <si>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</si>
  <si>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</si>
  <si>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</si>
  <si>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</si>
  <si>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</si>
  <si>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</si>
  <si>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</si>
  <si>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</si>
  <si>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</si>
  <si>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</si>
  <si>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</si>
  <si>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</si>
  <si>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</si>
  <si>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</si>
  <si>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</si>
  <si>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</si>
  <si>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</si>
  <si>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</si>
  <si>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</si>
  <si>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</si>
  <si>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</si>
  <si>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 xml:space="preserve">DP  </t>
  </si>
  <si>
    <t>D</t>
  </si>
  <si>
    <t>Pre-DP or schematic design / investigation</t>
  </si>
  <si>
    <t>Working drawings</t>
  </si>
  <si>
    <t>BP</t>
  </si>
  <si>
    <t>Construction administration / site services</t>
  </si>
  <si>
    <t>OTHER - Please specify</t>
  </si>
  <si>
    <t>CODE</t>
  </si>
  <si>
    <t>SPEC</t>
  </si>
  <si>
    <t>EXTR</t>
  </si>
  <si>
    <t>TEND</t>
  </si>
  <si>
    <t>9714</t>
  </si>
  <si>
    <t>9704</t>
  </si>
  <si>
    <t>9713</t>
  </si>
  <si>
    <t>9927</t>
  </si>
  <si>
    <t>9930</t>
  </si>
  <si>
    <t>0002</t>
  </si>
  <si>
    <t>0031</t>
  </si>
  <si>
    <t>0038</t>
  </si>
  <si>
    <t>0213</t>
  </si>
  <si>
    <t>0215</t>
  </si>
  <si>
    <t>0219</t>
  </si>
  <si>
    <t>0225</t>
  </si>
  <si>
    <t>0236</t>
  </si>
  <si>
    <t>0245</t>
  </si>
  <si>
    <t>Thompson's Landing</t>
  </si>
  <si>
    <t>Carrington</t>
  </si>
  <si>
    <t>Carrington Enclave</t>
  </si>
  <si>
    <t>3580 West 41st</t>
  </si>
  <si>
    <t>UBC Earthquake</t>
  </si>
  <si>
    <t>Skyland Meadows</t>
  </si>
  <si>
    <t>Macvey</t>
  </si>
  <si>
    <t>UBC Bldg C</t>
  </si>
  <si>
    <t>Klahanie</t>
  </si>
  <si>
    <t>0249</t>
  </si>
  <si>
    <t>Klahanie Townhouses</t>
  </si>
  <si>
    <t>Design Studio Reno</t>
  </si>
  <si>
    <t>Dongli Lake</t>
  </si>
  <si>
    <t>Allard site</t>
  </si>
  <si>
    <t>Palladium</t>
  </si>
  <si>
    <t>Port Royal</t>
  </si>
  <si>
    <t>invalid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</si>
  <si>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</si>
  <si>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</si>
  <si>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</si>
  <si>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</si>
  <si>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</si>
  <si>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Vanessa Tam</t>
  </si>
  <si>
    <t>Arbutus</t>
  </si>
  <si>
    <t>Emery Phase 4</t>
  </si>
  <si>
    <t>2201</t>
  </si>
  <si>
    <t>WD</t>
  </si>
  <si>
    <t>FEA</t>
  </si>
  <si>
    <t>Feasibility Studies</t>
  </si>
  <si>
    <t>Specifications</t>
  </si>
  <si>
    <t>RZ</t>
  </si>
  <si>
    <t>Rezoning</t>
  </si>
  <si>
    <t>Tendering</t>
  </si>
  <si>
    <t>Development permit drawings</t>
  </si>
  <si>
    <t>Extra Services beyond contract - SEE EXTRA SERVICES FORM</t>
  </si>
  <si>
    <t>Building permit drawings</t>
  </si>
  <si>
    <t>CA</t>
  </si>
  <si>
    <t>2003</t>
  </si>
  <si>
    <t>Eastward</t>
  </si>
  <si>
    <t>1712</t>
  </si>
  <si>
    <t>Hawksley</t>
  </si>
  <si>
    <t>2102</t>
  </si>
  <si>
    <t>33rd &amp; Commercial</t>
  </si>
  <si>
    <t>BP*</t>
  </si>
  <si>
    <t>Client-requested floor height change</t>
  </si>
  <si>
    <t>60% Drawings: unit plans, door schedule</t>
  </si>
  <si>
    <t>WORKING FROM HOME</t>
  </si>
  <si>
    <t>1901</t>
  </si>
  <si>
    <t>Maplewood/MG-1</t>
  </si>
  <si>
    <t>OTHER - External Lecture</t>
  </si>
  <si>
    <t>December 2024</t>
  </si>
  <si>
    <t>Xmas break</t>
  </si>
  <si>
    <t>2003 Site Visit on 12/3, 12/13</t>
  </si>
  <si>
    <t>12/6 Happy Hour, 12/11 Christmas Party, 12/18 Gingerbread House Contest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</si>
</sst>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11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24"/>
      </patternFill>
    </fill>
    <fill>
      <patternFill patternType="solid">
        <fgColor theme="0" tint="-0.249977111117893"/>
        <bgColor indexed="2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/>
      <diagonal/>
    </border>
  </borders>
  <cellStyleXfs count="1">
    <xf numFmtId="0" fontId="0" fillId="2" borderId="0"/>
  </cellStyleXfs>
  <cellXfs count="110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2" fillId="4" borderId="20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2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2" xfId="0" applyNumberFormat="1" applyFont="1" applyFill="1" applyBorder="1" applyProtection="1">
      <protection locked="0"/>
    </xf>
    <xf numFmtId="164" fontId="5" fillId="4" borderId="23" xfId="0" applyNumberFormat="1" applyFont="1" applyFill="1" applyBorder="1"/>
    <xf numFmtId="164" fontId="2" fillId="4" borderId="24" xfId="0" applyNumberFormat="1" applyFont="1" applyFill="1" applyBorder="1" applyProtection="1">
      <protection locked="0"/>
    </xf>
    <xf numFmtId="164" fontId="5" fillId="4" borderId="23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5" xfId="0" applyNumberFormat="1" applyFont="1" applyFill="1" applyBorder="1"/>
    <xf numFmtId="1" fontId="2" fillId="4" borderId="26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27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  <xf numFmtId="0" fontId="5" fillId="3" borderId="18" xfId="0" applyFont="1" applyFill="1" applyBorder="1" applyAlignment="1" applyProtection="1">
      <alignment horizontal="center"/>
      <protection locked="0"/>
    </xf>
    <xf numFmtId="0" fontId="5" fillId="4" borderId="18" xfId="0" applyFont="1" applyFill="1" applyBorder="1" applyAlignment="1" applyProtection="1">
      <alignment horizontal="center"/>
      <protection locked="0"/>
    </xf>
    <xf numFmtId="164" fontId="2" fillId="4" borderId="22" xfId="0" applyNumberFormat="1" applyFont="1" applyFill="1" applyBorder="1" applyProtection="1">
      <protection locked="0"/>
    </xf>
    <xf numFmtId="0" fontId="2" fillId="4" borderId="17" xfId="0" applyFont="1" applyFill="1" applyBorder="1" applyAlignment="1" applyProtection="1">
      <alignment horizontal="left"/>
      <protection locked="0"/>
    </xf>
    <xf numFmtId="9" fontId="2" fillId="4" borderId="6" xfId="0" applyNumberFormat="1" applyFont="1" applyFill="1" applyBorder="1" applyProtection="1">
      <protection locked="0"/>
    </xf>
    <xf numFmtId="0" fontId="1" fillId="4" borderId="7" xfId="0" applyFont="1" applyFill="1" applyBorder="1"/>
    <xf numFmtId="0" fontId="0" fillId="4" borderId="10" xfId="0" applyFill="1" applyBorder="1"/>
    <xf numFmtId="164" fontId="5" fillId="4" borderId="0" xfId="0" applyNumberFormat="1" applyFont="1" applyFill="1"/>
    <xf numFmtId="164" fontId="2" fillId="4" borderId="0" xfId="0" applyNumberFormat="1" applyFont="1" applyFill="1" applyProtection="1">
      <protection locked="0"/>
    </xf>
    <xf numFmtId="164" fontId="5" fillId="7" borderId="23" xfId="0" applyNumberFormat="1" applyFont="1" applyFill="1" applyBorder="1" applyProtection="1">
      <protection locked="0"/>
    </xf>
    <xf numFmtId="0" fontId="2" fillId="3" borderId="17" xfId="0" applyFont="1" applyFill="1" applyBorder="1" applyAlignment="1" applyProtection="1">
      <alignment horizontal="left"/>
      <protection locked="0"/>
    </xf>
    <xf numFmtId="0" fontId="2" fillId="3" borderId="28" xfId="0" applyFont="1" applyFill="1" applyBorder="1" applyAlignment="1" applyProtection="1">
      <alignment horizontal="left"/>
      <protection locked="0"/>
    </xf>
    <xf numFmtId="0" fontId="2" fillId="3" borderId="22" xfId="0" applyFont="1" applyFill="1" applyBorder="1" applyProtection="1">
      <protection locked="0"/>
    </xf>
    <xf numFmtId="49" fontId="2" fillId="8" borderId="16" xfId="0" applyNumberFormat="1" applyFont="1" applyFill="1" applyBorder="1" applyAlignment="1" applyProtection="1">
      <alignment horizontal="left"/>
      <protection locked="0"/>
    </xf>
    <xf numFmtId="0" fontId="2" fillId="8" borderId="17" xfId="0" applyFont="1" applyFill="1" applyBorder="1" applyProtection="1">
      <protection locked="0"/>
    </xf>
    <xf numFmtId="0" fontId="5" fillId="8" borderId="18" xfId="0" applyFont="1" applyFill="1" applyBorder="1" applyAlignment="1" applyProtection="1">
      <alignment horizontal="center"/>
      <protection locked="0"/>
    </xf>
    <xf numFmtId="164" fontId="5" fillId="8" borderId="22" xfId="0" applyNumberFormat="1" applyFont="1" applyFill="1" applyBorder="1" applyProtection="1">
      <protection locked="0"/>
    </xf>
    <xf numFmtId="0" fontId="2" fillId="8" borderId="6" xfId="0" applyFont="1" applyFill="1" applyBorder="1" applyProtection="1">
      <protection locked="0"/>
    </xf>
    <xf numFmtId="0" fontId="2" fillId="10" borderId="0" xfId="0" applyFont="1" applyFill="1" applyProtection="1">
      <protection locked="0"/>
    </xf>
    <xf numFmtId="49" fontId="2" fillId="10" borderId="0" xfId="0" applyNumberFormat="1" applyFont="1" applyFill="1" applyProtection="1">
      <protection locked="0"/>
    </xf>
    <xf numFmtId="0" fontId="2" fillId="0" borderId="0" xfId="0" applyFont="1" applyFill="1" applyProtection="1">
      <protection locked="0"/>
    </xf>
    <xf numFmtId="49" fontId="2" fillId="0" borderId="0" xfId="0" applyNumberFormat="1" applyFont="1" applyFill="1" applyProtection="1">
      <protection locked="0"/>
    </xf>
    <xf numFmtId="0" fontId="2" fillId="10" borderId="16" xfId="0" applyFont="1" applyFill="1" applyBorder="1" applyAlignment="1" applyProtection="1">
      <alignment horizontal="left"/>
      <protection locked="0"/>
    </xf>
    <xf numFmtId="0" fontId="2" fillId="10" borderId="17" xfId="0" applyFont="1" applyFill="1" applyBorder="1" applyProtection="1">
      <protection locked="0"/>
    </xf>
    <xf numFmtId="0" fontId="5" fillId="10" borderId="18" xfId="0" applyFont="1" applyFill="1" applyBorder="1" applyAlignment="1" applyProtection="1">
      <alignment horizontal="center"/>
      <protection locked="0"/>
    </xf>
    <xf numFmtId="164" fontId="5" fillId="10" borderId="22" xfId="0" applyNumberFormat="1" applyFont="1" applyFill="1" applyBorder="1" applyProtection="1">
      <protection locked="0"/>
    </xf>
    <xf numFmtId="164" fontId="2" fillId="10" borderId="6" xfId="0" applyNumberFormat="1" applyFont="1" applyFill="1" applyBorder="1" applyProtection="1">
      <protection locked="0"/>
    </xf>
    <xf numFmtId="0" fontId="2" fillId="10" borderId="6" xfId="0" applyFont="1" applyFill="1" applyBorder="1" applyProtection="1">
      <protection locked="0"/>
    </xf>
    <xf numFmtId="0" fontId="0" fillId="0" borderId="0" xfId="0" applyFill="1" applyProtection="1">
      <protection locked="0"/>
    </xf>
    <xf numFmtId="49" fontId="2" fillId="9" borderId="16" xfId="0" applyNumberFormat="1" applyFont="1" applyFill="1" applyBorder="1" applyAlignment="1" applyProtection="1">
      <alignment horizontal="left"/>
      <protection locked="0"/>
    </xf>
    <xf numFmtId="0" fontId="2" fillId="9" borderId="17" xfId="0" applyFont="1" applyFill="1" applyBorder="1" applyProtection="1">
      <protection locked="0"/>
    </xf>
    <xf numFmtId="0" fontId="5" fillId="9" borderId="18" xfId="0" applyFont="1" applyFill="1" applyBorder="1" applyAlignment="1" applyProtection="1">
      <alignment horizontal="center"/>
      <protection locked="0"/>
    </xf>
    <xf numFmtId="164" fontId="5" fillId="9" borderId="22" xfId="0" applyNumberFormat="1" applyFont="1" applyFill="1" applyBorder="1" applyProtection="1">
      <protection locked="0"/>
    </xf>
    <xf numFmtId="0" fontId="2" fillId="9" borderId="6" xfId="0" applyFont="1" applyFill="1" applyBorder="1" applyProtection="1">
      <protection locked="0"/>
    </xf>
    <xf numFmtId="0" fontId="5" fillId="4" borderId="29" xfId="0" applyFont="1" applyFill="1" applyBorder="1" applyProtection="1">
      <protection locked="0"/>
    </xf>
    <xf numFmtId="164" fontId="5" fillId="4" borderId="30" xfId="0" applyNumberFormat="1" applyFont="1" applyFill="1" applyBorder="1" applyProtection="1">
      <protection locked="0"/>
    </xf>
    <xf numFmtId="0" fontId="2" fillId="4" borderId="20" xfId="0" applyFont="1" applyFill="1" applyBorder="1" applyAlignment="1" applyProtection="1">
      <alignment wrapText="1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85"/>
  <sheetViews>
    <sheetView tabSelected="1" zoomScale="103" zoomScaleNormal="100" zoomScaleSheetLayoutView="100" workbookViewId="0">
      <selection activeCell="V15" sqref="V15"/>
    </sheetView>
  </sheetViews>
  <sheetFormatPr defaultColWidth="7.6328125" defaultRowHeight="12.5" x14ac:dyDescent="0.25"/>
  <cols>
    <col min="1" max="1" width="5" customWidth="1"/>
    <col min="2" max="2" width="18.7265625" customWidth="1"/>
    <col min="3" max="3" width="8.7265625" style="19" customWidth="1"/>
    <col min="4" max="15" width="3.26953125" style="1" customWidth="1"/>
    <col min="16" max="16" width="3.1796875" style="1" customWidth="1"/>
    <col min="17" max="34" width="3.26953125" style="1" customWidth="1"/>
    <col min="35" max="35" width="5.7265625" style="20" customWidth="1"/>
    <col min="36" max="36" width="40.7265625" style="1" customWidth="1"/>
    <col min="37" max="190" width="7.6328125" style="21" customWidth="1"/>
    <col min="191" max="16384" width="7.6328125" style="21"/>
  </cols>
  <sheetData>
    <row r="1" spans="1:190" s="32" customFormat="1" ht="12" customHeight="1" x14ac:dyDescent="0.2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3" t="s">
        <v>35</v>
      </c>
      <c r="BA1" s="53" t="s">
        <v>48</v>
      </c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3" t="s">
        <v>36</v>
      </c>
      <c r="BA2" s="53" t="s">
        <v>49</v>
      </c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3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2" t="s">
        <v>70</v>
      </c>
      <c r="R3" s="48"/>
      <c r="S3" s="48"/>
      <c r="T3" s="48"/>
      <c r="U3" s="49"/>
      <c r="V3" s="49"/>
      <c r="W3" s="49"/>
      <c r="X3" s="49"/>
      <c r="Y3" s="49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1" t="s">
        <v>98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3" t="s">
        <v>34</v>
      </c>
      <c r="BA3" s="53" t="s">
        <v>50</v>
      </c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3" t="s">
        <v>37</v>
      </c>
      <c r="BA4" s="53" t="s">
        <v>51</v>
      </c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3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3" t="s">
        <v>38</v>
      </c>
      <c r="BA5" s="53" t="s">
        <v>52</v>
      </c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25">
      <c r="A6" s="6" t="s">
        <v>3</v>
      </c>
      <c r="B6" s="7" t="s">
        <v>0</v>
      </c>
      <c r="C6" s="69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3" t="s">
        <v>39</v>
      </c>
      <c r="BA6" s="53" t="s">
        <v>53</v>
      </c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2">
      <c r="A7" s="39"/>
      <c r="B7" s="40"/>
      <c r="C7" s="41" t="s">
        <v>30</v>
      </c>
      <c r="D7" s="42" t="s">
        <v>18</v>
      </c>
      <c r="E7" s="42" t="s">
        <v>19</v>
      </c>
      <c r="F7" s="42" t="s">
        <v>15</v>
      </c>
      <c r="G7" s="42" t="s">
        <v>16</v>
      </c>
      <c r="H7" s="42" t="s">
        <v>15</v>
      </c>
      <c r="I7" s="42" t="s">
        <v>17</v>
      </c>
      <c r="J7" s="42" t="s">
        <v>18</v>
      </c>
      <c r="K7" s="42" t="s">
        <v>18</v>
      </c>
      <c r="L7" s="42" t="s">
        <v>19</v>
      </c>
      <c r="M7" s="42" t="s">
        <v>15</v>
      </c>
      <c r="N7" s="42" t="s">
        <v>16</v>
      </c>
      <c r="O7" s="42" t="s">
        <v>15</v>
      </c>
      <c r="P7" s="42" t="s">
        <v>17</v>
      </c>
      <c r="Q7" s="42" t="s">
        <v>18</v>
      </c>
      <c r="R7" s="42" t="s">
        <v>18</v>
      </c>
      <c r="S7" s="42" t="s">
        <v>19</v>
      </c>
      <c r="T7" s="42" t="s">
        <v>15</v>
      </c>
      <c r="U7" s="42" t="s">
        <v>16</v>
      </c>
      <c r="V7" s="42" t="s">
        <v>15</v>
      </c>
      <c r="W7" s="42" t="s">
        <v>17</v>
      </c>
      <c r="X7" s="42" t="s">
        <v>18</v>
      </c>
      <c r="Y7" s="42" t="s">
        <v>18</v>
      </c>
      <c r="Z7" s="42" t="s">
        <v>19</v>
      </c>
      <c r="AA7" s="42" t="s">
        <v>15</v>
      </c>
      <c r="AB7" s="42" t="s">
        <v>16</v>
      </c>
      <c r="AC7" s="42" t="s">
        <v>15</v>
      </c>
      <c r="AD7" s="42" t="s">
        <v>17</v>
      </c>
      <c r="AE7" s="42" t="s">
        <v>18</v>
      </c>
      <c r="AF7" s="42" t="s">
        <v>18</v>
      </c>
      <c r="AG7" s="42" t="s">
        <v>19</v>
      </c>
      <c r="AH7" s="42" t="s">
        <v>15</v>
      </c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3" t="s">
        <v>40</v>
      </c>
      <c r="BA7" s="53" t="s">
        <v>54</v>
      </c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5">
      <c r="A8" s="51"/>
      <c r="B8" s="44"/>
      <c r="C8" s="45"/>
      <c r="D8" s="55" t="s">
        <v>20</v>
      </c>
      <c r="E8" s="55"/>
      <c r="F8" s="55"/>
      <c r="G8" s="55"/>
      <c r="H8" s="55"/>
      <c r="I8" s="55"/>
      <c r="J8" s="55" t="s">
        <v>20</v>
      </c>
      <c r="K8" s="55" t="s">
        <v>20</v>
      </c>
      <c r="L8" s="55"/>
      <c r="M8" s="55"/>
      <c r="N8" s="55"/>
      <c r="O8" s="55"/>
      <c r="P8" s="55"/>
      <c r="Q8" s="55" t="s">
        <v>20</v>
      </c>
      <c r="R8" s="55" t="s">
        <v>20</v>
      </c>
      <c r="S8" s="55"/>
      <c r="T8" s="55"/>
      <c r="U8" s="55"/>
      <c r="V8" s="55"/>
      <c r="W8" s="55"/>
      <c r="X8" s="55" t="s">
        <v>20</v>
      </c>
      <c r="Y8" s="55" t="s">
        <v>20</v>
      </c>
      <c r="Z8" s="55"/>
      <c r="AA8" s="55"/>
      <c r="AB8" s="55"/>
      <c r="AC8" s="55"/>
      <c r="AD8" s="55"/>
      <c r="AE8" s="55" t="s">
        <v>20</v>
      </c>
      <c r="AF8" s="55" t="s">
        <v>20</v>
      </c>
      <c r="AG8" s="55"/>
      <c r="AH8" s="55"/>
      <c r="AI8" s="56">
        <f t="shared" ref="AI8:AI17" si="0">SUM(D8:AH8)</f>
        <v>0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3" t="s">
        <v>41</v>
      </c>
      <c r="BA8" s="53" t="s">
        <v>55</v>
      </c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s="101" customFormat="1" ht="12" customHeight="1" x14ac:dyDescent="0.25">
      <c r="A9" s="102" t="s">
        <v>87</v>
      </c>
      <c r="B9" s="103" t="s">
        <v>88</v>
      </c>
      <c r="C9" s="104" t="s">
        <v>84</v>
      </c>
      <c r="D9" s="55" t="s">
        <v>20</v>
      </c>
      <c r="E9" s="105"/>
      <c r="F9" s="105"/>
      <c r="G9" s="105"/>
      <c r="H9" s="105"/>
      <c r="I9" s="105"/>
      <c r="J9" s="55" t="s">
        <v>20</v>
      </c>
      <c r="K9" s="55" t="s">
        <v>20</v>
      </c>
      <c r="L9" s="105"/>
      <c r="M9" s="105"/>
      <c r="N9" s="105"/>
      <c r="O9" s="105"/>
      <c r="P9" s="105"/>
      <c r="Q9" s="55" t="s">
        <v>20</v>
      </c>
      <c r="R9" s="55" t="s">
        <v>20</v>
      </c>
      <c r="S9" s="105"/>
      <c r="T9" s="105"/>
      <c r="U9" s="105"/>
      <c r="V9" s="105"/>
      <c r="W9" s="105"/>
      <c r="X9" s="55" t="s">
        <v>20</v>
      </c>
      <c r="Y9" s="55" t="s">
        <v>20</v>
      </c>
      <c r="Z9" s="105"/>
      <c r="AA9" s="105"/>
      <c r="AB9" s="105"/>
      <c r="AC9" s="105"/>
      <c r="AD9" s="105"/>
      <c r="AE9" s="55" t="s">
        <v>20</v>
      </c>
      <c r="AF9" s="55" t="s">
        <v>20</v>
      </c>
      <c r="AG9" s="105"/>
      <c r="AH9" s="105"/>
      <c r="AI9" s="56">
        <f>SUM(D9:AH9)</f>
        <v>0</v>
      </c>
      <c r="AJ9" s="106"/>
      <c r="AK9" s="93"/>
      <c r="AL9" s="93"/>
      <c r="AM9" s="93"/>
      <c r="AN9" s="93"/>
      <c r="AO9" s="93"/>
      <c r="AP9" s="93"/>
      <c r="AQ9" s="93"/>
      <c r="AR9" s="93"/>
      <c r="AS9" s="93"/>
      <c r="AT9" s="93"/>
      <c r="AU9" s="93"/>
      <c r="AV9" s="93"/>
      <c r="AW9" s="93"/>
      <c r="AX9" s="93"/>
      <c r="AY9" s="93"/>
      <c r="AZ9" s="94"/>
      <c r="BA9" s="94"/>
      <c r="BB9" s="93"/>
      <c r="BC9" s="93"/>
      <c r="BD9" s="93"/>
      <c r="BE9" s="93"/>
      <c r="BF9" s="93"/>
      <c r="BG9" s="93"/>
      <c r="BH9" s="93"/>
      <c r="BI9" s="93"/>
      <c r="BJ9" s="93"/>
      <c r="BK9" s="93"/>
      <c r="BL9" s="93"/>
      <c r="BM9" s="93"/>
      <c r="BN9" s="93"/>
      <c r="BO9" s="93"/>
      <c r="BP9" s="93"/>
      <c r="BQ9" s="93"/>
    </row>
    <row r="10" spans="1:190" s="91" customFormat="1" ht="12" customHeight="1" x14ac:dyDescent="0.2">
      <c r="A10" s="95">
        <v>2106</v>
      </c>
      <c r="B10" s="96" t="s">
        <v>71</v>
      </c>
      <c r="C10" s="97" t="s">
        <v>31</v>
      </c>
      <c r="D10" s="98" t="s">
        <v>20</v>
      </c>
      <c r="E10" s="98"/>
      <c r="F10" s="98"/>
      <c r="G10" s="98"/>
      <c r="H10" s="98"/>
      <c r="I10" s="98"/>
      <c r="J10" s="98" t="s">
        <v>20</v>
      </c>
      <c r="K10" s="98" t="s">
        <v>20</v>
      </c>
      <c r="L10" s="98"/>
      <c r="M10" s="98"/>
      <c r="N10" s="98"/>
      <c r="O10" s="98"/>
      <c r="P10" s="98"/>
      <c r="Q10" s="98" t="s">
        <v>20</v>
      </c>
      <c r="R10" s="98" t="s">
        <v>20</v>
      </c>
      <c r="S10" s="98"/>
      <c r="T10" s="98"/>
      <c r="U10" s="98"/>
      <c r="V10" s="98"/>
      <c r="W10" s="98"/>
      <c r="X10" s="98" t="s">
        <v>20</v>
      </c>
      <c r="Y10" s="98" t="s">
        <v>20</v>
      </c>
      <c r="Z10" s="98"/>
      <c r="AA10" s="98"/>
      <c r="AB10" s="98"/>
      <c r="AC10" s="98"/>
      <c r="AD10" s="98"/>
      <c r="AE10" s="98" t="s">
        <v>20</v>
      </c>
      <c r="AF10" s="98" t="s">
        <v>20</v>
      </c>
      <c r="AG10" s="98"/>
      <c r="AH10" s="98"/>
      <c r="AI10" s="99">
        <f t="shared" si="0"/>
        <v>0</v>
      </c>
      <c r="AJ10" s="100"/>
      <c r="AZ10" s="92" t="s">
        <v>42</v>
      </c>
      <c r="BA10" s="92" t="s">
        <v>63</v>
      </c>
    </row>
    <row r="11" spans="1:190" ht="12" customHeight="1" x14ac:dyDescent="0.2">
      <c r="A11" s="84">
        <v>2106</v>
      </c>
      <c r="B11" s="85" t="s">
        <v>71</v>
      </c>
      <c r="C11" s="73" t="s">
        <v>74</v>
      </c>
      <c r="D11" s="55" t="s">
        <v>20</v>
      </c>
      <c r="E11" s="57"/>
      <c r="F11" s="57"/>
      <c r="G11" s="57"/>
      <c r="H11" s="57"/>
      <c r="I11" s="57"/>
      <c r="J11" s="55" t="s">
        <v>20</v>
      </c>
      <c r="K11" s="55" t="s">
        <v>20</v>
      </c>
      <c r="L11" s="57"/>
      <c r="M11" s="57"/>
      <c r="N11" s="57"/>
      <c r="O11" s="57"/>
      <c r="P11" s="57"/>
      <c r="Q11" s="55" t="s">
        <v>20</v>
      </c>
      <c r="R11" s="55" t="s">
        <v>20</v>
      </c>
      <c r="S11" s="57"/>
      <c r="T11" s="57"/>
      <c r="U11" s="57"/>
      <c r="V11" s="57"/>
      <c r="W11" s="57"/>
      <c r="X11" s="55" t="s">
        <v>20</v>
      </c>
      <c r="Y11" s="55" t="s">
        <v>20</v>
      </c>
      <c r="Z11" s="57"/>
      <c r="AA11" s="57"/>
      <c r="AB11" s="57"/>
      <c r="AC11" s="57"/>
      <c r="AD11" s="57"/>
      <c r="AE11" s="55" t="s">
        <v>20</v>
      </c>
      <c r="AF11" s="55" t="s">
        <v>20</v>
      </c>
      <c r="AG11" s="57"/>
      <c r="AH11" s="57"/>
      <c r="AI11" s="56">
        <f>SUM(D11:AH11)</f>
        <v>0</v>
      </c>
      <c r="AJ11" s="43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3"/>
      <c r="BA11" s="53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ht="12" customHeight="1" x14ac:dyDescent="0.2">
      <c r="A12" s="76">
        <v>2201</v>
      </c>
      <c r="B12" s="75" t="s">
        <v>72</v>
      </c>
      <c r="C12" s="74" t="s">
        <v>31</v>
      </c>
      <c r="D12" s="55" t="s">
        <v>20</v>
      </c>
      <c r="E12" s="55"/>
      <c r="F12" s="55"/>
      <c r="G12" s="55"/>
      <c r="H12" s="55"/>
      <c r="I12" s="55"/>
      <c r="J12" s="55" t="s">
        <v>20</v>
      </c>
      <c r="K12" s="55" t="s">
        <v>20</v>
      </c>
      <c r="L12" s="55"/>
      <c r="M12" s="55"/>
      <c r="N12" s="55"/>
      <c r="O12" s="55"/>
      <c r="P12" s="55"/>
      <c r="Q12" s="55" t="s">
        <v>20</v>
      </c>
      <c r="R12" s="55" t="s">
        <v>20</v>
      </c>
      <c r="S12" s="55"/>
      <c r="T12" s="55"/>
      <c r="U12" s="55"/>
      <c r="V12" s="55"/>
      <c r="W12" s="55"/>
      <c r="X12" s="55" t="s">
        <v>20</v>
      </c>
      <c r="Y12" s="55" t="s">
        <v>20</v>
      </c>
      <c r="Z12" s="55"/>
      <c r="AA12" s="55"/>
      <c r="AB12" s="55"/>
      <c r="AC12" s="55"/>
      <c r="AD12" s="55"/>
      <c r="AE12" s="55" t="s">
        <v>20</v>
      </c>
      <c r="AF12" s="55" t="s">
        <v>20</v>
      </c>
      <c r="AG12" s="55"/>
      <c r="AH12" s="55"/>
      <c r="AI12" s="56">
        <f t="shared" si="0"/>
        <v>0</v>
      </c>
      <c r="AJ12" s="46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3" t="s">
        <v>43</v>
      </c>
      <c r="BA12" s="53" t="s">
        <v>56</v>
      </c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2" t="s">
        <v>73</v>
      </c>
      <c r="B13" s="40" t="s">
        <v>72</v>
      </c>
      <c r="C13" s="73" t="s">
        <v>74</v>
      </c>
      <c r="D13" s="55" t="s">
        <v>20</v>
      </c>
      <c r="E13" s="57"/>
      <c r="F13" s="57"/>
      <c r="G13" s="57"/>
      <c r="H13" s="57"/>
      <c r="I13" s="57"/>
      <c r="J13" s="55" t="s">
        <v>20</v>
      </c>
      <c r="K13" s="55" t="s">
        <v>20</v>
      </c>
      <c r="L13" s="57"/>
      <c r="M13" s="57"/>
      <c r="N13" s="57"/>
      <c r="O13" s="57"/>
      <c r="P13" s="57"/>
      <c r="Q13" s="55" t="s">
        <v>20</v>
      </c>
      <c r="R13" s="55" t="s">
        <v>20</v>
      </c>
      <c r="S13" s="57"/>
      <c r="T13" s="57"/>
      <c r="U13" s="57"/>
      <c r="V13" s="57"/>
      <c r="W13" s="57"/>
      <c r="X13" s="55" t="s">
        <v>20</v>
      </c>
      <c r="Y13" s="55" t="s">
        <v>20</v>
      </c>
      <c r="Z13" s="57"/>
      <c r="AA13" s="57"/>
      <c r="AB13" s="57"/>
      <c r="AC13" s="57"/>
      <c r="AD13" s="57"/>
      <c r="AE13" s="55" t="s">
        <v>20</v>
      </c>
      <c r="AF13" s="55" t="s">
        <v>20</v>
      </c>
      <c r="AG13" s="57"/>
      <c r="AH13" s="57"/>
      <c r="AI13" s="56">
        <f t="shared" si="0"/>
        <v>0</v>
      </c>
      <c r="AJ13" s="43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3" t="s">
        <v>44</v>
      </c>
      <c r="BA13" s="53" t="s">
        <v>62</v>
      </c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25">
      <c r="A14" s="76">
        <v>2201</v>
      </c>
      <c r="B14" s="75" t="s">
        <v>72</v>
      </c>
      <c r="C14" s="74" t="s">
        <v>27</v>
      </c>
      <c r="D14" s="55" t="s">
        <v>20</v>
      </c>
      <c r="E14" s="55">
        <v>6.5</v>
      </c>
      <c r="F14" s="55">
        <v>7.5</v>
      </c>
      <c r="G14" s="55">
        <v>6</v>
      </c>
      <c r="H14" s="55">
        <v>3.5</v>
      </c>
      <c r="I14" s="55">
        <v>5.5</v>
      </c>
      <c r="J14" s="55" t="s">
        <v>20</v>
      </c>
      <c r="K14" s="55" t="s">
        <v>20</v>
      </c>
      <c r="L14" s="55">
        <v>4.5</v>
      </c>
      <c r="M14" s="55">
        <v>7.5</v>
      </c>
      <c r="N14" s="55">
        <v>7</v>
      </c>
      <c r="O14" s="55">
        <v>8</v>
      </c>
      <c r="P14" s="55">
        <v>7.5</v>
      </c>
      <c r="Q14" s="55">
        <v>6</v>
      </c>
      <c r="R14" s="55" t="s">
        <v>20</v>
      </c>
      <c r="S14" s="55">
        <v>7.5</v>
      </c>
      <c r="T14" s="55">
        <v>6.5</v>
      </c>
      <c r="U14" s="55">
        <v>5.5</v>
      </c>
      <c r="V14" s="55">
        <v>3.5</v>
      </c>
      <c r="W14" s="55"/>
      <c r="X14" s="55" t="s">
        <v>20</v>
      </c>
      <c r="Y14" s="55" t="s">
        <v>20</v>
      </c>
      <c r="Z14" s="55"/>
      <c r="AA14" s="55"/>
      <c r="AB14" s="55"/>
      <c r="AC14" s="55"/>
      <c r="AD14" s="55"/>
      <c r="AE14" s="55" t="s">
        <v>20</v>
      </c>
      <c r="AF14" s="55" t="s">
        <v>20</v>
      </c>
      <c r="AG14" s="55"/>
      <c r="AH14" s="55"/>
      <c r="AI14" s="56">
        <f>SUM(D14:AH14)</f>
        <v>92.5</v>
      </c>
      <c r="AJ14" s="46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3" t="s">
        <v>45</v>
      </c>
      <c r="BA14" s="53" t="s">
        <v>61</v>
      </c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s="24" customFormat="1" ht="12" customHeight="1" x14ac:dyDescent="0.25">
      <c r="A15" s="86" t="s">
        <v>85</v>
      </c>
      <c r="B15" s="87" t="s">
        <v>86</v>
      </c>
      <c r="C15" s="88" t="s">
        <v>84</v>
      </c>
      <c r="D15" s="55" t="s">
        <v>20</v>
      </c>
      <c r="E15" s="89">
        <v>2</v>
      </c>
      <c r="F15" s="89">
        <v>1</v>
      </c>
      <c r="G15" s="89">
        <v>2</v>
      </c>
      <c r="H15" s="89">
        <v>4</v>
      </c>
      <c r="I15" s="89">
        <v>2</v>
      </c>
      <c r="J15" s="55" t="s">
        <v>20</v>
      </c>
      <c r="K15" s="55" t="s">
        <v>20</v>
      </c>
      <c r="L15" s="89">
        <v>3</v>
      </c>
      <c r="M15" s="89"/>
      <c r="N15" s="89"/>
      <c r="O15" s="89"/>
      <c r="P15" s="89"/>
      <c r="Q15" s="55" t="s">
        <v>20</v>
      </c>
      <c r="R15" s="55" t="s">
        <v>20</v>
      </c>
      <c r="S15" s="89"/>
      <c r="T15" s="89">
        <v>1</v>
      </c>
      <c r="U15" s="89">
        <v>2</v>
      </c>
      <c r="V15" s="89">
        <v>4</v>
      </c>
      <c r="W15" s="89"/>
      <c r="X15" s="55" t="s">
        <v>20</v>
      </c>
      <c r="Y15" s="55" t="s">
        <v>20</v>
      </c>
      <c r="Z15" s="89"/>
      <c r="AA15" s="89"/>
      <c r="AB15" s="89"/>
      <c r="AC15" s="89"/>
      <c r="AD15" s="89"/>
      <c r="AE15" s="55" t="s">
        <v>20</v>
      </c>
      <c r="AF15" s="55" t="s">
        <v>20</v>
      </c>
      <c r="AG15" s="89"/>
      <c r="AH15" s="89"/>
      <c r="AI15" s="56">
        <f>SUM(D15:AH15)</f>
        <v>21</v>
      </c>
      <c r="AJ15" s="90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3" t="s">
        <v>46</v>
      </c>
      <c r="BA15" s="53" t="s">
        <v>60</v>
      </c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5">
      <c r="A16" s="51" t="s">
        <v>89</v>
      </c>
      <c r="B16" s="44" t="s">
        <v>90</v>
      </c>
      <c r="C16" s="74" t="s">
        <v>27</v>
      </c>
      <c r="D16" s="55" t="s">
        <v>20</v>
      </c>
      <c r="E16" s="55"/>
      <c r="F16" s="55"/>
      <c r="G16" s="55"/>
      <c r="H16" s="55"/>
      <c r="I16" s="55"/>
      <c r="J16" s="55" t="s">
        <v>20</v>
      </c>
      <c r="K16" s="55" t="s">
        <v>20</v>
      </c>
      <c r="L16" s="55"/>
      <c r="M16" s="55"/>
      <c r="N16" s="55"/>
      <c r="O16" s="55"/>
      <c r="P16" s="55"/>
      <c r="Q16" s="55" t="s">
        <v>20</v>
      </c>
      <c r="R16" s="55" t="s">
        <v>20</v>
      </c>
      <c r="S16" s="55"/>
      <c r="T16" s="55"/>
      <c r="U16" s="55"/>
      <c r="V16" s="55"/>
      <c r="W16" s="55"/>
      <c r="X16" s="55" t="s">
        <v>20</v>
      </c>
      <c r="Y16" s="55" t="s">
        <v>20</v>
      </c>
      <c r="Z16" s="55"/>
      <c r="AA16" s="55"/>
      <c r="AB16" s="55"/>
      <c r="AC16" s="55"/>
      <c r="AD16" s="55"/>
      <c r="AE16" s="55" t="s">
        <v>20</v>
      </c>
      <c r="AF16" s="55" t="s">
        <v>20</v>
      </c>
      <c r="AG16" s="55"/>
      <c r="AH16" s="55"/>
      <c r="AI16" s="56">
        <f t="shared" si="0"/>
        <v>0</v>
      </c>
      <c r="AJ16" s="77" t="s">
        <v>93</v>
      </c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3" t="s">
        <v>47</v>
      </c>
      <c r="BA16" s="53" t="s">
        <v>59</v>
      </c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 x14ac:dyDescent="0.2">
      <c r="A17" s="83">
        <v>2102</v>
      </c>
      <c r="B17" s="40" t="s">
        <v>90</v>
      </c>
      <c r="C17" s="73" t="s">
        <v>91</v>
      </c>
      <c r="D17" s="55" t="s">
        <v>20</v>
      </c>
      <c r="E17" s="57"/>
      <c r="F17" s="57"/>
      <c r="G17" s="57"/>
      <c r="H17" s="57"/>
      <c r="I17" s="57"/>
      <c r="J17" s="55" t="s">
        <v>20</v>
      </c>
      <c r="K17" s="55" t="s">
        <v>20</v>
      </c>
      <c r="L17" s="57"/>
      <c r="M17" s="57"/>
      <c r="N17" s="57"/>
      <c r="O17" s="57"/>
      <c r="P17" s="57"/>
      <c r="Q17" s="55" t="s">
        <v>20</v>
      </c>
      <c r="R17" s="55" t="s">
        <v>20</v>
      </c>
      <c r="S17" s="57"/>
      <c r="T17" s="57"/>
      <c r="U17" s="57"/>
      <c r="V17" s="57"/>
      <c r="W17" s="57"/>
      <c r="X17" s="55" t="s">
        <v>20</v>
      </c>
      <c r="Y17" s="55" t="s">
        <v>20</v>
      </c>
      <c r="Z17" s="57"/>
      <c r="AA17" s="57"/>
      <c r="AB17" s="57"/>
      <c r="AC17" s="57"/>
      <c r="AD17" s="57"/>
      <c r="AE17" s="55" t="s">
        <v>20</v>
      </c>
      <c r="AF17" s="55" t="s">
        <v>20</v>
      </c>
      <c r="AG17" s="57"/>
      <c r="AH17" s="57"/>
      <c r="AI17" s="56">
        <f t="shared" si="0"/>
        <v>0</v>
      </c>
      <c r="AJ17" s="43" t="s">
        <v>92</v>
      </c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3" t="s">
        <v>57</v>
      </c>
      <c r="BA17" s="53" t="s">
        <v>58</v>
      </c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ht="12" customHeight="1" x14ac:dyDescent="0.2">
      <c r="A18" s="51" t="s">
        <v>95</v>
      </c>
      <c r="B18" s="44" t="s">
        <v>96</v>
      </c>
      <c r="C18" s="74" t="s">
        <v>74</v>
      </c>
      <c r="D18" s="55" t="s">
        <v>20</v>
      </c>
      <c r="E18" s="55"/>
      <c r="F18" s="55"/>
      <c r="G18" s="55"/>
      <c r="H18" s="55"/>
      <c r="I18" s="55"/>
      <c r="J18" s="55" t="s">
        <v>20</v>
      </c>
      <c r="K18" s="55" t="s">
        <v>20</v>
      </c>
      <c r="L18" s="55"/>
      <c r="M18" s="55"/>
      <c r="N18" s="55"/>
      <c r="O18" s="55"/>
      <c r="P18" s="55"/>
      <c r="Q18" s="55" t="s">
        <v>20</v>
      </c>
      <c r="R18" s="55" t="s">
        <v>20</v>
      </c>
      <c r="S18" s="55"/>
      <c r="T18" s="55"/>
      <c r="U18" s="55"/>
      <c r="V18" s="55"/>
      <c r="W18" s="55"/>
      <c r="X18" s="108" t="s">
        <v>20</v>
      </c>
      <c r="Y18" s="55" t="s">
        <v>20</v>
      </c>
      <c r="Z18" s="55"/>
      <c r="AA18" s="55"/>
      <c r="AB18" s="55"/>
      <c r="AC18" s="55"/>
      <c r="AD18" s="55"/>
      <c r="AE18" s="108" t="s">
        <v>20</v>
      </c>
      <c r="AF18" s="55" t="s">
        <v>20</v>
      </c>
      <c r="AG18" s="55"/>
      <c r="AH18" s="55"/>
      <c r="AI18" s="56">
        <f>SUM(D18:AH18)</f>
        <v>0</v>
      </c>
      <c r="AJ18" s="77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3"/>
      <c r="BA18" s="53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2" customFormat="1" x14ac:dyDescent="0.25">
      <c r="A19" s="11"/>
      <c r="B19" s="54" t="s">
        <v>6</v>
      </c>
      <c r="C19" s="107"/>
      <c r="D19" s="58">
        <f t="shared" ref="D19:AE19" si="1">SUM(D8:D18)</f>
        <v>0</v>
      </c>
      <c r="E19" s="58">
        <f t="shared" si="1"/>
        <v>8.5</v>
      </c>
      <c r="F19" s="58">
        <f t="shared" si="1"/>
        <v>8.5</v>
      </c>
      <c r="G19" s="58">
        <f t="shared" si="1"/>
        <v>8</v>
      </c>
      <c r="H19" s="58">
        <f t="shared" si="1"/>
        <v>7.5</v>
      </c>
      <c r="I19" s="58">
        <f t="shared" si="1"/>
        <v>7.5</v>
      </c>
      <c r="J19" s="58">
        <f t="shared" si="1"/>
        <v>0</v>
      </c>
      <c r="K19" s="58">
        <f t="shared" si="1"/>
        <v>0</v>
      </c>
      <c r="L19" s="58">
        <f t="shared" si="1"/>
        <v>7.5</v>
      </c>
      <c r="M19" s="58">
        <f t="shared" si="1"/>
        <v>7.5</v>
      </c>
      <c r="N19" s="58">
        <f t="shared" si="1"/>
        <v>7</v>
      </c>
      <c r="O19" s="58">
        <f t="shared" si="1"/>
        <v>8</v>
      </c>
      <c r="P19" s="58">
        <f t="shared" si="1"/>
        <v>7.5</v>
      </c>
      <c r="Q19" s="58">
        <f t="shared" si="1"/>
        <v>6</v>
      </c>
      <c r="R19" s="58">
        <f t="shared" si="1"/>
        <v>0</v>
      </c>
      <c r="S19" s="58">
        <f t="shared" si="1"/>
        <v>7.5</v>
      </c>
      <c r="T19" s="58">
        <f t="shared" si="1"/>
        <v>7.5</v>
      </c>
      <c r="U19" s="58">
        <f t="shared" si="1"/>
        <v>7.5</v>
      </c>
      <c r="V19" s="58">
        <f t="shared" si="1"/>
        <v>7.5</v>
      </c>
      <c r="W19" s="58">
        <f t="shared" si="1"/>
        <v>0</v>
      </c>
      <c r="X19" s="58">
        <f t="shared" si="1"/>
        <v>0</v>
      </c>
      <c r="Y19" s="58">
        <f t="shared" si="1"/>
        <v>0</v>
      </c>
      <c r="Z19" s="58">
        <f t="shared" si="1"/>
        <v>0</v>
      </c>
      <c r="AA19" s="58">
        <f t="shared" si="1"/>
        <v>0</v>
      </c>
      <c r="AB19" s="58">
        <f t="shared" si="1"/>
        <v>0</v>
      </c>
      <c r="AC19" s="58">
        <f t="shared" si="1"/>
        <v>0</v>
      </c>
      <c r="AD19" s="58">
        <f t="shared" si="1"/>
        <v>0</v>
      </c>
      <c r="AE19" s="58">
        <f t="shared" si="1"/>
        <v>0</v>
      </c>
      <c r="AF19" s="58">
        <f t="shared" ref="AF19:AH19" si="2">SUM(AF8:AF18)</f>
        <v>0</v>
      </c>
      <c r="AG19" s="58">
        <f t="shared" si="2"/>
        <v>0</v>
      </c>
      <c r="AH19" s="58">
        <f t="shared" si="2"/>
        <v>0</v>
      </c>
      <c r="AI19" s="56">
        <f t="shared" ref="AI19" si="3">SUM(AI8:AI18)</f>
        <v>113.5</v>
      </c>
      <c r="AJ19" s="47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3"/>
      <c r="BA19" s="30" t="s">
        <v>64</v>
      </c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</row>
    <row r="20" spans="1:190" s="26" customFormat="1" x14ac:dyDescent="0.25">
      <c r="A20" s="12" t="s">
        <v>7</v>
      </c>
      <c r="B20" s="13"/>
      <c r="C20" s="13"/>
      <c r="D20" s="60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  <c r="AA20" s="60"/>
      <c r="AB20" s="60">
        <f>7.5</f>
        <v>7.5</v>
      </c>
      <c r="AC20" s="60">
        <f>7.5</f>
        <v>7.5</v>
      </c>
      <c r="AD20" s="60"/>
      <c r="AE20" s="60"/>
      <c r="AF20" s="60"/>
      <c r="AG20" s="60"/>
      <c r="AH20" s="60"/>
      <c r="AI20" s="56">
        <f t="shared" ref="AI20:AI28" si="4">SUM(D20:AH20)</f>
        <v>15</v>
      </c>
      <c r="AJ20" s="47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3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4"/>
      <c r="BS20" s="24"/>
      <c r="BT20" s="24"/>
      <c r="BU20" s="24"/>
      <c r="BV20" s="24"/>
      <c r="BW20" s="24"/>
      <c r="BX20" s="24"/>
      <c r="BY20" s="24"/>
      <c r="BZ20" s="24"/>
      <c r="CA20" s="24"/>
      <c r="CB20" s="24"/>
      <c r="CC20" s="24"/>
      <c r="CD20" s="24"/>
      <c r="CE20" s="24"/>
      <c r="CF20" s="24"/>
      <c r="CG20" s="24"/>
      <c r="CH20" s="24"/>
      <c r="CI20" s="24"/>
      <c r="CJ20" s="24"/>
      <c r="CK20" s="24"/>
      <c r="CL20" s="24"/>
      <c r="CM20" s="24"/>
      <c r="CN20" s="24"/>
      <c r="CO20" s="24"/>
      <c r="CP20" s="24"/>
      <c r="CQ20" s="24"/>
      <c r="CR20" s="24"/>
      <c r="CS20" s="24"/>
      <c r="CT20" s="24"/>
      <c r="CU20" s="24"/>
      <c r="CV20" s="24"/>
      <c r="CW20" s="24"/>
      <c r="CX20" s="24"/>
      <c r="CY20" s="24"/>
      <c r="CZ20" s="24"/>
      <c r="DA20" s="24"/>
      <c r="DB20" s="24"/>
      <c r="DC20" s="24"/>
      <c r="DD20" s="24"/>
      <c r="DE20" s="24"/>
      <c r="DF20" s="24"/>
      <c r="DG20" s="24"/>
      <c r="DH20" s="24"/>
      <c r="DI20" s="24"/>
      <c r="DJ20" s="24"/>
      <c r="DK20" s="24"/>
      <c r="DL20" s="24"/>
      <c r="DM20" s="24"/>
      <c r="DN20" s="24"/>
      <c r="DO20" s="24"/>
      <c r="DP20" s="24"/>
      <c r="DQ20" s="24"/>
      <c r="DR20" s="24"/>
      <c r="DS20" s="24"/>
      <c r="DT20" s="24"/>
      <c r="DU20" s="24"/>
      <c r="DV20" s="24"/>
      <c r="DW20" s="24"/>
      <c r="DX20" s="24"/>
      <c r="DY20" s="24"/>
      <c r="DZ20" s="24"/>
      <c r="EA20" s="24"/>
      <c r="EB20" s="24"/>
      <c r="EC20" s="24"/>
      <c r="ED20" s="24"/>
      <c r="EE20" s="24"/>
      <c r="EF20" s="24"/>
      <c r="EG20" s="24"/>
      <c r="EH20" s="24"/>
      <c r="EI20" s="24"/>
      <c r="EJ20" s="24"/>
      <c r="EK20" s="24"/>
      <c r="EL20" s="24"/>
      <c r="EM20" s="24"/>
      <c r="EN20" s="24"/>
      <c r="EO20" s="24"/>
      <c r="EP20" s="24"/>
      <c r="EQ20" s="24"/>
      <c r="ER20" s="24"/>
      <c r="ES20" s="24"/>
      <c r="ET20" s="24"/>
      <c r="EU20" s="24"/>
      <c r="EV20" s="24"/>
      <c r="EW20" s="24"/>
      <c r="EX20" s="24"/>
      <c r="EY20" s="24"/>
      <c r="EZ20" s="24"/>
      <c r="FA20" s="24"/>
      <c r="FB20" s="24"/>
      <c r="FC20" s="24"/>
      <c r="FD20" s="24"/>
      <c r="FE20" s="24"/>
      <c r="FF20" s="24"/>
      <c r="FG20" s="24"/>
      <c r="FH20" s="24"/>
      <c r="FI20" s="24"/>
      <c r="FJ20" s="24"/>
      <c r="FK20" s="24"/>
      <c r="FL20" s="24"/>
      <c r="FM20" s="24"/>
      <c r="FN20" s="24"/>
      <c r="FO20" s="24"/>
      <c r="FP20" s="24"/>
      <c r="FQ20" s="24"/>
      <c r="FR20" s="24"/>
      <c r="FS20" s="24"/>
      <c r="FT20" s="24"/>
      <c r="FU20" s="24"/>
      <c r="FV20" s="24"/>
      <c r="FW20" s="24"/>
      <c r="FX20" s="24"/>
      <c r="FY20" s="24"/>
      <c r="FZ20" s="24"/>
      <c r="GA20" s="24"/>
      <c r="GB20" s="24"/>
      <c r="GC20" s="24"/>
      <c r="GD20" s="24"/>
      <c r="GE20" s="24"/>
      <c r="GF20" s="24"/>
      <c r="GG20" s="24"/>
      <c r="GH20" s="24"/>
    </row>
    <row r="21" spans="1:190" s="26" customFormat="1" x14ac:dyDescent="0.25">
      <c r="A21" s="12" t="s">
        <v>14</v>
      </c>
      <c r="B21" s="13"/>
      <c r="C21" s="13"/>
      <c r="D21" s="60"/>
      <c r="E21" s="60"/>
      <c r="F21" s="60"/>
      <c r="G21" s="60"/>
      <c r="H21" s="60"/>
      <c r="I21" s="60">
        <v>1</v>
      </c>
      <c r="J21" s="60"/>
      <c r="K21" s="60"/>
      <c r="L21" s="60"/>
      <c r="M21" s="60"/>
      <c r="N21" s="60">
        <v>0.5</v>
      </c>
      <c r="O21" s="60"/>
      <c r="P21" s="60"/>
      <c r="Q21" s="60"/>
      <c r="R21" s="60"/>
      <c r="S21" s="60"/>
      <c r="T21" s="60"/>
      <c r="U21" s="60">
        <v>1</v>
      </c>
      <c r="V21" s="60"/>
      <c r="W21" s="60"/>
      <c r="X21" s="60"/>
      <c r="Y21" s="60"/>
      <c r="Z21" s="60"/>
      <c r="AA21" s="60"/>
      <c r="AB21" s="60"/>
      <c r="AC21" s="60"/>
      <c r="AD21" s="60"/>
      <c r="AE21" s="60"/>
      <c r="AF21" s="60"/>
      <c r="AG21" s="60"/>
      <c r="AH21" s="60"/>
      <c r="AI21" s="56">
        <f t="shared" si="4"/>
        <v>2.5</v>
      </c>
      <c r="AJ21" s="47" t="s">
        <v>101</v>
      </c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3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24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24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24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24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24"/>
      <c r="EF21" s="24"/>
      <c r="EG21" s="24"/>
      <c r="EH21" s="24"/>
      <c r="EI21" s="24"/>
      <c r="EJ21" s="24"/>
      <c r="EK21" s="24"/>
      <c r="EL21" s="24"/>
      <c r="EM21" s="24"/>
      <c r="EN21" s="24"/>
      <c r="EO21" s="24"/>
      <c r="EP21" s="24"/>
      <c r="EQ21" s="24"/>
      <c r="ER21" s="24"/>
      <c r="ES21" s="24"/>
      <c r="ET21" s="24"/>
      <c r="EU21" s="24"/>
      <c r="EV21" s="24"/>
      <c r="EW21" s="24"/>
      <c r="EX21" s="24"/>
      <c r="EY21" s="24"/>
      <c r="EZ21" s="24"/>
      <c r="FA21" s="24"/>
      <c r="FB21" s="24"/>
      <c r="FC21" s="24"/>
      <c r="FD21" s="24"/>
      <c r="FE21" s="24"/>
      <c r="FF21" s="24"/>
      <c r="FG21" s="24"/>
      <c r="FH21" s="24"/>
      <c r="FI21" s="24"/>
      <c r="FJ21" s="24"/>
      <c r="FK21" s="24"/>
      <c r="FL21" s="24"/>
      <c r="FM21" s="24"/>
      <c r="FN21" s="24"/>
      <c r="FO21" s="24"/>
      <c r="FP21" s="24"/>
      <c r="FQ21" s="24"/>
      <c r="FR21" s="24"/>
      <c r="FS21" s="24"/>
      <c r="FT21" s="24"/>
      <c r="FU21" s="24"/>
      <c r="FV21" s="24"/>
      <c r="FW21" s="24"/>
      <c r="FX21" s="24"/>
      <c r="FY21" s="24"/>
      <c r="FZ21" s="24"/>
      <c r="GA21" s="24"/>
      <c r="GB21" s="24"/>
      <c r="GC21" s="24"/>
      <c r="GD21" s="24"/>
      <c r="GE21" s="24"/>
      <c r="GF21" s="24"/>
      <c r="GG21" s="24"/>
      <c r="GH21" s="24"/>
    </row>
    <row r="22" spans="1:190" s="22" customFormat="1" x14ac:dyDescent="0.25">
      <c r="A22" s="12" t="s">
        <v>8</v>
      </c>
      <c r="B22" s="13"/>
      <c r="C22" s="13"/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0"/>
      <c r="AD22" s="60"/>
      <c r="AE22" s="60"/>
      <c r="AF22" s="60"/>
      <c r="AG22" s="60"/>
      <c r="AH22" s="60"/>
      <c r="AI22" s="56">
        <f t="shared" si="4"/>
        <v>0</v>
      </c>
      <c r="AJ22" s="47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3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/>
      <c r="EC22" s="21"/>
      <c r="ED22" s="21"/>
      <c r="EE22" s="21"/>
      <c r="EF22" s="21"/>
      <c r="EG22" s="21"/>
      <c r="EH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  <c r="FG22" s="21"/>
      <c r="FH22" s="21"/>
      <c r="FI22" s="21"/>
      <c r="FJ22" s="21"/>
      <c r="FK22" s="21"/>
      <c r="FL22" s="21"/>
      <c r="FM22" s="21"/>
      <c r="FN22" s="21"/>
      <c r="FO22" s="21"/>
      <c r="FP22" s="21"/>
      <c r="FQ22" s="21"/>
      <c r="FR22" s="21"/>
      <c r="FS22" s="21"/>
      <c r="FT22" s="21"/>
      <c r="FU22" s="21"/>
      <c r="FV22" s="21"/>
      <c r="FW22" s="21"/>
      <c r="FX22" s="21"/>
      <c r="FY22" s="21"/>
      <c r="FZ22" s="21"/>
      <c r="GA22" s="21"/>
      <c r="GB22" s="21"/>
      <c r="GC22" s="21"/>
      <c r="GD22" s="21"/>
      <c r="GE22" s="21"/>
      <c r="GF22" s="21"/>
      <c r="GG22" s="21"/>
      <c r="GH22" s="21"/>
    </row>
    <row r="23" spans="1:190" x14ac:dyDescent="0.25">
      <c r="A23" s="12" t="s">
        <v>22</v>
      </c>
      <c r="B23" s="13"/>
      <c r="C23" s="13"/>
      <c r="D23" s="60"/>
      <c r="E23" s="60"/>
      <c r="F23" s="60">
        <v>1</v>
      </c>
      <c r="G23" s="60"/>
      <c r="H23" s="60"/>
      <c r="I23" s="60"/>
      <c r="J23" s="60"/>
      <c r="K23" s="60"/>
      <c r="L23" s="60"/>
      <c r="M23" s="60"/>
      <c r="N23" s="60"/>
      <c r="O23" s="60"/>
      <c r="P23" s="60">
        <v>1</v>
      </c>
      <c r="Q23" s="60"/>
      <c r="R23" s="60"/>
      <c r="S23" s="60"/>
      <c r="T23" s="60"/>
      <c r="U23" s="60"/>
      <c r="V23" s="60"/>
      <c r="W23" s="60"/>
      <c r="X23" s="60"/>
      <c r="Y23" s="60"/>
      <c r="Z23" s="60"/>
      <c r="AA23" s="60"/>
      <c r="AB23" s="60"/>
      <c r="AC23" s="60"/>
      <c r="AD23" s="60"/>
      <c r="AE23" s="60"/>
      <c r="AF23" s="60"/>
      <c r="AG23" s="60"/>
      <c r="AH23" s="60"/>
      <c r="AI23" s="56">
        <f t="shared" si="4"/>
        <v>2</v>
      </c>
      <c r="AJ23" s="109" t="s">
        <v>100</v>
      </c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3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</row>
    <row r="24" spans="1:190" x14ac:dyDescent="0.25">
      <c r="A24" s="11" t="s">
        <v>69</v>
      </c>
      <c r="B24" s="14"/>
      <c r="C24" s="14"/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56"/>
      <c r="AJ24" s="50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3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</row>
    <row r="25" spans="1:190" x14ac:dyDescent="0.25">
      <c r="A25" s="11" t="s">
        <v>12</v>
      </c>
      <c r="B25" s="14"/>
      <c r="C25" s="14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/>
      <c r="AD25" s="60"/>
      <c r="AE25" s="60"/>
      <c r="AF25" s="60"/>
      <c r="AG25" s="60"/>
      <c r="AH25" s="60"/>
      <c r="AI25" s="56">
        <f t="shared" si="4"/>
        <v>0</v>
      </c>
      <c r="AJ25" s="47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3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5">
      <c r="A26" s="11" t="s">
        <v>13</v>
      </c>
      <c r="B26" s="14"/>
      <c r="C26" s="14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0"/>
      <c r="V26" s="60"/>
      <c r="W26" s="60">
        <v>7.5</v>
      </c>
      <c r="X26" s="60"/>
      <c r="Y26" s="60"/>
      <c r="Z26" s="60">
        <v>7.5</v>
      </c>
      <c r="AA26" s="60"/>
      <c r="AB26" s="60"/>
      <c r="AC26" s="60"/>
      <c r="AD26" s="60"/>
      <c r="AE26" s="60"/>
      <c r="AF26" s="60"/>
      <c r="AG26" s="60"/>
      <c r="AH26" s="60"/>
      <c r="AI26" s="56">
        <f>SUM(D26:AH26)</f>
        <v>15</v>
      </c>
      <c r="AJ26" s="50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3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5">
      <c r="A27" s="78" t="s">
        <v>97</v>
      </c>
      <c r="B27" s="14"/>
      <c r="C27" s="14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60"/>
      <c r="AE27" s="60"/>
      <c r="AF27" s="60"/>
      <c r="AG27" s="60"/>
      <c r="AH27" s="60"/>
      <c r="AI27" s="56">
        <f t="shared" si="4"/>
        <v>0</v>
      </c>
      <c r="AJ27" s="47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3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5">
      <c r="A28" s="11" t="s">
        <v>29</v>
      </c>
      <c r="B28" s="14"/>
      <c r="C28" s="14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>
        <f>4</f>
        <v>4</v>
      </c>
      <c r="AB28" s="60"/>
      <c r="AC28" s="60"/>
      <c r="AD28" s="60">
        <f>7.5</f>
        <v>7.5</v>
      </c>
      <c r="AE28" s="60"/>
      <c r="AF28" s="60"/>
      <c r="AG28" s="60">
        <f>7.5</f>
        <v>7.5</v>
      </c>
      <c r="AH28" s="60">
        <f>7.5</f>
        <v>7.5</v>
      </c>
      <c r="AI28" s="56">
        <f t="shared" si="4"/>
        <v>26.5</v>
      </c>
      <c r="AJ28" s="47" t="s">
        <v>99</v>
      </c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3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5">
      <c r="A29" s="11" t="s">
        <v>9</v>
      </c>
      <c r="B29" s="14"/>
      <c r="C29" s="14"/>
      <c r="D29" s="58">
        <f t="shared" ref="D29:AE29" si="5">SUM(D19:D28)</f>
        <v>0</v>
      </c>
      <c r="E29" s="58">
        <f t="shared" si="5"/>
        <v>8.5</v>
      </c>
      <c r="F29" s="58">
        <f t="shared" si="5"/>
        <v>9.5</v>
      </c>
      <c r="G29" s="58">
        <f t="shared" si="5"/>
        <v>8</v>
      </c>
      <c r="H29" s="58">
        <f t="shared" si="5"/>
        <v>7.5</v>
      </c>
      <c r="I29" s="58">
        <f t="shared" si="5"/>
        <v>8.5</v>
      </c>
      <c r="J29" s="58">
        <f t="shared" si="5"/>
        <v>0</v>
      </c>
      <c r="K29" s="58">
        <f t="shared" si="5"/>
        <v>0</v>
      </c>
      <c r="L29" s="58">
        <f t="shared" si="5"/>
        <v>7.5</v>
      </c>
      <c r="M29" s="58">
        <f t="shared" si="5"/>
        <v>7.5</v>
      </c>
      <c r="N29" s="58">
        <f t="shared" si="5"/>
        <v>7.5</v>
      </c>
      <c r="O29" s="58">
        <f t="shared" si="5"/>
        <v>8</v>
      </c>
      <c r="P29" s="58">
        <f t="shared" si="5"/>
        <v>8.5</v>
      </c>
      <c r="Q29" s="58">
        <f t="shared" si="5"/>
        <v>6</v>
      </c>
      <c r="R29" s="58">
        <f t="shared" si="5"/>
        <v>0</v>
      </c>
      <c r="S29" s="58">
        <f t="shared" si="5"/>
        <v>7.5</v>
      </c>
      <c r="T29" s="58">
        <f t="shared" si="5"/>
        <v>7.5</v>
      </c>
      <c r="U29" s="58">
        <f t="shared" si="5"/>
        <v>8.5</v>
      </c>
      <c r="V29" s="58">
        <f t="shared" si="5"/>
        <v>7.5</v>
      </c>
      <c r="W29" s="58">
        <f t="shared" si="5"/>
        <v>7.5</v>
      </c>
      <c r="X29" s="58">
        <f t="shared" si="5"/>
        <v>0</v>
      </c>
      <c r="Y29" s="58">
        <f t="shared" si="5"/>
        <v>0</v>
      </c>
      <c r="Z29" s="58">
        <f t="shared" si="5"/>
        <v>7.5</v>
      </c>
      <c r="AA29" s="58">
        <f t="shared" si="5"/>
        <v>4</v>
      </c>
      <c r="AB29" s="58">
        <f t="shared" si="5"/>
        <v>7.5</v>
      </c>
      <c r="AC29" s="58">
        <f t="shared" si="5"/>
        <v>7.5</v>
      </c>
      <c r="AD29" s="58">
        <f t="shared" si="5"/>
        <v>7.5</v>
      </c>
      <c r="AE29" s="58">
        <f t="shared" si="5"/>
        <v>0</v>
      </c>
      <c r="AF29" s="58">
        <f t="shared" ref="AF29:AH29" si="6">SUM(AF19:AF28)</f>
        <v>0</v>
      </c>
      <c r="AG29" s="58">
        <f t="shared" si="6"/>
        <v>7.5</v>
      </c>
      <c r="AH29" s="58">
        <f t="shared" si="6"/>
        <v>7.5</v>
      </c>
      <c r="AI29" s="59">
        <f t="shared" ref="AI29" si="7">SUM(AI19:AI28)</f>
        <v>174.5</v>
      </c>
      <c r="AJ29" s="28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3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5">
      <c r="A30" s="79"/>
      <c r="B30" s="16"/>
      <c r="C30" s="16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0"/>
      <c r="Q30" s="80"/>
      <c r="R30" s="80"/>
      <c r="S30" s="80"/>
      <c r="T30" s="80"/>
      <c r="U30" s="80"/>
      <c r="V30" s="80"/>
      <c r="W30" s="80"/>
      <c r="X30" s="80"/>
      <c r="Y30" s="80"/>
      <c r="Z30" s="80"/>
      <c r="AA30" s="80"/>
      <c r="AB30" s="80"/>
      <c r="AC30" s="80"/>
      <c r="AD30" s="80"/>
      <c r="AE30" s="80"/>
      <c r="AF30" s="80"/>
      <c r="AG30" s="80"/>
      <c r="AH30" s="80"/>
      <c r="AI30" s="81"/>
      <c r="AJ30" s="17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3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5">
      <c r="A31" s="11" t="s">
        <v>94</v>
      </c>
      <c r="B31" s="14"/>
      <c r="C31" s="14"/>
      <c r="D31" s="82"/>
      <c r="E31" s="82"/>
      <c r="F31" s="82"/>
      <c r="G31" s="82"/>
      <c r="H31" s="82"/>
      <c r="I31" s="82"/>
      <c r="J31" s="82"/>
      <c r="K31" s="82"/>
      <c r="L31" s="82">
        <v>7.5</v>
      </c>
      <c r="M31" s="82"/>
      <c r="N31" s="82"/>
      <c r="O31" s="82">
        <v>3</v>
      </c>
      <c r="P31" s="82">
        <v>1</v>
      </c>
      <c r="Q31" s="82">
        <v>6</v>
      </c>
      <c r="R31" s="82"/>
      <c r="S31" s="82">
        <v>4.5</v>
      </c>
      <c r="T31" s="82">
        <v>2</v>
      </c>
      <c r="U31" s="82"/>
      <c r="V31" s="82"/>
      <c r="W31" s="82"/>
      <c r="X31" s="82"/>
      <c r="Y31" s="82"/>
      <c r="Z31" s="82"/>
      <c r="AA31" s="82"/>
      <c r="AB31" s="82"/>
      <c r="AC31" s="82"/>
      <c r="AD31" s="82"/>
      <c r="AE31" s="82"/>
      <c r="AF31" s="82"/>
      <c r="AG31" s="82"/>
      <c r="AH31" s="82"/>
      <c r="AI31" s="56">
        <f>SUM(D31:AH31)</f>
        <v>24</v>
      </c>
      <c r="AJ31" s="17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3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25">
      <c r="A32" s="79"/>
      <c r="B32" s="16"/>
      <c r="C32" s="16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80"/>
      <c r="R32" s="80"/>
      <c r="S32" s="80"/>
      <c r="T32" s="80"/>
      <c r="U32" s="80"/>
      <c r="V32" s="80"/>
      <c r="W32" s="80"/>
      <c r="X32" s="80"/>
      <c r="Y32" s="80"/>
      <c r="Z32" s="80"/>
      <c r="AA32" s="80"/>
      <c r="AB32" s="80"/>
      <c r="AC32" s="80"/>
      <c r="AD32" s="80"/>
      <c r="AE32" s="80"/>
      <c r="AF32" s="80"/>
      <c r="AG32" s="80"/>
      <c r="AH32" s="80"/>
      <c r="AI32" s="81"/>
      <c r="AJ32" s="17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53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52" s="30" customFormat="1" ht="13" thickBot="1" x14ac:dyDescent="0.3">
      <c r="A33" s="15" t="s">
        <v>10</v>
      </c>
      <c r="B33" s="16"/>
      <c r="C33" s="17"/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61"/>
      <c r="AJ33" s="31"/>
      <c r="AZ33" s="53"/>
    </row>
    <row r="34" spans="1:52" s="30" customFormat="1" ht="10.5" thickBot="1" x14ac:dyDescent="0.25">
      <c r="A34" s="18" t="s">
        <v>75</v>
      </c>
      <c r="B34" s="17" t="s">
        <v>76</v>
      </c>
      <c r="C34" s="17"/>
      <c r="D34" s="61"/>
      <c r="E34" s="61"/>
      <c r="F34" s="61" t="s">
        <v>74</v>
      </c>
      <c r="G34" s="61"/>
      <c r="H34" s="61" t="s">
        <v>26</v>
      </c>
      <c r="I34" s="6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Y34" s="61"/>
      <c r="Z34" s="61"/>
      <c r="AA34" s="61"/>
      <c r="AB34" s="61"/>
      <c r="AC34" s="61"/>
      <c r="AD34" s="61"/>
      <c r="AE34" s="61"/>
      <c r="AF34" s="67" t="s">
        <v>11</v>
      </c>
      <c r="AG34" s="66">
        <f>22</f>
        <v>22</v>
      </c>
      <c r="AH34" s="61"/>
      <c r="AI34" s="62">
        <f>AG34*7.5</f>
        <v>165</v>
      </c>
      <c r="AJ34" s="31"/>
      <c r="AZ34" s="53"/>
    </row>
    <row r="35" spans="1:52" s="30" customFormat="1" ht="10" x14ac:dyDescent="0.2">
      <c r="A35" s="18" t="s">
        <v>24</v>
      </c>
      <c r="B35" s="17" t="s">
        <v>25</v>
      </c>
      <c r="C35" s="17"/>
      <c r="D35" s="61"/>
      <c r="E35" s="61"/>
      <c r="F35" s="61" t="s">
        <v>31</v>
      </c>
      <c r="G35" s="61"/>
      <c r="H35" s="61" t="s">
        <v>77</v>
      </c>
      <c r="I35" s="6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Y35" s="61"/>
      <c r="Z35" s="61"/>
      <c r="AA35" s="61"/>
      <c r="AB35" s="61"/>
      <c r="AC35" s="61"/>
      <c r="AD35" s="61"/>
      <c r="AE35" s="61"/>
      <c r="AF35" s="61"/>
      <c r="AG35" s="61"/>
      <c r="AH35" s="61"/>
      <c r="AI35" s="61"/>
      <c r="AJ35" s="31"/>
      <c r="AZ35" s="53"/>
    </row>
    <row r="36" spans="1:52" s="30" customFormat="1" ht="10" x14ac:dyDescent="0.2">
      <c r="A36" s="18" t="s">
        <v>78</v>
      </c>
      <c r="B36" s="17" t="s">
        <v>79</v>
      </c>
      <c r="C36" s="17"/>
      <c r="D36" s="61"/>
      <c r="E36" s="61"/>
      <c r="F36" s="63" t="s">
        <v>33</v>
      </c>
      <c r="G36" s="63"/>
      <c r="H36" s="63" t="s">
        <v>80</v>
      </c>
      <c r="I36" s="63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Y36" s="61"/>
      <c r="Z36" s="61"/>
      <c r="AA36" s="61"/>
      <c r="AB36" s="61"/>
      <c r="AC36" s="61"/>
      <c r="AD36" s="61"/>
      <c r="AE36" s="61"/>
      <c r="AF36" s="67" t="s">
        <v>66</v>
      </c>
      <c r="AG36" s="61"/>
      <c r="AH36" s="61"/>
      <c r="AI36" s="61">
        <f>AI29-AI34</f>
        <v>9.5</v>
      </c>
      <c r="AJ36" s="70" t="s">
        <v>65</v>
      </c>
      <c r="AZ36" s="53"/>
    </row>
    <row r="37" spans="1:52" s="30" customFormat="1" ht="10" x14ac:dyDescent="0.2">
      <c r="A37" s="18" t="s">
        <v>23</v>
      </c>
      <c r="B37" s="17" t="s">
        <v>81</v>
      </c>
      <c r="C37" s="17"/>
      <c r="D37" s="63"/>
      <c r="E37" s="63"/>
      <c r="F37" s="63" t="s">
        <v>32</v>
      </c>
      <c r="G37" s="63"/>
      <c r="H37" s="63" t="s">
        <v>82</v>
      </c>
      <c r="I37" s="63"/>
      <c r="J37" s="63"/>
      <c r="K37" s="63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Y37" s="61"/>
      <c r="Z37" s="61"/>
      <c r="AA37" s="61"/>
      <c r="AB37" s="61"/>
      <c r="AC37" s="61"/>
      <c r="AD37" s="61"/>
      <c r="AE37" s="61"/>
      <c r="AF37" s="61"/>
      <c r="AG37" s="61"/>
      <c r="AH37" s="61"/>
      <c r="AI37" s="61"/>
      <c r="AJ37" s="31"/>
    </row>
    <row r="38" spans="1:52" s="30" customFormat="1" ht="10" x14ac:dyDescent="0.2">
      <c r="A38" s="18" t="s">
        <v>27</v>
      </c>
      <c r="B38" s="17" t="s">
        <v>83</v>
      </c>
      <c r="C38" s="17"/>
      <c r="D38" s="63"/>
      <c r="E38" s="63"/>
      <c r="F38" s="61" t="s">
        <v>84</v>
      </c>
      <c r="G38" s="61"/>
      <c r="H38" s="61" t="s">
        <v>28</v>
      </c>
      <c r="I38" s="61"/>
      <c r="J38" s="61"/>
      <c r="K38" s="61"/>
      <c r="L38" s="61"/>
      <c r="M38" s="61"/>
      <c r="N38" s="61"/>
      <c r="O38" s="61"/>
      <c r="P38" s="63"/>
      <c r="Q38" s="63"/>
      <c r="R38" s="63"/>
      <c r="S38" s="63"/>
      <c r="T38" s="63"/>
      <c r="U38" s="63"/>
      <c r="V38" s="63"/>
      <c r="W38" s="63"/>
      <c r="Y38" s="63"/>
      <c r="Z38" s="63"/>
      <c r="AA38" s="63"/>
      <c r="AB38" s="63"/>
      <c r="AC38" s="63"/>
      <c r="AD38" s="63"/>
      <c r="AE38" s="63"/>
      <c r="AF38" s="68" t="s">
        <v>67</v>
      </c>
      <c r="AG38" s="63"/>
      <c r="AH38" s="63"/>
      <c r="AI38" s="64">
        <f>28.5</f>
        <v>28.5</v>
      </c>
      <c r="AJ38" s="31"/>
    </row>
    <row r="39" spans="1:52" s="30" customFormat="1" ht="10" x14ac:dyDescent="0.2">
      <c r="A39" s="17"/>
      <c r="B39" s="17"/>
      <c r="C39" s="31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Y39" s="63"/>
      <c r="Z39" s="63"/>
      <c r="AA39" s="63"/>
      <c r="AB39" s="63"/>
      <c r="AC39" s="63"/>
      <c r="AD39" s="63"/>
      <c r="AE39" s="63"/>
      <c r="AF39" s="63"/>
      <c r="AG39" s="63"/>
      <c r="AH39" s="63"/>
      <c r="AI39" s="63"/>
      <c r="AJ39" s="31"/>
    </row>
    <row r="40" spans="1:52" s="30" customFormat="1" ht="13" thickBot="1" x14ac:dyDescent="0.3">
      <c r="A40" s="29"/>
      <c r="B40" s="29"/>
      <c r="C40" s="29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Y40" s="63"/>
      <c r="Z40" s="63"/>
      <c r="AA40" s="63"/>
      <c r="AB40" s="63"/>
      <c r="AC40" s="63"/>
      <c r="AD40" s="63"/>
      <c r="AE40" s="63"/>
      <c r="AF40" s="68" t="s">
        <v>68</v>
      </c>
      <c r="AG40" s="63"/>
      <c r="AH40" s="63"/>
      <c r="AI40" s="65">
        <f>AI38+AI36</f>
        <v>38</v>
      </c>
      <c r="AJ40" s="31"/>
    </row>
    <row r="41" spans="1:52" s="30" customFormat="1" ht="13" thickTop="1" x14ac:dyDescent="0.25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52" s="30" customFormat="1" x14ac:dyDescent="0.25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52" s="30" customFormat="1" x14ac:dyDescent="0.25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52" s="30" customFormat="1" x14ac:dyDescent="0.25">
      <c r="A44" s="29"/>
      <c r="B44" s="29"/>
      <c r="C44" s="29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</row>
    <row r="45" spans="1:52" x14ac:dyDescent="0.25">
      <c r="C45"/>
      <c r="AI45" s="1"/>
    </row>
    <row r="46" spans="1:52" x14ac:dyDescent="0.25">
      <c r="C46"/>
      <c r="AI46" s="1"/>
    </row>
    <row r="47" spans="1:52" x14ac:dyDescent="0.25">
      <c r="C47"/>
      <c r="AI47" s="1"/>
    </row>
    <row r="48" spans="1:52" x14ac:dyDescent="0.25">
      <c r="C48"/>
      <c r="AI48" s="1"/>
    </row>
    <row r="49" spans="3:35" x14ac:dyDescent="0.25">
      <c r="C49"/>
      <c r="AI49" s="1"/>
    </row>
    <row r="50" spans="3:35" x14ac:dyDescent="0.25">
      <c r="C50"/>
      <c r="AI50" s="1"/>
    </row>
    <row r="51" spans="3:35" x14ac:dyDescent="0.25">
      <c r="C51"/>
      <c r="AI51" s="1"/>
    </row>
    <row r="52" spans="3:35" x14ac:dyDescent="0.25">
      <c r="C52"/>
      <c r="AI52" s="1"/>
    </row>
    <row r="53" spans="3:35" x14ac:dyDescent="0.25">
      <c r="C53"/>
      <c r="AI53" s="1"/>
    </row>
    <row r="54" spans="3:35" x14ac:dyDescent="0.25">
      <c r="C54"/>
      <c r="AI54" s="1"/>
    </row>
    <row r="55" spans="3:35" x14ac:dyDescent="0.25">
      <c r="C55"/>
      <c r="AI55" s="1"/>
    </row>
    <row r="56" spans="3:35" x14ac:dyDescent="0.25">
      <c r="C56"/>
      <c r="AI56" s="1"/>
    </row>
    <row r="57" spans="3:35" x14ac:dyDescent="0.25">
      <c r="C57"/>
      <c r="AI57" s="1"/>
    </row>
    <row r="58" spans="3:35" x14ac:dyDescent="0.25">
      <c r="C58"/>
      <c r="AI58" s="1"/>
    </row>
    <row r="59" spans="3:35" x14ac:dyDescent="0.25">
      <c r="C59"/>
      <c r="AI59" s="1"/>
    </row>
    <row r="60" spans="3:35" x14ac:dyDescent="0.25">
      <c r="C60"/>
      <c r="AI60" s="1"/>
    </row>
    <row r="61" spans="3:35" x14ac:dyDescent="0.25">
      <c r="C61"/>
      <c r="AI61" s="1"/>
    </row>
    <row r="62" spans="3:35" x14ac:dyDescent="0.25">
      <c r="C62"/>
      <c r="AI62" s="1"/>
    </row>
    <row r="63" spans="3:35" x14ac:dyDescent="0.25">
      <c r="C63"/>
      <c r="AI63" s="1"/>
    </row>
    <row r="64" spans="3:35" x14ac:dyDescent="0.25">
      <c r="C64"/>
      <c r="AI64" s="1"/>
    </row>
    <row r="65" spans="3:35" x14ac:dyDescent="0.25">
      <c r="C65"/>
      <c r="AI65" s="1"/>
    </row>
    <row r="66" spans="3:35" x14ac:dyDescent="0.25">
      <c r="C66"/>
      <c r="AI66" s="1"/>
    </row>
    <row r="67" spans="3:35" x14ac:dyDescent="0.25">
      <c r="C67"/>
      <c r="AI67" s="1"/>
    </row>
    <row r="68" spans="3:35" x14ac:dyDescent="0.25">
      <c r="C68"/>
      <c r="AI68" s="1"/>
    </row>
    <row r="69" spans="3:35" x14ac:dyDescent="0.25">
      <c r="C69"/>
      <c r="AI69" s="1"/>
    </row>
    <row r="70" spans="3:35" x14ac:dyDescent="0.25">
      <c r="C70"/>
      <c r="AI70" s="1"/>
    </row>
    <row r="71" spans="3:35" x14ac:dyDescent="0.25">
      <c r="C71"/>
      <c r="AI71" s="1"/>
    </row>
    <row r="72" spans="3:35" x14ac:dyDescent="0.25">
      <c r="C72"/>
      <c r="AI72" s="1"/>
    </row>
    <row r="73" spans="3:35" x14ac:dyDescent="0.25">
      <c r="C73"/>
      <c r="AI73" s="1"/>
    </row>
    <row r="74" spans="3:35" x14ac:dyDescent="0.25">
      <c r="C74"/>
      <c r="AI74" s="1"/>
    </row>
    <row r="75" spans="3:35" x14ac:dyDescent="0.25">
      <c r="C75"/>
      <c r="AI75" s="1"/>
    </row>
    <row r="76" spans="3:35" x14ac:dyDescent="0.25">
      <c r="C76"/>
      <c r="AI76" s="1"/>
    </row>
    <row r="77" spans="3:35" x14ac:dyDescent="0.25">
      <c r="C77"/>
      <c r="AI77" s="1"/>
    </row>
    <row r="78" spans="3:35" x14ac:dyDescent="0.25">
      <c r="C78"/>
      <c r="AI78" s="1"/>
    </row>
    <row r="79" spans="3:35" x14ac:dyDescent="0.25">
      <c r="C79"/>
      <c r="AI79" s="1"/>
    </row>
    <row r="80" spans="3:35" x14ac:dyDescent="0.25">
      <c r="C80"/>
      <c r="AI80" s="1"/>
    </row>
    <row r="81" spans="3:35" x14ac:dyDescent="0.25">
      <c r="C81"/>
      <c r="AI81" s="1"/>
    </row>
    <row r="82" spans="3:35" x14ac:dyDescent="0.25">
      <c r="C82"/>
      <c r="AI82" s="1"/>
    </row>
    <row r="83" spans="3:35" x14ac:dyDescent="0.25">
      <c r="C83"/>
      <c r="AI83" s="1"/>
    </row>
    <row r="84" spans="3:35" x14ac:dyDescent="0.25">
      <c r="C84"/>
      <c r="AI84" s="1"/>
    </row>
    <row r="85" spans="3:35" x14ac:dyDescent="0.25">
      <c r="C85"/>
      <c r="AI85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6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Vanessa Tam</cp:lastModifiedBy>
  <cp:lastPrinted>2024-12-02T20:38:36Z</cp:lastPrinted>
  <dcterms:created xsi:type="dcterms:W3CDTF">1998-07-03T22:57:08Z</dcterms:created>
  <dcterms:modified xsi:type="dcterms:W3CDTF">2025-01-06T18:21:54Z</dcterms:modified>
</cp:coreProperties>
</file>