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95" yWindow="270" windowWidth="20730" windowHeight="11025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25725"/>
</workbook>
</file>

<file path=xl/calcChain.xml><?xml version="1.0" encoding="utf-8"?>
<calcChain xmlns="http://schemas.openxmlformats.org/spreadsheetml/2006/main">
  <c r="AI31" i="1"/>
  <c r="D19"/>
  <c r="AF29"/>
  <c r="AH18"/>
  <c r="AH29"/>
  <c r="AG18"/>
  <c r="AG29"/>
  <c r="AF18"/>
  <c r="AE18"/>
  <c r="AE29"/>
  <c r="AD18"/>
  <c r="AD29"/>
  <c r="AC18"/>
  <c r="AC29"/>
  <c r="AB18"/>
  <c r="AB29"/>
  <c r="AA18"/>
  <c r="AA29" s="1"/>
  <c r="Z18"/>
  <c r="Z29" s="1"/>
  <c r="Y18"/>
  <c r="Y29"/>
  <c r="X18"/>
  <c r="X29" s="1"/>
  <c r="W18"/>
  <c r="W29"/>
  <c r="V18"/>
  <c r="V29"/>
  <c r="U18"/>
  <c r="U29"/>
  <c r="T18"/>
  <c r="T29" s="1"/>
  <c r="S18"/>
  <c r="S29" s="1"/>
  <c r="R18"/>
  <c r="R29"/>
  <c r="Q18"/>
  <c r="Q29"/>
  <c r="P18"/>
  <c r="P29"/>
  <c r="O18"/>
  <c r="O29"/>
  <c r="N18"/>
  <c r="N29"/>
  <c r="M18"/>
  <c r="M29" s="1"/>
  <c r="L18"/>
  <c r="L29"/>
  <c r="K18"/>
  <c r="K29"/>
  <c r="J18"/>
  <c r="J29"/>
  <c r="I18"/>
  <c r="I29"/>
  <c r="H18"/>
  <c r="H29"/>
  <c r="G18"/>
  <c r="G29"/>
  <c r="F18"/>
  <c r="F29"/>
  <c r="E18"/>
  <c r="E29"/>
  <c r="D18"/>
  <c r="AI27"/>
  <c r="AI35"/>
  <c r="AI20"/>
  <c r="AI17"/>
  <c r="AI9"/>
  <c r="AI22"/>
  <c r="AI16"/>
  <c r="AI15"/>
  <c r="AI11"/>
  <c r="AI26"/>
  <c r="AI13"/>
  <c r="AI12"/>
  <c r="A31"/>
  <c r="AI21"/>
  <c r="AI23"/>
  <c r="AI24"/>
  <c r="AI28"/>
  <c r="AI14"/>
  <c r="AI10"/>
  <c r="D29"/>
  <c r="AI25"/>
  <c r="AI19"/>
  <c r="AI18" l="1"/>
  <c r="AI29" s="1"/>
  <c r="AI33" s="1"/>
  <c r="AI37" s="1"/>
</calcChain>
</file>

<file path=xl/sharedStrings.xml><?xml version="1.0" encoding="utf-8"?>
<sst xmlns="http://schemas.openxmlformats.org/spreadsheetml/2006/main" count="166" uniqueCount="65">
  <si>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</si>
  <si>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</si>
  <si>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</si>
  <si>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</si>
  <si>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</si>
  <si>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</si>
  <si>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</si>
  <si>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</si>
  <si>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</si>
  <si>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</si>
  <si>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</si>
  <si>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</si>
  <si>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</si>
  <si>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</si>
  <si>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</si>
  <si>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</si>
  <si>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</si>
  <si>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</si>
  <si>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</si>
  <si>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</si>
  <si>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</si>
  <si>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</si>
  <si>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</si>
  <si>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</si>
  <si>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</si>
  <si>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</si>
  <si>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</si>
  <si>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</si>
  <si>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</si>
  <si>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</si>
  <si>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</si>
  <si>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</si>
  <si>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</si>
  <si>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</si>
  <si>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</si>
  <si>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</si>
  <si>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</si>
  <si>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</si>
  <si>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</si>
  <si>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</si>
  <si>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</si>
  <si>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</si>
  <si>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</si>
  <si>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</si>
  <si>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</si>
  <si>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</si>
  <si>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</si>
  <si>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</si>
  <si>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</si>
  <si>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</si>
  <si>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>0824</t>
  </si>
  <si>
    <t>Commercial St &amp; 20th</t>
  </si>
  <si>
    <t>con</t>
  </si>
  <si>
    <t>0829</t>
  </si>
  <si>
    <t>Lynn Valley</t>
  </si>
  <si>
    <t>Harewood</t>
  </si>
  <si>
    <t>1219</t>
  </si>
  <si>
    <t>1220</t>
  </si>
  <si>
    <t>Mosaic 5387</t>
  </si>
  <si>
    <t>Mosaic 6600</t>
  </si>
  <si>
    <t>0824 window review</t>
  </si>
  <si>
    <t>0829 invoicing</t>
  </si>
  <si>
    <t>January 2013</t>
  </si>
  <si>
    <t>occupancy documentation</t>
  </si>
  <si>
    <t>Lower Lynn/Wesbrook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</si>
</sst>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2" borderId="0" xfId="0" applyFont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3" fillId="4" borderId="6" xfId="0" applyFont="1" applyFill="1" applyBorder="1"/>
    <xf numFmtId="0" fontId="0" fillId="4" borderId="0" xfId="0" applyFill="1" applyBorder="1"/>
    <xf numFmtId="0" fontId="1" fillId="4" borderId="0" xfId="0" applyFont="1" applyFill="1" applyBorder="1"/>
    <xf numFmtId="0" fontId="1" fillId="4" borderId="6" xfId="0" applyFont="1" applyFill="1" applyBorder="1"/>
    <xf numFmtId="0" fontId="0" fillId="2" borderId="0" xfId="0" applyBorder="1"/>
    <xf numFmtId="0" fontId="0" fillId="2" borderId="7" xfId="0" applyBorder="1"/>
    <xf numFmtId="0" fontId="1" fillId="2" borderId="8" xfId="0" applyFont="1" applyBorder="1"/>
    <xf numFmtId="0" fontId="1" fillId="2" borderId="0" xfId="0" applyFont="1" applyBorder="1" applyProtection="1">
      <protection locked="0"/>
    </xf>
    <xf numFmtId="0" fontId="1" fillId="2" borderId="5" xfId="0" applyFont="1" applyBorder="1" applyProtection="1">
      <protection locked="0"/>
    </xf>
    <xf numFmtId="0" fontId="1" fillId="2" borderId="9" xfId="0" applyFont="1" applyBorder="1" applyProtection="1">
      <protection locked="0"/>
    </xf>
    <xf numFmtId="0" fontId="1" fillId="2" borderId="0" xfId="0" applyFont="1" applyProtection="1">
      <protection locked="0"/>
    </xf>
    <xf numFmtId="0" fontId="1" fillId="2" borderId="1" xfId="0" applyFont="1" applyBorder="1" applyProtection="1">
      <protection locked="0"/>
    </xf>
    <xf numFmtId="0" fontId="0" fillId="1" borderId="5" xfId="0" applyFill="1" applyBorder="1" applyProtection="1">
      <protection locked="0"/>
    </xf>
    <xf numFmtId="0" fontId="1" fillId="3" borderId="10" xfId="0" applyFont="1" applyFill="1" applyBorder="1" applyAlignment="1">
      <alignment horizontal="center"/>
    </xf>
    <xf numFmtId="0" fontId="1" fillId="4" borderId="11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5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1" fillId="4" borderId="14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49" fontId="5" fillId="3" borderId="1" xfId="0" applyNumberFormat="1" applyFont="1" applyFill="1" applyBorder="1" applyAlignment="1" applyProtection="1">
      <alignment horizontal="left"/>
      <protection locked="0"/>
    </xf>
    <xf numFmtId="0" fontId="1" fillId="4" borderId="15" xfId="0" applyFont="1" applyFill="1" applyBorder="1" applyProtection="1">
      <protection locked="0"/>
    </xf>
    <xf numFmtId="49" fontId="1" fillId="5" borderId="0" xfId="0" applyNumberFormat="1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164" fontId="1" fillId="4" borderId="11" xfId="0" applyNumberFormat="1" applyFont="1" applyFill="1" applyBorder="1" applyAlignment="1" applyProtection="1">
      <protection locked="0"/>
    </xf>
    <xf numFmtId="164" fontId="4" fillId="4" borderId="16" xfId="0" applyNumberFormat="1" applyFont="1" applyFill="1" applyBorder="1"/>
    <xf numFmtId="164" fontId="1" fillId="4" borderId="17" xfId="0" applyNumberFormat="1" applyFont="1" applyFill="1" applyBorder="1" applyProtection="1">
      <protection locked="0"/>
    </xf>
    <xf numFmtId="164" fontId="4" fillId="4" borderId="16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18" xfId="0" applyNumberFormat="1" applyFont="1" applyFill="1" applyBorder="1"/>
    <xf numFmtId="1" fontId="1" fillId="4" borderId="19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0" xfId="0" applyFont="1" applyFill="1" applyBorder="1" applyAlignment="1"/>
    <xf numFmtId="0" fontId="1" fillId="5" borderId="0" xfId="0" applyFont="1" applyFill="1" applyBorder="1" applyAlignment="1">
      <alignment horizontal="left"/>
    </xf>
    <xf numFmtId="0" fontId="1" fillId="0" borderId="11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164" fontId="4" fillId="4" borderId="21" xfId="0" applyNumberFormat="1" applyFont="1" applyFill="1" applyBorder="1" applyProtection="1">
      <protection locked="0"/>
    </xf>
    <xf numFmtId="164" fontId="4" fillId="7" borderId="22" xfId="0" applyNumberFormat="1" applyFont="1" applyFill="1" applyBorder="1" applyProtection="1">
      <protection locked="0"/>
    </xf>
    <xf numFmtId="0" fontId="1" fillId="7" borderId="11" xfId="0" applyFont="1" applyFill="1" applyBorder="1" applyProtection="1">
      <protection locked="0"/>
    </xf>
    <xf numFmtId="49" fontId="1" fillId="4" borderId="23" xfId="0" applyNumberFormat="1" applyFont="1" applyFill="1" applyBorder="1" applyAlignment="1" applyProtection="1">
      <alignment horizontal="left"/>
      <protection locked="0"/>
    </xf>
    <xf numFmtId="0" fontId="1" fillId="4" borderId="24" xfId="0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0" fontId="0" fillId="8" borderId="5" xfId="0" applyFill="1" applyBorder="1" applyProtection="1">
      <protection locked="0"/>
    </xf>
    <xf numFmtId="49" fontId="1" fillId="6" borderId="23" xfId="0" applyNumberFormat="1" applyFont="1" applyFill="1" applyBorder="1" applyAlignment="1" applyProtection="1">
      <alignment horizontal="left"/>
      <protection locked="0"/>
    </xf>
    <xf numFmtId="0" fontId="1" fillId="6" borderId="24" xfId="0" applyFont="1" applyFill="1" applyBorder="1" applyProtection="1">
      <protection locked="0"/>
    </xf>
    <xf numFmtId="164" fontId="4" fillId="6" borderId="22" xfId="0" applyNumberFormat="1" applyFont="1" applyFill="1" applyBorder="1" applyProtection="1">
      <protection locked="0"/>
    </xf>
    <xf numFmtId="164" fontId="4" fillId="6" borderId="25" xfId="0" applyNumberFormat="1" applyFont="1" applyFill="1" applyBorder="1" applyProtection="1">
      <protection locked="0"/>
    </xf>
    <xf numFmtId="0" fontId="1" fillId="6" borderId="11" xfId="0" applyFont="1" applyFill="1" applyBorder="1" applyProtection="1">
      <protection locked="0"/>
    </xf>
    <xf numFmtId="0" fontId="1" fillId="6" borderId="25" xfId="0" applyFont="1" applyFill="1" applyBorder="1" applyProtection="1">
      <protection locked="0"/>
    </xf>
    <xf numFmtId="0" fontId="1" fillId="6" borderId="26" xfId="0" applyFont="1" applyFill="1" applyBorder="1" applyProtection="1">
      <protection locked="0"/>
    </xf>
    <xf numFmtId="0" fontId="5" fillId="4" borderId="4" xfId="0" applyFont="1" applyFill="1" applyBorder="1"/>
    <xf numFmtId="0" fontId="4" fillId="4" borderId="21" xfId="0" applyFont="1" applyFill="1" applyBorder="1" applyProtection="1">
      <protection locked="0"/>
    </xf>
    <xf numFmtId="164" fontId="4" fillId="4" borderId="27" xfId="0" applyNumberFormat="1" applyFont="1" applyFill="1" applyBorder="1" applyProtection="1">
      <protection locked="0"/>
    </xf>
    <xf numFmtId="164" fontId="4" fillId="4" borderId="28" xfId="0" applyNumberFormat="1" applyFont="1" applyFill="1" applyBorder="1"/>
    <xf numFmtId="164" fontId="1" fillId="4" borderId="7" xfId="0" applyNumberFormat="1" applyFont="1" applyFill="1" applyBorder="1" applyAlignment="1" applyProtection="1">
      <protection locked="0"/>
    </xf>
    <xf numFmtId="49" fontId="1" fillId="0" borderId="23" xfId="0" applyNumberFormat="1" applyFont="1" applyFill="1" applyBorder="1" applyAlignment="1" applyProtection="1">
      <alignment horizontal="left"/>
      <protection locked="0"/>
    </xf>
    <xf numFmtId="164" fontId="4" fillId="0" borderId="0" xfId="0" applyNumberFormat="1" applyFont="1" applyFill="1" applyBorder="1" applyProtection="1">
      <protection locked="0"/>
    </xf>
    <xf numFmtId="0" fontId="1" fillId="0" borderId="26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1" fillId="3" borderId="8" xfId="0" applyFont="1" applyFill="1" applyBorder="1" applyAlignment="1"/>
    <xf numFmtId="0" fontId="1" fillId="3" borderId="29" xfId="0" applyFont="1" applyFill="1" applyBorder="1" applyAlignment="1"/>
    <xf numFmtId="0" fontId="1" fillId="3" borderId="5" xfId="0" applyFont="1" applyFill="1" applyBorder="1"/>
    <xf numFmtId="0" fontId="2" fillId="3" borderId="5" xfId="0" applyFont="1" applyFill="1" applyBorder="1"/>
    <xf numFmtId="0" fontId="1" fillId="3" borderId="30" xfId="0" applyFont="1" applyFill="1" applyBorder="1"/>
    <xf numFmtId="0" fontId="1" fillId="3" borderId="11" xfId="0" applyFont="1" applyFill="1" applyBorder="1" applyAlignment="1"/>
    <xf numFmtId="164" fontId="1" fillId="6" borderId="11" xfId="0" applyNumberFormat="1" applyFont="1" applyFill="1" applyBorder="1" applyAlignment="1" applyProtection="1">
      <protection locked="0"/>
    </xf>
    <xf numFmtId="164" fontId="1" fillId="7" borderId="11" xfId="0" applyNumberFormat="1" applyFont="1" applyFill="1" applyBorder="1" applyAlignment="1" applyProtection="1">
      <protection locked="0"/>
    </xf>
    <xf numFmtId="164" fontId="1" fillId="0" borderId="11" xfId="0" applyNumberFormat="1" applyFont="1" applyFill="1" applyBorder="1" applyAlignment="1" applyProtection="1">
      <protection locked="0"/>
    </xf>
    <xf numFmtId="0" fontId="4" fillId="4" borderId="31" xfId="0" applyFont="1" applyFill="1" applyBorder="1" applyProtection="1">
      <protection locked="0"/>
    </xf>
    <xf numFmtId="0" fontId="4" fillId="6" borderId="8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0" fontId="4" fillId="4" borderId="1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I82"/>
  <sheetViews>
    <sheetView tabSelected="1" topLeftCell="A5" zoomScaleNormal="100" zoomScaleSheetLayoutView="100" workbookViewId="0">
      <selection activeCell="M22" sqref="M22"/>
    </sheetView>
  </sheetViews>
  <sheetFormatPr defaultColWidth="7.5703125" defaultRowHeight="12.75"/>
  <cols>
    <col min="1" max="1" width="5.28515625" style="16" customWidth="1"/>
    <col min="2" max="2" width="24.28515625" style="16" customWidth="1"/>
    <col min="3" max="3" width="12.28515625" style="17" customWidth="1"/>
    <col min="4" max="34" width="3.42578125" style="8" customWidth="1"/>
    <col min="35" max="35" width="8" style="18" customWidth="1"/>
    <col min="36" max="36" width="40.7109375" style="8" customWidth="1"/>
    <col min="37" max="190" width="7.5703125" style="19" customWidth="1"/>
    <col min="191" max="16384" width="7.5703125" style="22"/>
  </cols>
  <sheetData>
    <row r="1" spans="1:191" s="36" customFormat="1" ht="12" customHeight="1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46"/>
      <c r="BA1" s="46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1" s="36" customFormat="1" ht="12" customHeight="1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46"/>
      <c r="BA2" s="46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1" s="19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 t="s">
        <v>48</v>
      </c>
      <c r="R3" s="42"/>
      <c r="S3" s="42"/>
      <c r="T3" s="42"/>
      <c r="U3" s="43"/>
      <c r="V3" s="43"/>
      <c r="W3" s="43"/>
      <c r="X3" s="43"/>
      <c r="Y3" s="43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44" t="s">
        <v>62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46"/>
      <c r="BA3" s="46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1" s="31" customFormat="1" ht="12" customHeight="1">
      <c r="A4" s="33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46"/>
      <c r="BA4" s="46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1" s="23" customFormat="1" ht="13.9" customHeight="1">
      <c r="A5" s="39" t="s">
        <v>2</v>
      </c>
      <c r="B5" s="40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46"/>
      <c r="BA5" s="46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</row>
    <row r="6" spans="1:191" s="19" customFormat="1" ht="13.9" customHeight="1">
      <c r="A6" s="5"/>
      <c r="B6" s="5"/>
      <c r="C6" s="3"/>
      <c r="D6" s="94"/>
      <c r="E6" s="92"/>
      <c r="F6" s="92"/>
      <c r="G6" s="92"/>
      <c r="H6" s="92"/>
      <c r="I6" s="93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4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</row>
    <row r="7" spans="1:191" s="21" customFormat="1" ht="16.899999999999999" customHeight="1" thickBot="1">
      <c r="A7" s="6" t="s">
        <v>3</v>
      </c>
      <c r="B7" s="7" t="s">
        <v>0</v>
      </c>
      <c r="C7" s="61" t="s">
        <v>20</v>
      </c>
      <c r="D7" s="90">
        <v>1</v>
      </c>
      <c r="E7" s="91">
        <v>2</v>
      </c>
      <c r="F7" s="91">
        <v>3</v>
      </c>
      <c r="G7" s="91">
        <v>4</v>
      </c>
      <c r="H7" s="91">
        <v>5</v>
      </c>
      <c r="I7" s="91">
        <v>6</v>
      </c>
      <c r="J7" s="91">
        <v>7</v>
      </c>
      <c r="K7" s="91">
        <v>8</v>
      </c>
      <c r="L7" s="91">
        <v>9</v>
      </c>
      <c r="M7" s="91">
        <v>10</v>
      </c>
      <c r="N7" s="91">
        <v>11</v>
      </c>
      <c r="O7" s="91">
        <v>12</v>
      </c>
      <c r="P7" s="91">
        <v>13</v>
      </c>
      <c r="Q7" s="91">
        <v>14</v>
      </c>
      <c r="R7" s="91">
        <v>15</v>
      </c>
      <c r="S7" s="91">
        <v>16</v>
      </c>
      <c r="T7" s="91">
        <v>17</v>
      </c>
      <c r="U7" s="91">
        <v>18</v>
      </c>
      <c r="V7" s="91">
        <v>19</v>
      </c>
      <c r="W7" s="91">
        <v>20</v>
      </c>
      <c r="X7" s="91">
        <v>21</v>
      </c>
      <c r="Y7" s="91">
        <v>22</v>
      </c>
      <c r="Z7" s="91">
        <v>23</v>
      </c>
      <c r="AA7" s="91">
        <v>24</v>
      </c>
      <c r="AB7" s="91">
        <v>25</v>
      </c>
      <c r="AC7" s="91">
        <v>26</v>
      </c>
      <c r="AD7" s="91">
        <v>27</v>
      </c>
      <c r="AE7" s="91">
        <v>28</v>
      </c>
      <c r="AF7" s="91">
        <v>29</v>
      </c>
      <c r="AG7" s="91">
        <v>30</v>
      </c>
      <c r="AH7" s="91">
        <v>31</v>
      </c>
      <c r="AI7" s="95" t="s">
        <v>4</v>
      </c>
      <c r="AJ7" s="25" t="s">
        <v>5</v>
      </c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</row>
    <row r="8" spans="1:191" s="65" customFormat="1" ht="12" thickTop="1">
      <c r="A8" s="73"/>
      <c r="B8" s="78"/>
      <c r="C8" s="100" t="s">
        <v>41</v>
      </c>
      <c r="D8" s="76" t="s">
        <v>14</v>
      </c>
      <c r="E8" s="75" t="s">
        <v>15</v>
      </c>
      <c r="F8" s="76" t="s">
        <v>14</v>
      </c>
      <c r="G8" s="76" t="s">
        <v>16</v>
      </c>
      <c r="H8" s="76" t="s">
        <v>17</v>
      </c>
      <c r="I8" s="76" t="s">
        <v>17</v>
      </c>
      <c r="J8" s="75" t="s">
        <v>18</v>
      </c>
      <c r="K8" s="76" t="s">
        <v>14</v>
      </c>
      <c r="L8" s="75" t="s">
        <v>15</v>
      </c>
      <c r="M8" s="76" t="s">
        <v>14</v>
      </c>
      <c r="N8" s="76" t="s">
        <v>16</v>
      </c>
      <c r="O8" s="76" t="s">
        <v>17</v>
      </c>
      <c r="P8" s="76" t="s">
        <v>17</v>
      </c>
      <c r="Q8" s="75" t="s">
        <v>18</v>
      </c>
      <c r="R8" s="76" t="s">
        <v>14</v>
      </c>
      <c r="S8" s="75" t="s">
        <v>15</v>
      </c>
      <c r="T8" s="76" t="s">
        <v>14</v>
      </c>
      <c r="U8" s="76" t="s">
        <v>16</v>
      </c>
      <c r="V8" s="76" t="s">
        <v>17</v>
      </c>
      <c r="W8" s="76" t="s">
        <v>17</v>
      </c>
      <c r="X8" s="75" t="s">
        <v>18</v>
      </c>
      <c r="Y8" s="76" t="s">
        <v>14</v>
      </c>
      <c r="Z8" s="75" t="s">
        <v>15</v>
      </c>
      <c r="AA8" s="76" t="s">
        <v>14</v>
      </c>
      <c r="AB8" s="76" t="s">
        <v>16</v>
      </c>
      <c r="AC8" s="76" t="s">
        <v>17</v>
      </c>
      <c r="AD8" s="76" t="s">
        <v>17</v>
      </c>
      <c r="AE8" s="75" t="s">
        <v>18</v>
      </c>
      <c r="AF8" s="76" t="s">
        <v>14</v>
      </c>
      <c r="AG8" s="75" t="s">
        <v>15</v>
      </c>
      <c r="AH8" s="76" t="s">
        <v>14</v>
      </c>
      <c r="AI8" s="96"/>
      <c r="AJ8" s="77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</row>
    <row r="9" spans="1:191" s="72" customFormat="1" ht="12" customHeight="1">
      <c r="A9" s="69" t="s">
        <v>50</v>
      </c>
      <c r="B9" s="70" t="s">
        <v>51</v>
      </c>
      <c r="C9" s="99" t="s">
        <v>52</v>
      </c>
      <c r="D9" s="71"/>
      <c r="E9" s="71"/>
      <c r="F9" s="71">
        <v>1.5</v>
      </c>
      <c r="G9" s="71"/>
      <c r="H9" s="67" t="s">
        <v>19</v>
      </c>
      <c r="I9" s="67" t="s">
        <v>19</v>
      </c>
      <c r="J9" s="71">
        <v>0.5</v>
      </c>
      <c r="K9" s="71"/>
      <c r="L9" s="71"/>
      <c r="M9" s="71">
        <v>3</v>
      </c>
      <c r="N9" s="71"/>
      <c r="O9" s="67" t="s">
        <v>19</v>
      </c>
      <c r="P9" s="67" t="s">
        <v>19</v>
      </c>
      <c r="Q9" s="71"/>
      <c r="R9" s="71"/>
      <c r="S9" s="71"/>
      <c r="T9" s="71"/>
      <c r="U9" s="71"/>
      <c r="V9" s="67" t="s">
        <v>19</v>
      </c>
      <c r="W9" s="67" t="s">
        <v>19</v>
      </c>
      <c r="X9" s="71"/>
      <c r="Y9" s="71"/>
      <c r="Z9" s="71"/>
      <c r="AA9" s="71"/>
      <c r="AB9" s="71"/>
      <c r="AC9" s="67" t="s">
        <v>19</v>
      </c>
      <c r="AD9" s="67" t="s">
        <v>19</v>
      </c>
      <c r="AE9" s="71"/>
      <c r="AF9" s="71"/>
      <c r="AG9" s="71"/>
      <c r="AH9" s="71"/>
      <c r="AI9" s="97">
        <f t="shared" ref="AI9:AI17" si="0">SUM(D9:AH9)</f>
        <v>5</v>
      </c>
      <c r="AJ9" s="68" t="s">
        <v>63</v>
      </c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9"/>
    </row>
    <row r="10" spans="1:191" s="79" customFormat="1" ht="12" customHeight="1">
      <c r="A10" s="73" t="s">
        <v>53</v>
      </c>
      <c r="B10" s="78" t="s">
        <v>54</v>
      </c>
      <c r="C10" s="100"/>
      <c r="D10" s="76"/>
      <c r="E10" s="75"/>
      <c r="F10" s="76"/>
      <c r="G10" s="76"/>
      <c r="H10" s="67" t="s">
        <v>19</v>
      </c>
      <c r="I10" s="67" t="s">
        <v>19</v>
      </c>
      <c r="J10" s="75"/>
      <c r="K10" s="76"/>
      <c r="L10" s="76"/>
      <c r="M10" s="76"/>
      <c r="N10" s="76"/>
      <c r="O10" s="67" t="s">
        <v>19</v>
      </c>
      <c r="P10" s="67" t="s">
        <v>19</v>
      </c>
      <c r="Q10" s="75"/>
      <c r="R10" s="76"/>
      <c r="S10" s="75"/>
      <c r="T10" s="76"/>
      <c r="U10" s="76"/>
      <c r="V10" s="67" t="s">
        <v>19</v>
      </c>
      <c r="W10" s="67" t="s">
        <v>19</v>
      </c>
      <c r="X10" s="75"/>
      <c r="Y10" s="76"/>
      <c r="Z10" s="75"/>
      <c r="AA10" s="76"/>
      <c r="AB10" s="76"/>
      <c r="AC10" s="67" t="s">
        <v>19</v>
      </c>
      <c r="AD10" s="67" t="s">
        <v>19</v>
      </c>
      <c r="AE10" s="75"/>
      <c r="AF10" s="76"/>
      <c r="AG10" s="75"/>
      <c r="AH10" s="76"/>
      <c r="AI10" s="96">
        <f t="shared" si="0"/>
        <v>0</v>
      </c>
      <c r="AJ10" s="7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FX10" s="87"/>
      <c r="FY10" s="87"/>
      <c r="FZ10" s="87"/>
      <c r="GA10" s="87"/>
      <c r="GB10" s="87"/>
      <c r="GC10" s="87"/>
      <c r="GD10" s="87"/>
      <c r="GE10" s="87"/>
      <c r="GF10" s="87"/>
      <c r="GG10" s="87"/>
      <c r="GH10" s="87"/>
      <c r="GI10" s="87"/>
    </row>
    <row r="11" spans="1:191" s="64" customFormat="1" ht="12" customHeight="1">
      <c r="A11" s="85"/>
      <c r="C11" s="101"/>
      <c r="D11" s="86"/>
      <c r="E11" s="86"/>
      <c r="F11" s="86"/>
      <c r="G11" s="86"/>
      <c r="H11" s="67" t="s">
        <v>19</v>
      </c>
      <c r="I11" s="67" t="s">
        <v>19</v>
      </c>
      <c r="J11" s="86"/>
      <c r="K11" s="86"/>
      <c r="L11" s="86"/>
      <c r="M11" s="86"/>
      <c r="N11" s="86"/>
      <c r="O11" s="67" t="s">
        <v>19</v>
      </c>
      <c r="P11" s="67" t="s">
        <v>19</v>
      </c>
      <c r="Q11" s="86"/>
      <c r="R11" s="86"/>
      <c r="S11" s="86"/>
      <c r="T11" s="86"/>
      <c r="U11" s="86"/>
      <c r="V11" s="67" t="s">
        <v>19</v>
      </c>
      <c r="W11" s="67" t="s">
        <v>19</v>
      </c>
      <c r="X11" s="86"/>
      <c r="Y11" s="86"/>
      <c r="Z11" s="86"/>
      <c r="AA11" s="86"/>
      <c r="AB11" s="86"/>
      <c r="AC11" s="67" t="s">
        <v>19</v>
      </c>
      <c r="AD11" s="67" t="s">
        <v>19</v>
      </c>
      <c r="AE11" s="86"/>
      <c r="AF11" s="86"/>
      <c r="AG11" s="86"/>
      <c r="AH11" s="86"/>
      <c r="AI11" s="98">
        <f t="shared" si="0"/>
        <v>0</v>
      </c>
      <c r="AJ11" s="63"/>
    </row>
    <row r="12" spans="1:191" s="64" customFormat="1" ht="12" customHeight="1">
      <c r="A12" s="73">
        <v>1217</v>
      </c>
      <c r="B12" s="74" t="s">
        <v>55</v>
      </c>
      <c r="C12" s="100"/>
      <c r="D12" s="76"/>
      <c r="E12" s="75"/>
      <c r="F12" s="76"/>
      <c r="G12" s="76"/>
      <c r="H12" s="67" t="s">
        <v>19</v>
      </c>
      <c r="I12" s="67" t="s">
        <v>19</v>
      </c>
      <c r="J12" s="75"/>
      <c r="K12" s="76"/>
      <c r="L12" s="75">
        <v>1.5</v>
      </c>
      <c r="M12" s="76"/>
      <c r="N12" s="76"/>
      <c r="O12" s="67" t="s">
        <v>19</v>
      </c>
      <c r="P12" s="67" t="s">
        <v>19</v>
      </c>
      <c r="Q12" s="75"/>
      <c r="R12" s="76"/>
      <c r="S12" s="75"/>
      <c r="T12" s="76">
        <v>1.5</v>
      </c>
      <c r="U12" s="76"/>
      <c r="V12" s="67" t="s">
        <v>19</v>
      </c>
      <c r="W12" s="67" t="s">
        <v>19</v>
      </c>
      <c r="X12" s="75">
        <v>3</v>
      </c>
      <c r="Y12" s="76">
        <v>7.5</v>
      </c>
      <c r="Z12" s="75">
        <v>7.5</v>
      </c>
      <c r="AA12" s="76">
        <v>7.5</v>
      </c>
      <c r="AB12" s="76"/>
      <c r="AC12" s="67" t="s">
        <v>19</v>
      </c>
      <c r="AD12" s="67" t="s">
        <v>19</v>
      </c>
      <c r="AE12" s="75"/>
      <c r="AF12" s="76"/>
      <c r="AG12" s="75"/>
      <c r="AH12" s="76"/>
      <c r="AI12" s="96">
        <f t="shared" si="0"/>
        <v>28.5</v>
      </c>
      <c r="AJ12" s="77"/>
    </row>
    <row r="13" spans="1:191" s="64" customFormat="1" ht="12" customHeight="1">
      <c r="A13" s="85"/>
      <c r="C13" s="101"/>
      <c r="D13" s="86"/>
      <c r="E13" s="86"/>
      <c r="F13" s="86"/>
      <c r="G13" s="86"/>
      <c r="H13" s="67" t="s">
        <v>19</v>
      </c>
      <c r="I13" s="67" t="s">
        <v>19</v>
      </c>
      <c r="J13" s="86"/>
      <c r="K13" s="86"/>
      <c r="L13" s="86"/>
      <c r="M13" s="86"/>
      <c r="N13" s="86"/>
      <c r="O13" s="67" t="s">
        <v>19</v>
      </c>
      <c r="P13" s="67" t="s">
        <v>19</v>
      </c>
      <c r="Q13" s="86"/>
      <c r="R13" s="86"/>
      <c r="S13" s="86"/>
      <c r="T13" s="86"/>
      <c r="U13" s="86"/>
      <c r="V13" s="67" t="s">
        <v>19</v>
      </c>
      <c r="W13" s="67" t="s">
        <v>19</v>
      </c>
      <c r="X13" s="86"/>
      <c r="Y13" s="86"/>
      <c r="Z13" s="86"/>
      <c r="AA13" s="86"/>
      <c r="AB13" s="86"/>
      <c r="AC13" s="67" t="s">
        <v>19</v>
      </c>
      <c r="AD13" s="67" t="s">
        <v>19</v>
      </c>
      <c r="AE13" s="86"/>
      <c r="AF13" s="86"/>
      <c r="AG13" s="86"/>
      <c r="AH13" s="86"/>
      <c r="AI13" s="98">
        <f t="shared" si="0"/>
        <v>0</v>
      </c>
      <c r="AJ13" s="63"/>
    </row>
    <row r="14" spans="1:191" s="64" customFormat="1" ht="12" customHeight="1">
      <c r="A14" s="73" t="s">
        <v>56</v>
      </c>
      <c r="B14" s="78" t="s">
        <v>58</v>
      </c>
      <c r="C14" s="100"/>
      <c r="D14" s="76"/>
      <c r="E14" s="75"/>
      <c r="F14" s="76"/>
      <c r="G14" s="76"/>
      <c r="H14" s="67" t="s">
        <v>19</v>
      </c>
      <c r="I14" s="67" t="s">
        <v>19</v>
      </c>
      <c r="J14" s="75">
        <v>7</v>
      </c>
      <c r="K14" s="76"/>
      <c r="L14" s="75">
        <v>1.5</v>
      </c>
      <c r="M14" s="76"/>
      <c r="N14" s="76"/>
      <c r="O14" s="67" t="s">
        <v>19</v>
      </c>
      <c r="P14" s="67" t="s">
        <v>19</v>
      </c>
      <c r="Q14" s="75"/>
      <c r="R14" s="76"/>
      <c r="S14" s="75"/>
      <c r="T14" s="76"/>
      <c r="U14" s="76"/>
      <c r="V14" s="67" t="s">
        <v>19</v>
      </c>
      <c r="W14" s="67" t="s">
        <v>19</v>
      </c>
      <c r="X14" s="75"/>
      <c r="Y14" s="76"/>
      <c r="Z14" s="75"/>
      <c r="AA14" s="76"/>
      <c r="AB14" s="76"/>
      <c r="AC14" s="67" t="s">
        <v>19</v>
      </c>
      <c r="AD14" s="67" t="s">
        <v>19</v>
      </c>
      <c r="AE14" s="75"/>
      <c r="AF14" s="76"/>
      <c r="AG14" s="75"/>
      <c r="AH14" s="76"/>
      <c r="AI14" s="96">
        <f t="shared" si="0"/>
        <v>8.5</v>
      </c>
      <c r="AJ14" s="77"/>
    </row>
    <row r="15" spans="1:191" s="64" customFormat="1" ht="12" customHeight="1">
      <c r="A15" s="85" t="s">
        <v>57</v>
      </c>
      <c r="B15" s="64" t="s">
        <v>59</v>
      </c>
      <c r="C15" s="101"/>
      <c r="D15" s="86"/>
      <c r="E15" s="86">
        <v>3.5</v>
      </c>
      <c r="F15" s="86">
        <v>6</v>
      </c>
      <c r="G15" s="86">
        <v>4</v>
      </c>
      <c r="H15" s="67" t="s">
        <v>19</v>
      </c>
      <c r="I15" s="67" t="s">
        <v>19</v>
      </c>
      <c r="J15" s="86"/>
      <c r="K15" s="86"/>
      <c r="L15" s="86"/>
      <c r="M15" s="86">
        <v>4.5</v>
      </c>
      <c r="N15" s="86"/>
      <c r="O15" s="67" t="s">
        <v>19</v>
      </c>
      <c r="P15" s="67" t="s">
        <v>19</v>
      </c>
      <c r="Q15" s="86">
        <v>7.5</v>
      </c>
      <c r="R15" s="86">
        <v>7.5</v>
      </c>
      <c r="S15" s="86">
        <v>7.5</v>
      </c>
      <c r="T15" s="86">
        <v>3</v>
      </c>
      <c r="U15" s="86"/>
      <c r="V15" s="67" t="s">
        <v>19</v>
      </c>
      <c r="W15" s="67" t="s">
        <v>19</v>
      </c>
      <c r="X15" s="86">
        <v>3</v>
      </c>
      <c r="Y15" s="86"/>
      <c r="Z15" s="86"/>
      <c r="AA15" s="86"/>
      <c r="AB15" s="86"/>
      <c r="AC15" s="67" t="s">
        <v>19</v>
      </c>
      <c r="AD15" s="67" t="s">
        <v>19</v>
      </c>
      <c r="AE15" s="86"/>
      <c r="AF15" s="86"/>
      <c r="AG15" s="86"/>
      <c r="AH15" s="86"/>
      <c r="AI15" s="98">
        <f t="shared" si="0"/>
        <v>46.5</v>
      </c>
      <c r="AJ15" s="63"/>
    </row>
    <row r="16" spans="1:191" s="64" customFormat="1" ht="12" customHeight="1">
      <c r="A16" s="73"/>
      <c r="B16" s="78"/>
      <c r="C16" s="100"/>
      <c r="D16" s="76"/>
      <c r="E16" s="75"/>
      <c r="F16" s="76"/>
      <c r="G16" s="76"/>
      <c r="H16" s="67" t="s">
        <v>19</v>
      </c>
      <c r="I16" s="67" t="s">
        <v>19</v>
      </c>
      <c r="J16" s="75"/>
      <c r="K16" s="76"/>
      <c r="L16" s="75"/>
      <c r="M16" s="76"/>
      <c r="N16" s="76"/>
      <c r="O16" s="67" t="s">
        <v>19</v>
      </c>
      <c r="P16" s="67" t="s">
        <v>19</v>
      </c>
      <c r="Q16" s="75"/>
      <c r="R16" s="76"/>
      <c r="S16" s="75"/>
      <c r="T16" s="76"/>
      <c r="U16" s="76"/>
      <c r="V16" s="67" t="s">
        <v>19</v>
      </c>
      <c r="W16" s="67" t="s">
        <v>19</v>
      </c>
      <c r="X16" s="75"/>
      <c r="Y16" s="76"/>
      <c r="Z16" s="75"/>
      <c r="AA16" s="76"/>
      <c r="AB16" s="76"/>
      <c r="AC16" s="67" t="s">
        <v>19</v>
      </c>
      <c r="AD16" s="67" t="s">
        <v>19</v>
      </c>
      <c r="AE16" s="75"/>
      <c r="AF16" s="76"/>
      <c r="AG16" s="75"/>
      <c r="AH16" s="76"/>
      <c r="AI16" s="96">
        <f t="shared" si="0"/>
        <v>0</v>
      </c>
      <c r="AJ16" s="77"/>
    </row>
    <row r="17" spans="1:190" s="64" customFormat="1" ht="12" customHeight="1">
      <c r="A17" s="85"/>
      <c r="C17" s="101"/>
      <c r="D17" s="86"/>
      <c r="E17" s="86"/>
      <c r="F17" s="86"/>
      <c r="G17" s="86"/>
      <c r="H17" s="67" t="s">
        <v>19</v>
      </c>
      <c r="I17" s="67" t="s">
        <v>19</v>
      </c>
      <c r="J17" s="86"/>
      <c r="K17" s="86"/>
      <c r="L17" s="86"/>
      <c r="M17" s="86"/>
      <c r="N17" s="86"/>
      <c r="O17" s="67" t="s">
        <v>19</v>
      </c>
      <c r="P17" s="67" t="s">
        <v>19</v>
      </c>
      <c r="Q17" s="86"/>
      <c r="R17" s="86"/>
      <c r="S17" s="86"/>
      <c r="T17" s="86"/>
      <c r="U17" s="86"/>
      <c r="V17" s="67" t="s">
        <v>19</v>
      </c>
      <c r="W17" s="67" t="s">
        <v>19</v>
      </c>
      <c r="X17" s="86"/>
      <c r="Y17" s="86"/>
      <c r="Z17" s="86"/>
      <c r="AA17" s="86"/>
      <c r="AB17" s="86"/>
      <c r="AC17" s="67" t="s">
        <v>19</v>
      </c>
      <c r="AD17" s="67" t="s">
        <v>19</v>
      </c>
      <c r="AE17" s="86"/>
      <c r="AF17" s="86"/>
      <c r="AG17" s="86"/>
      <c r="AH17" s="86"/>
      <c r="AI17" s="98">
        <f t="shared" si="0"/>
        <v>0</v>
      </c>
      <c r="AJ17" s="63"/>
    </row>
    <row r="18" spans="1:190" s="20" customFormat="1">
      <c r="A18" s="9"/>
      <c r="B18" s="47" t="s">
        <v>6</v>
      </c>
      <c r="C18" s="81"/>
      <c r="D18" s="83">
        <f t="shared" ref="D18:AE18" si="1">SUM(D9:D17)</f>
        <v>0</v>
      </c>
      <c r="E18" s="83">
        <f t="shared" si="1"/>
        <v>3.5</v>
      </c>
      <c r="F18" s="83">
        <f t="shared" si="1"/>
        <v>7.5</v>
      </c>
      <c r="G18" s="83">
        <f t="shared" si="1"/>
        <v>4</v>
      </c>
      <c r="H18" s="83">
        <f t="shared" si="1"/>
        <v>0</v>
      </c>
      <c r="I18" s="83">
        <f t="shared" si="1"/>
        <v>0</v>
      </c>
      <c r="J18" s="83">
        <f t="shared" si="1"/>
        <v>7.5</v>
      </c>
      <c r="K18" s="83">
        <f t="shared" si="1"/>
        <v>0</v>
      </c>
      <c r="L18" s="83">
        <f t="shared" si="1"/>
        <v>3</v>
      </c>
      <c r="M18" s="83">
        <f t="shared" si="1"/>
        <v>7.5</v>
      </c>
      <c r="N18" s="83">
        <f t="shared" si="1"/>
        <v>0</v>
      </c>
      <c r="O18" s="83">
        <f t="shared" si="1"/>
        <v>0</v>
      </c>
      <c r="P18" s="83">
        <f t="shared" si="1"/>
        <v>0</v>
      </c>
      <c r="Q18" s="83">
        <f t="shared" si="1"/>
        <v>7.5</v>
      </c>
      <c r="R18" s="83">
        <f t="shared" si="1"/>
        <v>7.5</v>
      </c>
      <c r="S18" s="83">
        <f t="shared" si="1"/>
        <v>7.5</v>
      </c>
      <c r="T18" s="83">
        <f t="shared" si="1"/>
        <v>4.5</v>
      </c>
      <c r="U18" s="83">
        <f t="shared" si="1"/>
        <v>0</v>
      </c>
      <c r="V18" s="83">
        <f t="shared" si="1"/>
        <v>0</v>
      </c>
      <c r="W18" s="83">
        <f t="shared" si="1"/>
        <v>0</v>
      </c>
      <c r="X18" s="83">
        <f t="shared" si="1"/>
        <v>6</v>
      </c>
      <c r="Y18" s="83">
        <f t="shared" si="1"/>
        <v>7.5</v>
      </c>
      <c r="Z18" s="83">
        <f t="shared" si="1"/>
        <v>7.5</v>
      </c>
      <c r="AA18" s="83">
        <f t="shared" si="1"/>
        <v>7.5</v>
      </c>
      <c r="AB18" s="83">
        <f t="shared" si="1"/>
        <v>0</v>
      </c>
      <c r="AC18" s="83">
        <f t="shared" si="1"/>
        <v>0</v>
      </c>
      <c r="AD18" s="83">
        <f t="shared" si="1"/>
        <v>0</v>
      </c>
      <c r="AE18" s="83">
        <f t="shared" si="1"/>
        <v>0</v>
      </c>
      <c r="AF18" s="83">
        <f>SUM(AF9:AF17)</f>
        <v>0</v>
      </c>
      <c r="AG18" s="83">
        <f>SUM(AG9:AG17)</f>
        <v>0</v>
      </c>
      <c r="AH18" s="83">
        <f>SUM(AH9:AH17)</f>
        <v>0</v>
      </c>
      <c r="AI18" s="84">
        <f>SUM(AI9:AI17)</f>
        <v>88.5</v>
      </c>
      <c r="AJ18" s="41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</row>
    <row r="19" spans="1:190" s="24" customFormat="1">
      <c r="A19" s="9" t="s">
        <v>7</v>
      </c>
      <c r="B19" s="11"/>
      <c r="C19" s="10"/>
      <c r="D19" s="82">
        <f>7.5</f>
        <v>7.5</v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51"/>
      <c r="Z19" s="51"/>
      <c r="AA19" s="82"/>
      <c r="AB19" s="82"/>
      <c r="AC19" s="82"/>
      <c r="AD19" s="82"/>
      <c r="AE19" s="82"/>
      <c r="AF19" s="51"/>
      <c r="AG19" s="51"/>
      <c r="AH19" s="82"/>
      <c r="AI19" s="48">
        <f t="shared" ref="AI19:AI28" si="2">SUM(D19:AH19)</f>
        <v>7.5</v>
      </c>
      <c r="AJ19" s="41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</row>
    <row r="20" spans="1:190" s="24" customFormat="1">
      <c r="A20" s="10" t="s">
        <v>49</v>
      </c>
      <c r="B20" s="11"/>
      <c r="C20" s="66"/>
      <c r="D20" s="51"/>
      <c r="E20" s="51">
        <v>1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>
        <v>1.5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48">
        <f t="shared" si="2"/>
        <v>2.5</v>
      </c>
      <c r="AJ20" s="45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</row>
    <row r="21" spans="1:190">
      <c r="A21" s="9" t="s">
        <v>24</v>
      </c>
      <c r="B21" s="11"/>
      <c r="C21" s="1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48">
        <f t="shared" si="2"/>
        <v>0</v>
      </c>
      <c r="AJ21" s="45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</row>
    <row r="22" spans="1:190">
      <c r="A22" s="80" t="s">
        <v>8</v>
      </c>
      <c r="B22" s="11"/>
      <c r="C22" s="11"/>
      <c r="D22" s="51"/>
      <c r="E22" s="51">
        <v>3</v>
      </c>
      <c r="F22" s="51"/>
      <c r="G22" s="51"/>
      <c r="H22" s="51"/>
      <c r="I22" s="51"/>
      <c r="J22" s="51"/>
      <c r="K22" s="51">
        <v>7.5</v>
      </c>
      <c r="L22" s="51">
        <v>4.5</v>
      </c>
      <c r="M22" s="51"/>
      <c r="N22" s="51"/>
      <c r="O22" s="51"/>
      <c r="P22" s="51"/>
      <c r="Q22" s="51"/>
      <c r="R22" s="51"/>
      <c r="S22" s="51"/>
      <c r="T22" s="51">
        <v>3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48">
        <f t="shared" si="2"/>
        <v>18</v>
      </c>
      <c r="AJ22" s="45" t="s">
        <v>64</v>
      </c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</row>
    <row r="23" spans="1:190">
      <c r="A23" s="9" t="s">
        <v>12</v>
      </c>
      <c r="B23" s="11"/>
      <c r="C23" s="1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48">
        <f t="shared" si="2"/>
        <v>0</v>
      </c>
      <c r="AJ23" s="41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</row>
    <row r="24" spans="1:190">
      <c r="A24" s="9" t="s">
        <v>13</v>
      </c>
      <c r="B24" s="11"/>
      <c r="C24" s="1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48">
        <f t="shared" si="2"/>
        <v>0</v>
      </c>
      <c r="AJ24" s="45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</row>
    <row r="25" spans="1:190">
      <c r="A25" s="9" t="s">
        <v>40</v>
      </c>
      <c r="B25" s="11"/>
      <c r="C25" s="32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si="2"/>
        <v>0</v>
      </c>
      <c r="AJ25" s="41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46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>
      <c r="A26" s="9" t="s">
        <v>40</v>
      </c>
      <c r="B26" s="11"/>
      <c r="C26" s="32"/>
      <c r="D26" s="51"/>
      <c r="E26" s="51"/>
      <c r="F26" s="51"/>
      <c r="G26" s="102"/>
      <c r="H26" s="51"/>
      <c r="I26" s="51"/>
      <c r="J26" s="51"/>
      <c r="K26" s="51"/>
      <c r="L26" s="51"/>
      <c r="M26" s="51"/>
      <c r="N26" s="102"/>
      <c r="O26" s="51"/>
      <c r="P26" s="51"/>
      <c r="Q26" s="51"/>
      <c r="R26" s="51"/>
      <c r="S26" s="51"/>
      <c r="T26" s="51"/>
      <c r="U26" s="102"/>
      <c r="V26" s="51"/>
      <c r="W26" s="51"/>
      <c r="X26" s="51"/>
      <c r="Y26" s="51"/>
      <c r="Z26" s="51"/>
      <c r="AA26" s="51"/>
      <c r="AB26" s="102"/>
      <c r="AC26" s="51"/>
      <c r="AD26" s="51"/>
      <c r="AE26" s="51"/>
      <c r="AF26" s="51"/>
      <c r="AG26" s="51"/>
      <c r="AH26" s="51"/>
      <c r="AI26" s="48">
        <f t="shared" si="2"/>
        <v>0</v>
      </c>
      <c r="AJ26" s="41" t="s">
        <v>60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46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>
      <c r="A27" s="9" t="s">
        <v>40</v>
      </c>
      <c r="B27" s="11"/>
      <c r="C27" s="32"/>
      <c r="D27" s="51"/>
      <c r="E27" s="51"/>
      <c r="F27" s="51"/>
      <c r="G27" s="102"/>
      <c r="H27" s="51"/>
      <c r="I27" s="51"/>
      <c r="J27" s="51"/>
      <c r="K27" s="51"/>
      <c r="L27" s="51"/>
      <c r="M27" s="51"/>
      <c r="N27" s="102"/>
      <c r="O27" s="51"/>
      <c r="P27" s="51"/>
      <c r="Q27" s="51"/>
      <c r="R27" s="51"/>
      <c r="S27" s="51"/>
      <c r="T27" s="51"/>
      <c r="U27" s="102"/>
      <c r="V27" s="51"/>
      <c r="W27" s="51"/>
      <c r="X27" s="51"/>
      <c r="Y27" s="51"/>
      <c r="Z27" s="51"/>
      <c r="AA27" s="51"/>
      <c r="AB27" s="102"/>
      <c r="AC27" s="51"/>
      <c r="AD27" s="51"/>
      <c r="AE27" s="51"/>
      <c r="AF27" s="51"/>
      <c r="AG27" s="51"/>
      <c r="AH27" s="51"/>
      <c r="AI27" s="48">
        <f t="shared" si="2"/>
        <v>0</v>
      </c>
      <c r="AJ27" s="41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46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>
      <c r="A28" s="9" t="s">
        <v>40</v>
      </c>
      <c r="B28" s="11"/>
      <c r="C28" s="32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2"/>
        <v>0</v>
      </c>
      <c r="AJ28" s="41" t="s">
        <v>61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46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>
      <c r="A29" s="9" t="s">
        <v>9</v>
      </c>
      <c r="B29" s="11"/>
      <c r="C29" s="11"/>
      <c r="D29" s="49">
        <f t="shared" ref="D29:AE29" si="3">SUM(D18:D28)</f>
        <v>7.5</v>
      </c>
      <c r="E29" s="49">
        <f t="shared" si="3"/>
        <v>7.5</v>
      </c>
      <c r="F29" s="49">
        <f t="shared" si="3"/>
        <v>7.5</v>
      </c>
      <c r="G29" s="49">
        <f t="shared" si="3"/>
        <v>4</v>
      </c>
      <c r="H29" s="49">
        <f t="shared" si="3"/>
        <v>0</v>
      </c>
      <c r="I29" s="49">
        <f t="shared" si="3"/>
        <v>0</v>
      </c>
      <c r="J29" s="49">
        <f t="shared" si="3"/>
        <v>7.5</v>
      </c>
      <c r="K29" s="49">
        <f t="shared" si="3"/>
        <v>7.5</v>
      </c>
      <c r="L29" s="49">
        <f t="shared" si="3"/>
        <v>7.5</v>
      </c>
      <c r="M29" s="49">
        <f t="shared" si="3"/>
        <v>7.5</v>
      </c>
      <c r="N29" s="49">
        <f t="shared" si="3"/>
        <v>0</v>
      </c>
      <c r="O29" s="49">
        <f t="shared" si="3"/>
        <v>0</v>
      </c>
      <c r="P29" s="49">
        <f t="shared" si="3"/>
        <v>0</v>
      </c>
      <c r="Q29" s="49">
        <f t="shared" si="3"/>
        <v>7.5</v>
      </c>
      <c r="R29" s="49">
        <f t="shared" si="3"/>
        <v>7.5</v>
      </c>
      <c r="S29" s="49">
        <f t="shared" si="3"/>
        <v>7.5</v>
      </c>
      <c r="T29" s="49">
        <f t="shared" si="3"/>
        <v>7.5</v>
      </c>
      <c r="U29" s="49">
        <f t="shared" si="3"/>
        <v>0</v>
      </c>
      <c r="V29" s="49">
        <f t="shared" si="3"/>
        <v>0</v>
      </c>
      <c r="W29" s="49">
        <f t="shared" si="3"/>
        <v>0</v>
      </c>
      <c r="X29" s="49">
        <f t="shared" si="3"/>
        <v>7.5</v>
      </c>
      <c r="Y29" s="49">
        <f t="shared" si="3"/>
        <v>7.5</v>
      </c>
      <c r="Z29" s="49">
        <f t="shared" si="3"/>
        <v>7.5</v>
      </c>
      <c r="AA29" s="49">
        <f t="shared" si="3"/>
        <v>7.5</v>
      </c>
      <c r="AB29" s="49">
        <f t="shared" si="3"/>
        <v>0</v>
      </c>
      <c r="AC29" s="49">
        <f t="shared" si="3"/>
        <v>0</v>
      </c>
      <c r="AD29" s="49">
        <f t="shared" si="3"/>
        <v>0</v>
      </c>
      <c r="AE29" s="49">
        <f t="shared" si="3"/>
        <v>0</v>
      </c>
      <c r="AF29" s="49">
        <f>SUM(AF18:AF28)</f>
        <v>0</v>
      </c>
      <c r="AG29" s="49">
        <f>SUM(AG18:AG28)</f>
        <v>0</v>
      </c>
      <c r="AH29" s="49">
        <f>SUM(AH18:AH28)</f>
        <v>0</v>
      </c>
      <c r="AI29" s="50">
        <f>SUM(AI18:AI28)</f>
        <v>116.5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46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s="29" customFormat="1" ht="13.5" thickBot="1">
      <c r="A30" s="12" t="s">
        <v>10</v>
      </c>
      <c r="B30" s="13"/>
      <c r="C30" s="14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3"/>
      <c r="AJ30" s="30"/>
      <c r="AZ30" s="46"/>
    </row>
    <row r="31" spans="1:190" s="29" customFormat="1" ht="12" thickBot="1">
      <c r="A31" s="15">
        <f>18</f>
        <v>18</v>
      </c>
      <c r="B31" s="14" t="s">
        <v>28</v>
      </c>
      <c r="C31" s="14"/>
      <c r="D31" s="52"/>
      <c r="E31" s="52"/>
      <c r="F31" s="52" t="s">
        <v>34</v>
      </c>
      <c r="G31" s="52"/>
      <c r="H31" s="52" t="s">
        <v>35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Y31" s="52"/>
      <c r="Z31" s="52"/>
      <c r="AA31" s="52"/>
      <c r="AB31" s="52"/>
      <c r="AC31" s="52"/>
      <c r="AD31" s="52"/>
      <c r="AE31" s="52"/>
      <c r="AF31" s="59" t="s">
        <v>11</v>
      </c>
      <c r="AG31" s="58"/>
      <c r="AH31" s="52"/>
      <c r="AI31" s="54">
        <f>19*7.5</f>
        <v>142.5</v>
      </c>
      <c r="AJ31" s="30"/>
      <c r="AZ31" s="46"/>
    </row>
    <row r="32" spans="1:190" s="29" customFormat="1" ht="11.25">
      <c r="A32" s="15" t="s">
        <v>27</v>
      </c>
      <c r="B32" s="14" t="s">
        <v>29</v>
      </c>
      <c r="C32" s="14"/>
      <c r="D32" s="52"/>
      <c r="E32" s="52"/>
      <c r="F32" s="52" t="s">
        <v>43</v>
      </c>
      <c r="G32" s="52"/>
      <c r="H32" s="52" t="s">
        <v>36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3"/>
      <c r="AJ32" s="30"/>
      <c r="AZ32" s="46"/>
    </row>
    <row r="33" spans="1:52" s="29" customFormat="1" ht="11.25">
      <c r="A33" s="15" t="s">
        <v>32</v>
      </c>
      <c r="B33" s="14" t="s">
        <v>33</v>
      </c>
      <c r="C33" s="14"/>
      <c r="D33" s="52"/>
      <c r="E33" s="52"/>
      <c r="F33" s="52" t="s">
        <v>42</v>
      </c>
      <c r="G33" s="52"/>
      <c r="H33" s="52" t="s">
        <v>37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Y33" s="52"/>
      <c r="Z33" s="52"/>
      <c r="AA33" s="52"/>
      <c r="AB33" s="52"/>
      <c r="AC33" s="52"/>
      <c r="AD33" s="52"/>
      <c r="AE33" s="52"/>
      <c r="AF33" s="59" t="s">
        <v>23</v>
      </c>
      <c r="AG33" s="52"/>
      <c r="AH33" s="52"/>
      <c r="AI33" s="53">
        <f>AI29-AI31</f>
        <v>-26</v>
      </c>
      <c r="AJ33" s="62" t="s">
        <v>47</v>
      </c>
      <c r="AZ33" s="46"/>
    </row>
    <row r="34" spans="1:52" s="29" customFormat="1" ht="11.25">
      <c r="A34" s="14" t="s">
        <v>30</v>
      </c>
      <c r="B34" s="14" t="s">
        <v>31</v>
      </c>
      <c r="C34" s="30"/>
      <c r="D34" s="55"/>
      <c r="E34" s="55"/>
      <c r="F34" s="55" t="s">
        <v>44</v>
      </c>
      <c r="G34" s="55"/>
      <c r="H34" s="55" t="s">
        <v>38</v>
      </c>
      <c r="I34" s="55"/>
      <c r="J34" s="55"/>
      <c r="K34" s="55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3"/>
      <c r="AJ34" s="30"/>
    </row>
    <row r="35" spans="1:52" s="29" customFormat="1" ht="11.25">
      <c r="A35" s="30" t="s">
        <v>25</v>
      </c>
      <c r="B35" s="30" t="s">
        <v>26</v>
      </c>
      <c r="C35" s="30"/>
      <c r="D35" s="55"/>
      <c r="E35" s="55"/>
      <c r="F35" s="55" t="s">
        <v>39</v>
      </c>
      <c r="G35" s="55"/>
      <c r="H35" s="55" t="s">
        <v>45</v>
      </c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Y35" s="55"/>
      <c r="Z35" s="55"/>
      <c r="AA35" s="55"/>
      <c r="AB35" s="55"/>
      <c r="AC35" s="55"/>
      <c r="AD35" s="55"/>
      <c r="AE35" s="55"/>
      <c r="AF35" s="60" t="s">
        <v>21</v>
      </c>
      <c r="AG35" s="55"/>
      <c r="AH35" s="55"/>
      <c r="AI35" s="56">
        <f>232</f>
        <v>232</v>
      </c>
      <c r="AJ35" s="30"/>
    </row>
    <row r="36" spans="1:52" s="29" customFormat="1" ht="11.25">
      <c r="A36" s="30"/>
      <c r="B36" s="30"/>
      <c r="C36" s="30"/>
      <c r="D36" s="55"/>
      <c r="E36" s="55"/>
      <c r="F36" s="55"/>
      <c r="G36" s="55"/>
      <c r="H36" s="55" t="s">
        <v>46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30"/>
    </row>
    <row r="37" spans="1:52" s="29" customFormat="1" ht="13.5" thickBot="1">
      <c r="A37" s="28"/>
      <c r="B37" s="28"/>
      <c r="C37" s="28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Y37" s="55"/>
      <c r="Z37" s="55"/>
      <c r="AA37" s="55"/>
      <c r="AB37" s="55"/>
      <c r="AC37" s="55"/>
      <c r="AD37" s="55"/>
      <c r="AE37" s="55"/>
      <c r="AF37" s="60" t="s">
        <v>22</v>
      </c>
      <c r="AG37" s="55"/>
      <c r="AH37" s="55"/>
      <c r="AI37" s="57">
        <f>AI33+AI35</f>
        <v>206</v>
      </c>
      <c r="AJ37" s="30"/>
    </row>
    <row r="38" spans="1:52" s="29" customFormat="1" ht="13.5" thickTop="1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52" s="29" customFormat="1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52" s="29" customFormat="1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>
      <c r="C42" s="1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>
      <c r="C43" s="1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>
      <c r="C44" s="1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>
      <c r="C45" s="1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>
      <c r="C46" s="1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>
      <c r="C48" s="1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1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1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1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1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1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1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1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1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1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1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1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1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1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1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1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1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</cp:lastModifiedBy>
  <cp:lastPrinted>2012-12-05T17:42:53Z</cp:lastPrinted>
  <dcterms:created xsi:type="dcterms:W3CDTF">1998-07-03T22:57:08Z</dcterms:created>
  <dcterms:modified xsi:type="dcterms:W3CDTF">2013-02-05T18:39:07Z</dcterms:modified>
</cp:coreProperties>
</file>