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345" windowWidth="1879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7" i="1" l="1"/>
  <c r="AG43" i="1" l="1"/>
  <c r="O32" i="1"/>
  <c r="AI14" i="1" l="1"/>
  <c r="AH31" i="1" l="1"/>
  <c r="AH41" i="1" s="1"/>
  <c r="AG31" i="1"/>
  <c r="AF31" i="1"/>
  <c r="AF41" i="1" s="1"/>
  <c r="AG41" i="1" l="1"/>
  <c r="AE31" i="1"/>
  <c r="AE41" i="1" s="1"/>
  <c r="AD31" i="1"/>
  <c r="AD41" i="1" s="1"/>
  <c r="AC31" i="1"/>
  <c r="AC41" i="1" s="1"/>
  <c r="AB31" i="1"/>
  <c r="AB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O31" i="1"/>
  <c r="N31" i="1"/>
  <c r="N41" i="1" s="1"/>
  <c r="M31" i="1"/>
  <c r="M41" i="1" s="1"/>
  <c r="L31" i="1"/>
  <c r="L41" i="1" s="1"/>
  <c r="K31" i="1"/>
  <c r="K41" i="1" s="1"/>
  <c r="J31" i="1"/>
  <c r="J41" i="1" s="1"/>
  <c r="I31" i="1"/>
  <c r="I41" i="1" s="1"/>
  <c r="H31" i="1"/>
  <c r="H41" i="1" s="1"/>
  <c r="G31" i="1"/>
  <c r="G41" i="1" s="1"/>
  <c r="F31" i="1"/>
  <c r="F41" i="1" s="1"/>
  <c r="E31" i="1"/>
  <c r="E41" i="1" s="1"/>
  <c r="D31" i="1"/>
  <c r="D41" i="1" s="1"/>
  <c r="O41" i="1" l="1"/>
  <c r="AI43" i="1"/>
  <c r="AI39" i="1"/>
  <c r="AI40" i="1"/>
  <c r="AI38" i="1"/>
  <c r="AI37" i="1"/>
  <c r="AI35" i="1"/>
  <c r="AI34" i="1"/>
  <c r="AI33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3" i="1"/>
  <c r="AI12" i="1"/>
  <c r="AI11" i="1"/>
  <c r="AI10" i="1"/>
  <c r="AI9" i="1"/>
  <c r="AI8" i="1"/>
  <c r="AI32" i="1"/>
  <c r="AI31" i="1" l="1"/>
  <c r="AI41" i="1" s="1"/>
  <c r="AI45" i="1" s="1"/>
  <c r="AI49" i="1" s="1"/>
</calcChain>
</file>

<file path=xl/sharedStrings.xml><?xml version="1.0" encoding="utf-8"?>
<sst xmlns="http://schemas.openxmlformats.org/spreadsheetml/2006/main" count="290" uniqueCount="60">
  <si>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</si>
  <si>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</si>
  <si>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</si>
  <si>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</si>
  <si>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</si>
  <si>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</si>
  <si>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</si>
  <si>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</si>
  <si>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</si>
  <si>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</si>
  <si>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</si>
  <si>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</si>
  <si>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</si>
  <si>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</si>
  <si>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</si>
  <si>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</si>
  <si>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</si>
  <si>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</si>
  <si>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</si>
  <si>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</si>
  <si>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</si>
  <si>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</si>
  <si>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</si>
  <si>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</si>
  <si>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</si>
  <si>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</si>
  <si>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</si>
  <si>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</si>
  <si>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</si>
  <si>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</si>
  <si>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</si>
  <si>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</si>
  <si>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</si>
  <si>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</si>
  <si>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</si>
  <si>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</si>
  <si>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</si>
  <si>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</si>
  <si>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</si>
  <si>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</si>
  <si>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</si>
  <si>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</si>
  <si>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</si>
  <si>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</si>
  <si>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</si>
  <si>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</si>
  <si>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</si>
  <si>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</si>
  <si>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</si>
  <si>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</si>
  <si>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0515</t>
  </si>
  <si>
    <t>Port Royal Lot 5</t>
  </si>
  <si>
    <t>George McCutcheon</t>
  </si>
  <si>
    <t>1503</t>
  </si>
  <si>
    <t>Hunter Street</t>
  </si>
  <si>
    <t>OTHER - Office Specifications</t>
  </si>
  <si>
    <t>1503C</t>
  </si>
  <si>
    <t>Hunter Street CC</t>
  </si>
  <si>
    <t>Writing and updating Master and standard sections</t>
  </si>
  <si>
    <t>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</si>
</sst>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7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7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8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4"/>
  <sheetViews>
    <sheetView tabSelected="1" topLeftCell="A20" zoomScaleNormal="100" zoomScaleSheetLayoutView="100" workbookViewId="0">
      <selection activeCell="AI48" sqref="AI48"/>
    </sheetView>
  </sheetViews>
  <sheetFormatPr defaultColWidth="7.5703125" defaultRowHeight="12.75" x14ac:dyDescent="0.2"/>
  <cols>
    <col min="1" max="1" width="5.28515625" style="84" customWidth="1"/>
    <col min="2" max="2" width="21.85546875" style="84" customWidth="1"/>
    <col min="3" max="3" width="5" style="86" customWidth="1"/>
    <col min="4" max="34" width="3.42578125" style="87" customWidth="1"/>
    <col min="35" max="35" width="5.7109375" style="88" customWidth="1"/>
    <col min="36" max="36" width="40.7109375" style="87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9" t="s">
        <v>59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1" t="s">
        <v>17</v>
      </c>
      <c r="F7" s="32" t="s">
        <v>18</v>
      </c>
      <c r="G7" s="31" t="s">
        <v>18</v>
      </c>
      <c r="H7" s="32" t="s">
        <v>19</v>
      </c>
      <c r="I7" s="31" t="s">
        <v>15</v>
      </c>
      <c r="J7" s="32" t="s">
        <v>16</v>
      </c>
      <c r="K7" s="31" t="s">
        <v>15</v>
      </c>
      <c r="L7" s="31" t="s">
        <v>17</v>
      </c>
      <c r="M7" s="32" t="s">
        <v>18</v>
      </c>
      <c r="N7" s="31" t="s">
        <v>18</v>
      </c>
      <c r="O7" s="32" t="s">
        <v>19</v>
      </c>
      <c r="P7" s="31" t="s">
        <v>15</v>
      </c>
      <c r="Q7" s="32" t="s">
        <v>16</v>
      </c>
      <c r="R7" s="31" t="s">
        <v>15</v>
      </c>
      <c r="S7" s="31" t="s">
        <v>17</v>
      </c>
      <c r="T7" s="32" t="s">
        <v>18</v>
      </c>
      <c r="U7" s="31" t="s">
        <v>18</v>
      </c>
      <c r="V7" s="32" t="s">
        <v>19</v>
      </c>
      <c r="W7" s="31" t="s">
        <v>15</v>
      </c>
      <c r="X7" s="32" t="s">
        <v>16</v>
      </c>
      <c r="Y7" s="31" t="s">
        <v>15</v>
      </c>
      <c r="Z7" s="31" t="s">
        <v>17</v>
      </c>
      <c r="AA7" s="32" t="s">
        <v>18</v>
      </c>
      <c r="AB7" s="31" t="s">
        <v>18</v>
      </c>
      <c r="AC7" s="32" t="s">
        <v>19</v>
      </c>
      <c r="AD7" s="31" t="s">
        <v>15</v>
      </c>
      <c r="AE7" s="32" t="s">
        <v>16</v>
      </c>
      <c r="AF7" s="31"/>
      <c r="AG7" s="31"/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ref="AI9:AI30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50</v>
      </c>
      <c r="B10" s="37" t="s">
        <v>51</v>
      </c>
      <c r="C10" s="38" t="s">
        <v>33</v>
      </c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>
        <v>1</v>
      </c>
      <c r="Q10" s="39"/>
      <c r="R10" s="39">
        <v>3</v>
      </c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4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39" t="s">
        <v>20</v>
      </c>
      <c r="G11" s="39" t="s">
        <v>20</v>
      </c>
      <c r="H11" s="46"/>
      <c r="I11" s="46"/>
      <c r="J11" s="46"/>
      <c r="K11" s="45"/>
      <c r="L11" s="45"/>
      <c r="M11" s="39" t="s">
        <v>20</v>
      </c>
      <c r="N11" s="39" t="s">
        <v>20</v>
      </c>
      <c r="O11" s="46"/>
      <c r="P11" s="46"/>
      <c r="Q11" s="46"/>
      <c r="R11" s="45"/>
      <c r="S11" s="45"/>
      <c r="T11" s="39" t="s">
        <v>20</v>
      </c>
      <c r="U11" s="39" t="s">
        <v>20</v>
      </c>
      <c r="V11" s="46"/>
      <c r="W11" s="46"/>
      <c r="X11" s="46"/>
      <c r="Y11" s="45"/>
      <c r="Z11" s="45"/>
      <c r="AA11" s="39" t="s">
        <v>20</v>
      </c>
      <c r="AB11" s="39" t="s">
        <v>20</v>
      </c>
      <c r="AC11" s="46"/>
      <c r="AD11" s="46"/>
      <c r="AE11" s="46"/>
      <c r="AF11" s="45"/>
      <c r="AG11" s="45"/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53</v>
      </c>
      <c r="B12" s="37" t="s">
        <v>54</v>
      </c>
      <c r="C12" s="38" t="s">
        <v>31</v>
      </c>
      <c r="D12" s="39">
        <v>7</v>
      </c>
      <c r="E12" s="39">
        <v>7.5</v>
      </c>
      <c r="F12" s="39">
        <v>6</v>
      </c>
      <c r="G12" s="39">
        <v>4.5</v>
      </c>
      <c r="H12" s="39">
        <v>6</v>
      </c>
      <c r="I12" s="39">
        <v>7.5</v>
      </c>
      <c r="J12" s="39">
        <v>7.5</v>
      </c>
      <c r="K12" s="39">
        <v>6</v>
      </c>
      <c r="L12" s="39">
        <v>6</v>
      </c>
      <c r="M12" s="39" t="s">
        <v>20</v>
      </c>
      <c r="N12" s="39" t="s">
        <v>20</v>
      </c>
      <c r="O12" s="39"/>
      <c r="P12" s="39">
        <v>1.5</v>
      </c>
      <c r="Q12" s="39">
        <v>3</v>
      </c>
      <c r="R12" s="39">
        <v>3.5</v>
      </c>
      <c r="S12" s="39">
        <v>7.5</v>
      </c>
      <c r="T12" s="39" t="s">
        <v>20</v>
      </c>
      <c r="U12" s="39">
        <v>1</v>
      </c>
      <c r="V12" s="39">
        <v>7.5</v>
      </c>
      <c r="W12" s="39">
        <v>8.5</v>
      </c>
      <c r="X12" s="39">
        <v>6.5</v>
      </c>
      <c r="Y12" s="39">
        <v>3</v>
      </c>
      <c r="Z12" s="39">
        <v>4.5</v>
      </c>
      <c r="AA12" s="39" t="s">
        <v>20</v>
      </c>
      <c r="AB12" s="39" t="s">
        <v>20</v>
      </c>
      <c r="AC12" s="39">
        <v>7.5</v>
      </c>
      <c r="AD12" s="39">
        <v>7</v>
      </c>
      <c r="AE12" s="39"/>
      <c r="AF12" s="39"/>
      <c r="AG12" s="39"/>
      <c r="AH12" s="39" t="s">
        <v>20</v>
      </c>
      <c r="AI12" s="40">
        <f t="shared" si="0"/>
        <v>119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 t="s">
        <v>56</v>
      </c>
      <c r="B14" s="37" t="s">
        <v>57</v>
      </c>
      <c r="C14" s="38" t="s">
        <v>41</v>
      </c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>
        <v>2</v>
      </c>
      <c r="P14" s="39">
        <v>4.5</v>
      </c>
      <c r="Q14" s="39">
        <v>1</v>
      </c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>
        <v>2</v>
      </c>
      <c r="AE14" s="39"/>
      <c r="AF14" s="39"/>
      <c r="AG14" s="39"/>
      <c r="AH14" s="39" t="s">
        <v>20</v>
      </c>
      <c r="AI14" s="40">
        <f t="shared" ref="AI14" si="1">SUM(D14:AH14)</f>
        <v>9.5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/>
      <c r="B15" s="29"/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190" ht="12" customHeight="1" x14ac:dyDescent="0.2">
      <c r="A19" s="44"/>
      <c r="B19" s="29"/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</row>
    <row r="21" spans="1:190" ht="12" customHeight="1" x14ac:dyDescent="0.2">
      <c r="A21" s="44"/>
      <c r="B21" s="29"/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/>
      <c r="B22" s="37"/>
      <c r="C22" s="38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ht="12" customHeight="1" x14ac:dyDescent="0.2">
      <c r="A23" s="44"/>
      <c r="B23" s="29"/>
      <c r="C23" s="30"/>
      <c r="D23" s="45"/>
      <c r="E23" s="45"/>
      <c r="F23" s="39" t="s">
        <v>20</v>
      </c>
      <c r="G23" s="39" t="s">
        <v>20</v>
      </c>
      <c r="H23" s="45"/>
      <c r="I23" s="45"/>
      <c r="J23" s="45"/>
      <c r="K23" s="45"/>
      <c r="L23" s="45"/>
      <c r="M23" s="39" t="s">
        <v>20</v>
      </c>
      <c r="N23" s="39" t="s">
        <v>20</v>
      </c>
      <c r="O23" s="45"/>
      <c r="P23" s="45"/>
      <c r="Q23" s="45"/>
      <c r="R23" s="45"/>
      <c r="S23" s="45"/>
      <c r="T23" s="39" t="s">
        <v>20</v>
      </c>
      <c r="U23" s="39" t="s">
        <v>20</v>
      </c>
      <c r="V23" s="45"/>
      <c r="W23" s="45"/>
      <c r="X23" s="45"/>
      <c r="Y23" s="45"/>
      <c r="Z23" s="45"/>
      <c r="AA23" s="39" t="s">
        <v>20</v>
      </c>
      <c r="AB23" s="39" t="s">
        <v>20</v>
      </c>
      <c r="AC23" s="45"/>
      <c r="AD23" s="45"/>
      <c r="AE23" s="45"/>
      <c r="AF23" s="45"/>
      <c r="AG23" s="45"/>
      <c r="AH23" s="39" t="s">
        <v>20</v>
      </c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190" s="43" customFormat="1" ht="12" customHeight="1" x14ac:dyDescent="0.2">
      <c r="A24" s="36"/>
      <c r="B24" s="37"/>
      <c r="C24" s="38"/>
      <c r="D24" s="39"/>
      <c r="E24" s="39"/>
      <c r="F24" s="39" t="s">
        <v>20</v>
      </c>
      <c r="G24" s="39" t="s">
        <v>20</v>
      </c>
      <c r="H24" s="39"/>
      <c r="I24" s="39"/>
      <c r="J24" s="39"/>
      <c r="K24" s="39"/>
      <c r="L24" s="39"/>
      <c r="M24" s="39" t="s">
        <v>20</v>
      </c>
      <c r="N24" s="39" t="s">
        <v>20</v>
      </c>
      <c r="O24" s="39"/>
      <c r="P24" s="39"/>
      <c r="Q24" s="39"/>
      <c r="R24" s="39"/>
      <c r="S24" s="39"/>
      <c r="T24" s="39" t="s">
        <v>20</v>
      </c>
      <c r="U24" s="39" t="s">
        <v>20</v>
      </c>
      <c r="V24" s="39"/>
      <c r="W24" s="39"/>
      <c r="X24" s="39"/>
      <c r="Y24" s="39"/>
      <c r="Z24" s="39"/>
      <c r="AA24" s="39" t="s">
        <v>20</v>
      </c>
      <c r="AB24" s="39" t="s">
        <v>20</v>
      </c>
      <c r="AC24" s="39"/>
      <c r="AD24" s="39"/>
      <c r="AE24" s="39"/>
      <c r="AF24" s="39"/>
      <c r="AG24" s="39"/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ht="12" customHeight="1" x14ac:dyDescent="0.2">
      <c r="A25" s="44"/>
      <c r="B25" s="29"/>
      <c r="C25" s="30"/>
      <c r="D25" s="45"/>
      <c r="E25" s="45"/>
      <c r="F25" s="39" t="s">
        <v>20</v>
      </c>
      <c r="G25" s="39" t="s">
        <v>20</v>
      </c>
      <c r="H25" s="45"/>
      <c r="I25" s="45"/>
      <c r="J25" s="45"/>
      <c r="K25" s="45"/>
      <c r="L25" s="45"/>
      <c r="M25" s="39" t="s">
        <v>20</v>
      </c>
      <c r="N25" s="39" t="s">
        <v>20</v>
      </c>
      <c r="O25" s="45"/>
      <c r="P25" s="45"/>
      <c r="Q25" s="45"/>
      <c r="R25" s="45"/>
      <c r="S25" s="45"/>
      <c r="T25" s="39" t="s">
        <v>20</v>
      </c>
      <c r="U25" s="39" t="s">
        <v>20</v>
      </c>
      <c r="V25" s="45"/>
      <c r="W25" s="45"/>
      <c r="X25" s="45"/>
      <c r="Y25" s="45"/>
      <c r="Z25" s="45"/>
      <c r="AA25" s="39" t="s">
        <v>20</v>
      </c>
      <c r="AB25" s="39" t="s">
        <v>20</v>
      </c>
      <c r="AC25" s="45"/>
      <c r="AD25" s="45"/>
      <c r="AE25" s="45"/>
      <c r="AF25" s="45"/>
      <c r="AG25" s="45"/>
      <c r="AH25" s="39" t="s">
        <v>20</v>
      </c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s="43" customFormat="1" ht="12" customHeight="1" x14ac:dyDescent="0.2">
      <c r="A26" s="36"/>
      <c r="B26" s="37"/>
      <c r="C26" s="38"/>
      <c r="D26" s="39"/>
      <c r="E26" s="39"/>
      <c r="F26" s="39" t="s">
        <v>20</v>
      </c>
      <c r="G26" s="39" t="s">
        <v>20</v>
      </c>
      <c r="H26" s="39"/>
      <c r="I26" s="39"/>
      <c r="J26" s="39"/>
      <c r="K26" s="39"/>
      <c r="L26" s="39"/>
      <c r="M26" s="39" t="s">
        <v>20</v>
      </c>
      <c r="N26" s="39" t="s">
        <v>20</v>
      </c>
      <c r="O26" s="39"/>
      <c r="P26" s="39"/>
      <c r="Q26" s="39"/>
      <c r="R26" s="39"/>
      <c r="S26" s="39"/>
      <c r="T26" s="39" t="s">
        <v>20</v>
      </c>
      <c r="U26" s="39" t="s">
        <v>20</v>
      </c>
      <c r="V26" s="39"/>
      <c r="W26" s="39"/>
      <c r="X26" s="39"/>
      <c r="Y26" s="39"/>
      <c r="Z26" s="39"/>
      <c r="AA26" s="39" t="s">
        <v>20</v>
      </c>
      <c r="AB26" s="39" t="s">
        <v>20</v>
      </c>
      <c r="AC26" s="39"/>
      <c r="AD26" s="39"/>
      <c r="AE26" s="39"/>
      <c r="AF26" s="39"/>
      <c r="AG26" s="39"/>
      <c r="AH26" s="39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</row>
    <row r="27" spans="1:190" s="47" customFormat="1" ht="12" customHeight="1" x14ac:dyDescent="0.2">
      <c r="A27" s="44"/>
      <c r="B27" s="29"/>
      <c r="C27" s="30"/>
      <c r="D27" s="45"/>
      <c r="E27" s="45"/>
      <c r="F27" s="39" t="s">
        <v>20</v>
      </c>
      <c r="G27" s="39" t="s">
        <v>20</v>
      </c>
      <c r="H27" s="45"/>
      <c r="I27" s="45"/>
      <c r="J27" s="45"/>
      <c r="K27" s="45"/>
      <c r="L27" s="45"/>
      <c r="M27" s="39" t="s">
        <v>20</v>
      </c>
      <c r="N27" s="39" t="s">
        <v>20</v>
      </c>
      <c r="O27" s="45"/>
      <c r="P27" s="45"/>
      <c r="Q27" s="45"/>
      <c r="R27" s="45"/>
      <c r="S27" s="45"/>
      <c r="T27" s="39" t="s">
        <v>20</v>
      </c>
      <c r="U27" s="39" t="s">
        <v>20</v>
      </c>
      <c r="V27" s="45"/>
      <c r="W27" s="45"/>
      <c r="X27" s="45"/>
      <c r="Y27" s="45"/>
      <c r="Z27" s="45"/>
      <c r="AA27" s="39" t="s">
        <v>20</v>
      </c>
      <c r="AB27" s="39" t="s">
        <v>20</v>
      </c>
      <c r="AC27" s="45"/>
      <c r="AD27" s="45"/>
      <c r="AE27" s="45"/>
      <c r="AF27" s="45"/>
      <c r="AG27" s="45"/>
      <c r="AH27" s="39" t="s">
        <v>20</v>
      </c>
      <c r="AI27" s="40">
        <f t="shared" si="0"/>
        <v>0</v>
      </c>
      <c r="AJ27" s="3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3" customFormat="1" ht="12" customHeight="1" x14ac:dyDescent="0.2">
      <c r="A28" s="36"/>
      <c r="B28" s="37"/>
      <c r="C28" s="38"/>
      <c r="D28" s="39"/>
      <c r="E28" s="39"/>
      <c r="F28" s="39" t="s">
        <v>20</v>
      </c>
      <c r="G28" s="39" t="s">
        <v>20</v>
      </c>
      <c r="H28" s="39"/>
      <c r="I28" s="39"/>
      <c r="J28" s="39"/>
      <c r="K28" s="39"/>
      <c r="L28" s="39"/>
      <c r="M28" s="39" t="s">
        <v>20</v>
      </c>
      <c r="N28" s="39" t="s">
        <v>20</v>
      </c>
      <c r="O28" s="39"/>
      <c r="P28" s="39"/>
      <c r="Q28" s="39"/>
      <c r="R28" s="39"/>
      <c r="S28" s="39"/>
      <c r="T28" s="39" t="s">
        <v>20</v>
      </c>
      <c r="U28" s="39" t="s">
        <v>20</v>
      </c>
      <c r="V28" s="39"/>
      <c r="W28" s="39"/>
      <c r="X28" s="39"/>
      <c r="Y28" s="39"/>
      <c r="Z28" s="39"/>
      <c r="AA28" s="39" t="s">
        <v>20</v>
      </c>
      <c r="AB28" s="39" t="s">
        <v>20</v>
      </c>
      <c r="AC28" s="39"/>
      <c r="AD28" s="39"/>
      <c r="AE28" s="39"/>
      <c r="AF28" s="39"/>
      <c r="AG28" s="39"/>
      <c r="AH28" s="39" t="s">
        <v>20</v>
      </c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9" customFormat="1" ht="12" customHeight="1" x14ac:dyDescent="0.2">
      <c r="A29" s="44"/>
      <c r="B29" s="29"/>
      <c r="C29" s="30"/>
      <c r="D29" s="45"/>
      <c r="E29" s="45"/>
      <c r="F29" s="48" t="s">
        <v>20</v>
      </c>
      <c r="G29" s="48" t="s">
        <v>20</v>
      </c>
      <c r="H29" s="45"/>
      <c r="I29" s="45"/>
      <c r="J29" s="45"/>
      <c r="K29" s="45"/>
      <c r="L29" s="45"/>
      <c r="M29" s="48" t="s">
        <v>20</v>
      </c>
      <c r="N29" s="48" t="s">
        <v>20</v>
      </c>
      <c r="O29" s="45"/>
      <c r="P29" s="45"/>
      <c r="Q29" s="45"/>
      <c r="R29" s="45"/>
      <c r="S29" s="45"/>
      <c r="T29" s="48" t="s">
        <v>20</v>
      </c>
      <c r="U29" s="48" t="s">
        <v>20</v>
      </c>
      <c r="V29" s="45"/>
      <c r="W29" s="45"/>
      <c r="X29" s="45"/>
      <c r="Y29" s="45"/>
      <c r="Z29" s="45"/>
      <c r="AA29" s="48" t="s">
        <v>20</v>
      </c>
      <c r="AB29" s="48" t="s">
        <v>20</v>
      </c>
      <c r="AC29" s="45"/>
      <c r="AD29" s="45"/>
      <c r="AE29" s="45"/>
      <c r="AF29" s="45"/>
      <c r="AG29" s="45"/>
      <c r="AH29" s="48" t="s">
        <v>20</v>
      </c>
      <c r="AI29" s="40">
        <f t="shared" si="0"/>
        <v>0</v>
      </c>
      <c r="AJ29" s="3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7" customFormat="1" ht="12" customHeight="1" x14ac:dyDescent="0.2">
      <c r="A30" s="50"/>
      <c r="B30" s="51"/>
      <c r="C30" s="52"/>
      <c r="D30" s="53"/>
      <c r="E30" s="53"/>
      <c r="F30" s="54" t="s">
        <v>20</v>
      </c>
      <c r="G30" s="54" t="s">
        <v>20</v>
      </c>
      <c r="H30" s="53"/>
      <c r="I30" s="53"/>
      <c r="J30" s="53"/>
      <c r="K30" s="53"/>
      <c r="L30" s="53"/>
      <c r="M30" s="54" t="s">
        <v>20</v>
      </c>
      <c r="N30" s="54" t="s">
        <v>20</v>
      </c>
      <c r="O30" s="53"/>
      <c r="P30" s="53"/>
      <c r="Q30" s="53"/>
      <c r="R30" s="53"/>
      <c r="S30" s="53"/>
      <c r="T30" s="54" t="s">
        <v>20</v>
      </c>
      <c r="U30" s="54" t="s">
        <v>20</v>
      </c>
      <c r="V30" s="53"/>
      <c r="W30" s="53"/>
      <c r="X30" s="53"/>
      <c r="Y30" s="53"/>
      <c r="Z30" s="53"/>
      <c r="AA30" s="54" t="s">
        <v>20</v>
      </c>
      <c r="AB30" s="54" t="s">
        <v>20</v>
      </c>
      <c r="AC30" s="53"/>
      <c r="AD30" s="53"/>
      <c r="AE30" s="53"/>
      <c r="AF30" s="53"/>
      <c r="AG30" s="53"/>
      <c r="AH30" s="54" t="s">
        <v>20</v>
      </c>
      <c r="AI30" s="40">
        <f t="shared" si="0"/>
        <v>0</v>
      </c>
      <c r="AJ30" s="41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47" customFormat="1" x14ac:dyDescent="0.2">
      <c r="A31" s="55"/>
      <c r="B31" s="56" t="s">
        <v>6</v>
      </c>
      <c r="C31" s="57"/>
      <c r="D31" s="58">
        <f t="shared" ref="D31:Y31" si="2">SUM(D9:D30)</f>
        <v>7</v>
      </c>
      <c r="E31" s="58">
        <f t="shared" si="2"/>
        <v>7.5</v>
      </c>
      <c r="F31" s="58">
        <f t="shared" si="2"/>
        <v>6</v>
      </c>
      <c r="G31" s="58">
        <f t="shared" si="2"/>
        <v>4.5</v>
      </c>
      <c r="H31" s="58">
        <f t="shared" si="2"/>
        <v>6</v>
      </c>
      <c r="I31" s="58">
        <f t="shared" si="2"/>
        <v>7.5</v>
      </c>
      <c r="J31" s="58">
        <f t="shared" si="2"/>
        <v>7.5</v>
      </c>
      <c r="K31" s="58">
        <f t="shared" si="2"/>
        <v>6</v>
      </c>
      <c r="L31" s="58">
        <f t="shared" si="2"/>
        <v>6</v>
      </c>
      <c r="M31" s="58">
        <f t="shared" si="2"/>
        <v>0</v>
      </c>
      <c r="N31" s="58">
        <f t="shared" si="2"/>
        <v>0</v>
      </c>
      <c r="O31" s="58">
        <f t="shared" si="2"/>
        <v>2</v>
      </c>
      <c r="P31" s="58">
        <f t="shared" si="2"/>
        <v>7</v>
      </c>
      <c r="Q31" s="58">
        <f t="shared" si="2"/>
        <v>4</v>
      </c>
      <c r="R31" s="58">
        <f t="shared" si="2"/>
        <v>6.5</v>
      </c>
      <c r="S31" s="58">
        <f t="shared" si="2"/>
        <v>7.5</v>
      </c>
      <c r="T31" s="58">
        <f t="shared" si="2"/>
        <v>0</v>
      </c>
      <c r="U31" s="58">
        <f t="shared" si="2"/>
        <v>1</v>
      </c>
      <c r="V31" s="58">
        <f t="shared" si="2"/>
        <v>7.5</v>
      </c>
      <c r="W31" s="58">
        <f t="shared" si="2"/>
        <v>8.5</v>
      </c>
      <c r="X31" s="58">
        <f t="shared" si="2"/>
        <v>6.5</v>
      </c>
      <c r="Y31" s="58">
        <f t="shared" si="2"/>
        <v>3</v>
      </c>
      <c r="Z31" s="58">
        <f>SUM(Z9:Z30)</f>
        <v>4.5</v>
      </c>
      <c r="AA31" s="58">
        <f>SUM(AA9:AA30)</f>
        <v>0</v>
      </c>
      <c r="AB31" s="58">
        <f>SUM(AB9:AB30)</f>
        <v>0</v>
      </c>
      <c r="AC31" s="58">
        <f t="shared" ref="AC31:AH31" si="3">SUM(AC9:AC30)</f>
        <v>7.5</v>
      </c>
      <c r="AD31" s="58">
        <f t="shared" si="3"/>
        <v>9</v>
      </c>
      <c r="AE31" s="58">
        <f t="shared" si="3"/>
        <v>0</v>
      </c>
      <c r="AF31" s="58">
        <f t="shared" si="3"/>
        <v>0</v>
      </c>
      <c r="AG31" s="58">
        <f t="shared" si="3"/>
        <v>0</v>
      </c>
      <c r="AH31" s="58">
        <f t="shared" si="3"/>
        <v>0</v>
      </c>
      <c r="AI31" s="40">
        <f>SUM(D31:AH31)</f>
        <v>132.5</v>
      </c>
      <c r="AJ31" s="5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</row>
    <row r="32" spans="1:190" s="49" customFormat="1" x14ac:dyDescent="0.2">
      <c r="A32" s="60" t="s">
        <v>7</v>
      </c>
      <c r="B32" s="61"/>
      <c r="C32" s="61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>
        <f>7.5</f>
        <v>7.5</v>
      </c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40">
        <f>SUM(D32:AH32)</f>
        <v>7.5</v>
      </c>
      <c r="AJ32" s="59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</row>
    <row r="33" spans="1:190" s="49" customFormat="1" x14ac:dyDescent="0.2">
      <c r="A33" s="60" t="s">
        <v>14</v>
      </c>
      <c r="B33" s="61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40">
        <f>SUM(D33:AH33)</f>
        <v>0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</row>
    <row r="34" spans="1:190" s="47" customFormat="1" x14ac:dyDescent="0.2">
      <c r="A34" s="60" t="s">
        <v>8</v>
      </c>
      <c r="B34" s="61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40">
        <f>SUM(D34:AH34)</f>
        <v>0</v>
      </c>
      <c r="AJ34" s="59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</row>
    <row r="35" spans="1:190" s="13" customFormat="1" x14ac:dyDescent="0.2">
      <c r="A35" s="60" t="s">
        <v>22</v>
      </c>
      <c r="B35" s="61"/>
      <c r="C35" s="61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>
        <v>2.5</v>
      </c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40">
        <f>SUM(D35:AH35)</f>
        <v>2.5</v>
      </c>
      <c r="AJ35" s="63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190" x14ac:dyDescent="0.2">
      <c r="A36" s="55" t="s">
        <v>49</v>
      </c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40"/>
      <c r="AJ36" s="63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190" x14ac:dyDescent="0.2">
      <c r="A37" s="55" t="s">
        <v>12</v>
      </c>
      <c r="B37" s="64"/>
      <c r="C37" s="6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40">
        <f>SUM(D37:AH37)</f>
        <v>0</v>
      </c>
      <c r="AJ37" s="59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190" x14ac:dyDescent="0.2">
      <c r="A38" s="55" t="s">
        <v>13</v>
      </c>
      <c r="B38" s="64"/>
      <c r="C38" s="6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40">
        <f>SUM(D38:AH38)</f>
        <v>0</v>
      </c>
      <c r="AJ38" s="59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190" x14ac:dyDescent="0.2">
      <c r="A39" s="90" t="s">
        <v>55</v>
      </c>
      <c r="B39" s="64"/>
      <c r="C39" s="65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40">
        <f>SUM(D39:AH39)</f>
        <v>0</v>
      </c>
      <c r="AJ39" s="41" t="s">
        <v>58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190" x14ac:dyDescent="0.2">
      <c r="A40" s="55" t="s">
        <v>39</v>
      </c>
      <c r="B40" s="64"/>
      <c r="C40" s="65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40">
        <f>SUM(D40:AH40)</f>
        <v>0</v>
      </c>
      <c r="AJ40" s="59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190" x14ac:dyDescent="0.2">
      <c r="A41" s="55" t="s">
        <v>9</v>
      </c>
      <c r="B41" s="64"/>
      <c r="C41" s="64"/>
      <c r="D41" s="58">
        <f t="shared" ref="D41:Y41" si="4">SUM(D31:D40)</f>
        <v>7</v>
      </c>
      <c r="E41" s="58">
        <f t="shared" si="4"/>
        <v>7.5</v>
      </c>
      <c r="F41" s="58">
        <f t="shared" si="4"/>
        <v>6</v>
      </c>
      <c r="G41" s="58">
        <f t="shared" si="4"/>
        <v>4.5</v>
      </c>
      <c r="H41" s="58">
        <f t="shared" si="4"/>
        <v>6</v>
      </c>
      <c r="I41" s="58">
        <f t="shared" si="4"/>
        <v>7.5</v>
      </c>
      <c r="J41" s="58">
        <f t="shared" si="4"/>
        <v>7.5</v>
      </c>
      <c r="K41" s="58">
        <f t="shared" si="4"/>
        <v>6</v>
      </c>
      <c r="L41" s="58">
        <f t="shared" si="4"/>
        <v>6</v>
      </c>
      <c r="M41" s="58">
        <f t="shared" si="4"/>
        <v>0</v>
      </c>
      <c r="N41" s="58">
        <f t="shared" si="4"/>
        <v>0</v>
      </c>
      <c r="O41" s="58">
        <f t="shared" si="4"/>
        <v>9.5</v>
      </c>
      <c r="P41" s="58">
        <f t="shared" si="4"/>
        <v>7</v>
      </c>
      <c r="Q41" s="58">
        <f t="shared" si="4"/>
        <v>6.5</v>
      </c>
      <c r="R41" s="58">
        <f t="shared" si="4"/>
        <v>6.5</v>
      </c>
      <c r="S41" s="58">
        <f t="shared" si="4"/>
        <v>7.5</v>
      </c>
      <c r="T41" s="58">
        <f t="shared" si="4"/>
        <v>0</v>
      </c>
      <c r="U41" s="58">
        <f t="shared" si="4"/>
        <v>1</v>
      </c>
      <c r="V41" s="58">
        <f t="shared" si="4"/>
        <v>7.5</v>
      </c>
      <c r="W41" s="58">
        <f t="shared" si="4"/>
        <v>8.5</v>
      </c>
      <c r="X41" s="58">
        <f t="shared" si="4"/>
        <v>6.5</v>
      </c>
      <c r="Y41" s="58">
        <f t="shared" si="4"/>
        <v>3</v>
      </c>
      <c r="Z41" s="58">
        <f>SUM(Z31:Z40)</f>
        <v>4.5</v>
      </c>
      <c r="AA41" s="58">
        <f>SUM(AA31:AA40)</f>
        <v>0</v>
      </c>
      <c r="AB41" s="58">
        <f>SUM(AB31:AB40)</f>
        <v>0</v>
      </c>
      <c r="AC41" s="58">
        <f t="shared" ref="AC41:AH41" si="5">SUM(AC31:AC40)</f>
        <v>7.5</v>
      </c>
      <c r="AD41" s="58">
        <f t="shared" si="5"/>
        <v>9</v>
      </c>
      <c r="AE41" s="58">
        <f t="shared" si="5"/>
        <v>0</v>
      </c>
      <c r="AF41" s="58">
        <f t="shared" si="5"/>
        <v>0</v>
      </c>
      <c r="AG41" s="58">
        <f t="shared" si="5"/>
        <v>0</v>
      </c>
      <c r="AH41" s="58">
        <f t="shared" si="5"/>
        <v>0</v>
      </c>
      <c r="AI41" s="66">
        <f>SUM(AI31:AI40)</f>
        <v>142.5</v>
      </c>
      <c r="AJ41" s="67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190" s="4" customFormat="1" ht="13.5" thickBot="1" x14ac:dyDescent="0.25">
      <c r="A42" s="68" t="s">
        <v>10</v>
      </c>
      <c r="B42" s="69"/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2"/>
      <c r="AJ42" s="73"/>
      <c r="AZ42" s="5"/>
    </row>
    <row r="43" spans="1:190" s="4" customFormat="1" ht="12" thickBot="1" x14ac:dyDescent="0.25">
      <c r="A43" s="74" t="s">
        <v>26</v>
      </c>
      <c r="B43" s="70" t="s">
        <v>27</v>
      </c>
      <c r="C43" s="70"/>
      <c r="D43" s="71"/>
      <c r="E43" s="71"/>
      <c r="F43" s="71" t="s">
        <v>33</v>
      </c>
      <c r="G43" s="71"/>
      <c r="H43" s="71" t="s">
        <v>34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5" t="s">
        <v>11</v>
      </c>
      <c r="AG43" s="76">
        <f>20</f>
        <v>20</v>
      </c>
      <c r="AH43" s="71"/>
      <c r="AI43" s="77">
        <f>AG43*7.5</f>
        <v>150</v>
      </c>
      <c r="AJ43" s="73"/>
      <c r="AZ43" s="5"/>
    </row>
    <row r="44" spans="1:190" s="4" customFormat="1" ht="11.25" x14ac:dyDescent="0.2">
      <c r="A44" s="74" t="s">
        <v>25</v>
      </c>
      <c r="B44" s="70" t="s">
        <v>28</v>
      </c>
      <c r="C44" s="70"/>
      <c r="D44" s="71"/>
      <c r="E44" s="71"/>
      <c r="F44" s="71" t="s">
        <v>42</v>
      </c>
      <c r="G44" s="71"/>
      <c r="H44" s="71" t="s">
        <v>35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2"/>
      <c r="AJ44" s="73"/>
      <c r="AZ44" s="5"/>
    </row>
    <row r="45" spans="1:190" s="4" customFormat="1" ht="11.25" x14ac:dyDescent="0.2">
      <c r="A45" s="74" t="s">
        <v>31</v>
      </c>
      <c r="B45" s="70" t="s">
        <v>32</v>
      </c>
      <c r="C45" s="70"/>
      <c r="D45" s="71"/>
      <c r="E45" s="71"/>
      <c r="F45" s="71" t="s">
        <v>41</v>
      </c>
      <c r="G45" s="71"/>
      <c r="H45" s="71" t="s">
        <v>36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5" t="s">
        <v>46</v>
      </c>
      <c r="AG45" s="71"/>
      <c r="AH45" s="71"/>
      <c r="AI45" s="72">
        <f>AI41-AI43</f>
        <v>-7.5</v>
      </c>
      <c r="AJ45" s="78"/>
      <c r="AZ45" s="5"/>
    </row>
    <row r="46" spans="1:190" s="4" customFormat="1" ht="11.25" x14ac:dyDescent="0.2">
      <c r="A46" s="70" t="s">
        <v>29</v>
      </c>
      <c r="B46" s="70" t="s">
        <v>30</v>
      </c>
      <c r="C46" s="73"/>
      <c r="D46" s="79"/>
      <c r="E46" s="79"/>
      <c r="F46" s="79" t="s">
        <v>43</v>
      </c>
      <c r="G46" s="79"/>
      <c r="H46" s="79" t="s">
        <v>37</v>
      </c>
      <c r="I46" s="79"/>
      <c r="J46" s="79"/>
      <c r="K46" s="79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2"/>
      <c r="AJ46" s="73"/>
    </row>
    <row r="47" spans="1:190" s="4" customFormat="1" ht="11.25" x14ac:dyDescent="0.2">
      <c r="A47" s="73" t="s">
        <v>23</v>
      </c>
      <c r="B47" s="73" t="s">
        <v>24</v>
      </c>
      <c r="C47" s="73"/>
      <c r="D47" s="79"/>
      <c r="E47" s="79"/>
      <c r="F47" s="79" t="s">
        <v>38</v>
      </c>
      <c r="G47" s="79"/>
      <c r="H47" s="79" t="s">
        <v>44</v>
      </c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Y47" s="79"/>
      <c r="Z47" s="79"/>
      <c r="AA47" s="79"/>
      <c r="AB47" s="79"/>
      <c r="AC47" s="79"/>
      <c r="AD47" s="79"/>
      <c r="AE47" s="79"/>
      <c r="AF47" s="80" t="s">
        <v>47</v>
      </c>
      <c r="AG47" s="79"/>
      <c r="AH47" s="79"/>
      <c r="AI47" s="81">
        <f>67.5</f>
        <v>67.5</v>
      </c>
      <c r="AJ47" s="73"/>
    </row>
    <row r="48" spans="1:190" s="4" customFormat="1" ht="11.25" x14ac:dyDescent="0.2">
      <c r="A48" s="73"/>
      <c r="B48" s="73"/>
      <c r="C48" s="73"/>
      <c r="D48" s="79"/>
      <c r="E48" s="79"/>
      <c r="F48" s="79"/>
      <c r="G48" s="79"/>
      <c r="H48" s="79" t="s">
        <v>45</v>
      </c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3"/>
    </row>
    <row r="49" spans="1:36" s="4" customFormat="1" ht="13.5" thickBot="1" x14ac:dyDescent="0.25">
      <c r="A49" s="82"/>
      <c r="B49" s="82"/>
      <c r="C49" s="82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Y49" s="79"/>
      <c r="Z49" s="79"/>
      <c r="AA49" s="79"/>
      <c r="AB49" s="79"/>
      <c r="AC49" s="79"/>
      <c r="AD49" s="79"/>
      <c r="AE49" s="79"/>
      <c r="AF49" s="80" t="s">
        <v>48</v>
      </c>
      <c r="AG49" s="79"/>
      <c r="AH49" s="79"/>
      <c r="AI49" s="83">
        <f>AI45+AI47</f>
        <v>60</v>
      </c>
      <c r="AJ49" s="73"/>
    </row>
    <row r="50" spans="1:36" s="4" customFormat="1" ht="13.5" thickTop="1" x14ac:dyDescent="0.2">
      <c r="A50" s="82"/>
      <c r="B50" s="82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</row>
    <row r="51" spans="1:36" s="4" customFormat="1" x14ac:dyDescent="0.2">
      <c r="A51" s="82"/>
      <c r="B51" s="82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s="4" customFormat="1" x14ac:dyDescent="0.2">
      <c r="A52" s="82"/>
      <c r="B52" s="82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</row>
    <row r="53" spans="1:36" s="4" customFormat="1" x14ac:dyDescent="0.2">
      <c r="A53" s="82"/>
      <c r="B53" s="82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</row>
    <row r="54" spans="1:36" x14ac:dyDescent="0.2">
      <c r="C54" s="84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</row>
    <row r="55" spans="1:36" x14ac:dyDescent="0.2">
      <c r="C55" s="84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</row>
    <row r="56" spans="1:36" x14ac:dyDescent="0.2"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</row>
    <row r="57" spans="1:36" x14ac:dyDescent="0.2"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</row>
    <row r="58" spans="1:36" x14ac:dyDescent="0.2">
      <c r="C58" s="84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</row>
    <row r="59" spans="1:36" x14ac:dyDescent="0.2">
      <c r="C59" s="84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</row>
    <row r="60" spans="1:36" x14ac:dyDescent="0.2">
      <c r="C60" s="84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</row>
    <row r="61" spans="1:36" x14ac:dyDescent="0.2"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</row>
    <row r="62" spans="1:36" x14ac:dyDescent="0.2">
      <c r="C62" s="84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</row>
    <row r="63" spans="1:36" x14ac:dyDescent="0.2"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</row>
    <row r="64" spans="1:36" x14ac:dyDescent="0.2">
      <c r="C64" s="84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</row>
    <row r="65" spans="3:36" x14ac:dyDescent="0.2">
      <c r="C65" s="84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</row>
    <row r="66" spans="3:36" x14ac:dyDescent="0.2">
      <c r="C66" s="84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</row>
    <row r="67" spans="3:36" x14ac:dyDescent="0.2">
      <c r="C67" s="84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</row>
    <row r="68" spans="3:36" x14ac:dyDescent="0.2">
      <c r="C68" s="84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</row>
    <row r="69" spans="3:36" x14ac:dyDescent="0.2">
      <c r="C69" s="84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</row>
    <row r="70" spans="3:36" x14ac:dyDescent="0.2"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</row>
    <row r="71" spans="3:36" x14ac:dyDescent="0.2"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</row>
    <row r="72" spans="3:36" x14ac:dyDescent="0.2"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</row>
    <row r="73" spans="3:36" x14ac:dyDescent="0.2">
      <c r="C73" s="84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</row>
    <row r="74" spans="3:36" x14ac:dyDescent="0.2">
      <c r="C74" s="84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</row>
    <row r="75" spans="3:36" x14ac:dyDescent="0.2"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</row>
    <row r="76" spans="3:36" x14ac:dyDescent="0.2"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</row>
    <row r="77" spans="3:36" x14ac:dyDescent="0.2"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</row>
    <row r="78" spans="3:36" x14ac:dyDescent="0.2"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</row>
    <row r="79" spans="3:36" x14ac:dyDescent="0.2"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</row>
    <row r="80" spans="3:36" x14ac:dyDescent="0.2"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</row>
    <row r="81" spans="3:36" x14ac:dyDescent="0.2">
      <c r="C81" s="8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</row>
    <row r="82" spans="3:36" x14ac:dyDescent="0.2">
      <c r="C82" s="8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</row>
    <row r="83" spans="3:36" x14ac:dyDescent="0.2">
      <c r="C83" s="84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</row>
    <row r="84" spans="3:36" x14ac:dyDescent="0.2"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</row>
    <row r="85" spans="3:36" x14ac:dyDescent="0.2">
      <c r="C85" s="8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</row>
    <row r="86" spans="3:36" x14ac:dyDescent="0.2">
      <c r="C86" s="84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</row>
    <row r="87" spans="3:36" x14ac:dyDescent="0.2">
      <c r="C87" s="84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3:36" x14ac:dyDescent="0.2"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</row>
    <row r="89" spans="3:36" x14ac:dyDescent="0.2">
      <c r="C89" s="84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</row>
    <row r="90" spans="3:36" x14ac:dyDescent="0.2">
      <c r="C90" s="84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</row>
    <row r="91" spans="3:36" x14ac:dyDescent="0.2">
      <c r="C91" s="84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</row>
    <row r="92" spans="3:36" x14ac:dyDescent="0.2">
      <c r="C92" s="84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</row>
    <row r="93" spans="3:36" x14ac:dyDescent="0.2">
      <c r="C93" s="84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</row>
    <row r="94" spans="3:36" x14ac:dyDescent="0.2">
      <c r="C94" s="84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2018-03-06T19:55:16Z</cp:lastPrinted>
  <dcterms:created xsi:type="dcterms:W3CDTF">1998-07-03T22:57:08Z</dcterms:created>
  <dcterms:modified xsi:type="dcterms:W3CDTF">2018-03-06T19:55:18Z</dcterms:modified>
</cp:coreProperties>
</file>