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5595" firstSheet="1" activeTab="1"/>
  </bookViews>
  <sheets>
    <sheet name="Sheet2" sheetId="2" r:id="rId1"/>
    <sheet name="Sheet1" sheetId="1" r:id="rId2"/>
  </sheets>
  <definedNames>
    <definedName name="_xlnm.Print_Area" localSheetId="1">Sheet1!$A$1:$AJ$34</definedName>
  </definedNames>
  <calcPr calcId="145621"/>
</workbook>
</file>

<file path=xl/calcChain.xml><?xml version="1.0" encoding="utf-8"?>
<calcChain xmlns="http://schemas.openxmlformats.org/spreadsheetml/2006/main">
  <c r="AL21" i="1" l="1"/>
  <c r="AL19" i="1"/>
  <c r="AL17" i="1"/>
  <c r="AI13" i="1" l="1"/>
  <c r="AL13" i="1" s="1"/>
  <c r="X15" i="1" l="1"/>
  <c r="X25" i="1" s="1"/>
  <c r="AI8" i="1"/>
  <c r="AL8" i="1" s="1"/>
  <c r="D15" i="1"/>
  <c r="D25" i="1" s="1"/>
  <c r="AH15" i="1"/>
  <c r="AH25" i="1" s="1"/>
  <c r="AG15" i="1"/>
  <c r="AG25" i="1" s="1"/>
  <c r="AF15" i="1"/>
  <c r="AF25" i="1" s="1"/>
  <c r="AE15" i="1"/>
  <c r="AE25" i="1" s="1"/>
  <c r="AD15" i="1"/>
  <c r="AD25" i="1" s="1"/>
  <c r="AC15" i="1"/>
  <c r="AC25" i="1" s="1"/>
  <c r="AB15" i="1"/>
  <c r="AB25" i="1" s="1"/>
  <c r="AA15" i="1"/>
  <c r="AA25" i="1" s="1"/>
  <c r="Z15" i="1"/>
  <c r="Z25" i="1" s="1"/>
  <c r="Y15" i="1"/>
  <c r="Y25" i="1" s="1"/>
  <c r="W15" i="1"/>
  <c r="W25" i="1" s="1"/>
  <c r="V15" i="1"/>
  <c r="V25" i="1" s="1"/>
  <c r="U15" i="1"/>
  <c r="U25" i="1" s="1"/>
  <c r="T15" i="1"/>
  <c r="T25" i="1" s="1"/>
  <c r="S15" i="1"/>
  <c r="S25" i="1" s="1"/>
  <c r="R15" i="1"/>
  <c r="R25" i="1" s="1"/>
  <c r="Q15" i="1"/>
  <c r="Q25" i="1" s="1"/>
  <c r="P15" i="1"/>
  <c r="P25" i="1" s="1"/>
  <c r="O15" i="1"/>
  <c r="O25" i="1" s="1"/>
  <c r="N15" i="1"/>
  <c r="N25" i="1" s="1"/>
  <c r="M15" i="1"/>
  <c r="M25" i="1" s="1"/>
  <c r="L15" i="1"/>
  <c r="L25" i="1" s="1"/>
  <c r="K15" i="1"/>
  <c r="K25" i="1" s="1"/>
  <c r="J15" i="1"/>
  <c r="J25" i="1" s="1"/>
  <c r="I15" i="1"/>
  <c r="I25" i="1" s="1"/>
  <c r="H15" i="1"/>
  <c r="H25" i="1" s="1"/>
  <c r="G15" i="1"/>
  <c r="G25" i="1" s="1"/>
  <c r="F15" i="1"/>
  <c r="F25" i="1" s="1"/>
  <c r="E15" i="1"/>
  <c r="E25" i="1" s="1"/>
  <c r="AI25" i="1" l="1"/>
  <c r="AI9" i="1"/>
  <c r="AL9" i="1" s="1"/>
  <c r="AI20" i="1" l="1"/>
  <c r="AI16" i="1"/>
  <c r="AI23" i="1"/>
  <c r="AI24" i="1"/>
  <c r="AI22" i="1"/>
  <c r="AI21" i="1"/>
  <c r="AI19" i="1"/>
  <c r="AI18" i="1"/>
  <c r="AI17" i="1"/>
  <c r="AI14" i="1"/>
  <c r="AL14" i="1" s="1"/>
  <c r="AI11" i="1"/>
  <c r="AL11" i="1" s="1"/>
  <c r="AI10" i="1"/>
  <c r="AL10" i="1" s="1"/>
  <c r="AN13" i="1" s="1"/>
  <c r="AI12" i="1"/>
  <c r="AL12" i="1" s="1"/>
  <c r="AI15" i="1" l="1"/>
  <c r="AI27" i="1"/>
</calcChain>
</file>

<file path=xl/sharedStrings.xml><?xml version="1.0" encoding="utf-8"?>
<sst xmlns="http://schemas.openxmlformats.org/spreadsheetml/2006/main" count="159" uniqueCount="61">
  <si>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</si>
  <si>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</si>
  <si>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</si>
  <si>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</si>
  <si>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</si>
  <si>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</si>
  <si>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</si>
  <si>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</si>
  <si>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</si>
  <si>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</si>
  <si>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</si>
  <si>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</si>
  <si>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</si>
  <si>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</si>
  <si>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</si>
  <si>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</si>
  <si>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</si>
  <si>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</si>
  <si>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</si>
  <si>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</si>
  <si>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</si>
  <si>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</si>
  <si>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</si>
  <si>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</si>
  <si>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</si>
  <si>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</si>
  <si>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</si>
  <si>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</si>
  <si>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</si>
  <si>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</si>
  <si>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</si>
  <si>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</si>
  <si>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</si>
  <si>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</si>
  <si>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</si>
  <si>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</si>
  <si>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</si>
  <si>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</si>
  <si>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</si>
  <si>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</si>
  <si>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</si>
  <si>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</si>
  <si>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</si>
  <si>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</si>
  <si>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</si>
  <si>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</si>
  <si>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</si>
  <si>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</si>
  <si>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</si>
  <si>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</si>
  <si>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</si>
  <si>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1703</t>
  </si>
  <si>
    <t>Firehall PC</t>
  </si>
  <si>
    <t>1601</t>
  </si>
  <si>
    <t>Guildhouse</t>
  </si>
  <si>
    <t>Vlad Vukojevic</t>
  </si>
  <si>
    <t>February 2018</t>
  </si>
  <si>
    <t>Guildhouse North</t>
  </si>
  <si>
    <t>Guildhouse South</t>
  </si>
  <si>
    <t>Additional Invoice to MOSAIC</t>
  </si>
  <si>
    <t>not to be invoiced to MOSAIC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</si>
</sst>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theme="0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4659260841701"/>
        <bgColor theme="0"/>
      </patternFill>
    </fill>
    <fill>
      <patternFill patternType="solid">
        <fgColor auto="1"/>
        <bgColor theme="0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7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8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49" fontId="2" fillId="10" borderId="32" xfId="0" applyNumberFormat="1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Protection="1">
      <protection locked="0"/>
    </xf>
    <xf numFmtId="164" fontId="5" fillId="10" borderId="19" xfId="0" applyNumberFormat="1" applyFont="1" applyFill="1" applyBorder="1" applyProtection="1">
      <protection locked="0"/>
    </xf>
    <xf numFmtId="164" fontId="2" fillId="10" borderId="6" xfId="0" applyNumberFormat="1" applyFont="1" applyFill="1" applyBorder="1" applyAlignment="1" applyProtection="1">
      <protection locked="0"/>
    </xf>
    <xf numFmtId="0" fontId="2" fillId="10" borderId="6" xfId="0" applyFont="1" applyFill="1" applyBorder="1" applyProtection="1">
      <protection locked="0"/>
    </xf>
    <xf numFmtId="49" fontId="2" fillId="11" borderId="17" xfId="0" applyNumberFormat="1" applyFont="1" applyFill="1" applyBorder="1" applyAlignment="1" applyProtection="1">
      <alignment horizontal="left"/>
      <protection locked="0"/>
    </xf>
    <xf numFmtId="0" fontId="2" fillId="11" borderId="17" xfId="0" applyFont="1" applyFill="1" applyBorder="1" applyProtection="1">
      <protection locked="0"/>
    </xf>
    <xf numFmtId="164" fontId="5" fillId="12" borderId="19" xfId="0" applyNumberFormat="1" applyFont="1" applyFill="1" applyBorder="1" applyProtection="1">
      <protection locked="0"/>
    </xf>
    <xf numFmtId="164" fontId="5" fillId="13" borderId="19" xfId="0" applyNumberFormat="1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164" fontId="7" fillId="7" borderId="0" xfId="0" applyNumberFormat="1" applyFont="1" applyFill="1" applyBorder="1" applyProtection="1">
      <protection locked="0"/>
    </xf>
    <xf numFmtId="1" fontId="7" fillId="7" borderId="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78"/>
  <sheetViews>
    <sheetView tabSelected="1" zoomScaleNormal="100" zoomScaleSheetLayoutView="100" workbookViewId="0">
      <selection activeCell="AR17" sqref="AR1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37" width="7.5703125" style="23" customWidth="1"/>
    <col min="38" max="38" width="18.140625" style="23" customWidth="1"/>
    <col min="39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55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3" t="s">
        <v>56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104"/>
      <c r="AL5" s="104"/>
      <c r="AM5" s="104"/>
      <c r="AN5" s="104"/>
      <c r="AO5" s="104"/>
      <c r="AP5" s="10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104"/>
      <c r="AL6" s="104"/>
      <c r="AM6" s="104"/>
      <c r="AN6" s="104"/>
      <c r="AO6" s="104"/>
      <c r="AP6" s="10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/>
      <c r="AG7" s="50"/>
      <c r="AH7" s="49"/>
      <c r="AI7" s="51"/>
      <c r="AJ7" s="52"/>
      <c r="AK7" s="104"/>
      <c r="AL7" s="104"/>
      <c r="AM7" s="104"/>
      <c r="AN7" s="104"/>
      <c r="AO7" s="104"/>
      <c r="AP7" s="10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4" t="s">
        <v>51</v>
      </c>
      <c r="B8" s="85" t="s">
        <v>52</v>
      </c>
      <c r="C8" s="54" t="s">
        <v>31</v>
      </c>
      <c r="D8" s="67">
        <v>0.5</v>
      </c>
      <c r="E8" s="67"/>
      <c r="F8" s="67" t="s">
        <v>20</v>
      </c>
      <c r="G8" s="67" t="s">
        <v>20</v>
      </c>
      <c r="H8" s="67">
        <v>0.5</v>
      </c>
      <c r="I8" s="67"/>
      <c r="J8" s="67"/>
      <c r="K8" s="67"/>
      <c r="L8" s="67"/>
      <c r="M8" s="67" t="s">
        <v>20</v>
      </c>
      <c r="N8" s="67" t="s">
        <v>20</v>
      </c>
      <c r="O8" s="67"/>
      <c r="P8" s="67"/>
      <c r="Q8" s="67">
        <v>1</v>
      </c>
      <c r="R8" s="67">
        <v>0.5</v>
      </c>
      <c r="S8" s="67"/>
      <c r="T8" s="67" t="s">
        <v>20</v>
      </c>
      <c r="U8" s="67" t="s">
        <v>20</v>
      </c>
      <c r="V8" s="67"/>
      <c r="W8" s="67"/>
      <c r="X8" s="67"/>
      <c r="Y8" s="67"/>
      <c r="Z8" s="67">
        <v>0.5</v>
      </c>
      <c r="AA8" s="67" t="s">
        <v>20</v>
      </c>
      <c r="AB8" s="67" t="s">
        <v>20</v>
      </c>
      <c r="AC8" s="67"/>
      <c r="AD8" s="67"/>
      <c r="AE8" s="67"/>
      <c r="AF8" s="67"/>
      <c r="AG8" s="67"/>
      <c r="AH8" s="67" t="s">
        <v>20</v>
      </c>
      <c r="AI8" s="68">
        <f t="shared" ref="AI8:AI13" si="0">SUM(D8:AH8)</f>
        <v>3</v>
      </c>
      <c r="AJ8" s="55"/>
      <c r="AK8" s="104"/>
      <c r="AL8" s="104">
        <f t="shared" ref="AL8:AL9" si="1">AI8*47</f>
        <v>141</v>
      </c>
      <c r="AM8" s="104"/>
      <c r="AN8" s="104"/>
      <c r="AO8" s="104"/>
      <c r="AP8" s="10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100" t="s">
        <v>51</v>
      </c>
      <c r="B9" s="101" t="s">
        <v>52</v>
      </c>
      <c r="C9" s="89" t="s">
        <v>42</v>
      </c>
      <c r="D9" s="90">
        <v>3</v>
      </c>
      <c r="E9" s="90"/>
      <c r="F9" s="93" t="s">
        <v>20</v>
      </c>
      <c r="G9" s="93" t="s">
        <v>20</v>
      </c>
      <c r="H9" s="90"/>
      <c r="I9" s="90"/>
      <c r="J9" s="90"/>
      <c r="K9" s="90"/>
      <c r="L9" s="90"/>
      <c r="M9" s="93" t="s">
        <v>20</v>
      </c>
      <c r="N9" s="93" t="s">
        <v>20</v>
      </c>
      <c r="O9" s="90"/>
      <c r="P9" s="90"/>
      <c r="Q9" s="90"/>
      <c r="R9" s="90"/>
      <c r="S9" s="90"/>
      <c r="T9" s="93" t="s">
        <v>20</v>
      </c>
      <c r="U9" s="93" t="s">
        <v>20</v>
      </c>
      <c r="V9" s="90"/>
      <c r="W9" s="90"/>
      <c r="X9" s="90"/>
      <c r="Y9" s="90"/>
      <c r="Z9" s="90"/>
      <c r="AA9" s="93" t="s">
        <v>20</v>
      </c>
      <c r="AB9" s="93" t="s">
        <v>20</v>
      </c>
      <c r="AC9" s="90"/>
      <c r="AD9" s="90"/>
      <c r="AE9" s="90"/>
      <c r="AF9" s="90"/>
      <c r="AG9" s="90"/>
      <c r="AH9" s="93" t="s">
        <v>20</v>
      </c>
      <c r="AI9" s="91">
        <f t="shared" si="0"/>
        <v>3</v>
      </c>
      <c r="AJ9" s="92"/>
      <c r="AK9" s="104"/>
      <c r="AL9" s="104">
        <f t="shared" si="1"/>
        <v>141</v>
      </c>
      <c r="AM9" s="104"/>
      <c r="AN9" s="104"/>
      <c r="AO9" s="104"/>
      <c r="AP9" s="10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53</v>
      </c>
      <c r="B10" s="53" t="s">
        <v>54</v>
      </c>
      <c r="C10" s="54" t="s">
        <v>33</v>
      </c>
      <c r="D10" s="67">
        <v>2</v>
      </c>
      <c r="E10" s="67">
        <v>2.5</v>
      </c>
      <c r="F10" s="67" t="s">
        <v>20</v>
      </c>
      <c r="G10" s="67" t="s">
        <v>20</v>
      </c>
      <c r="H10" s="103">
        <v>5.5</v>
      </c>
      <c r="I10" s="103">
        <v>4</v>
      </c>
      <c r="J10" s="103">
        <v>2.5</v>
      </c>
      <c r="K10" s="103">
        <v>3.5</v>
      </c>
      <c r="L10" s="103">
        <v>3</v>
      </c>
      <c r="M10" s="103" t="s">
        <v>20</v>
      </c>
      <c r="N10" s="103" t="s">
        <v>20</v>
      </c>
      <c r="O10" s="103">
        <v>1</v>
      </c>
      <c r="P10" s="103">
        <v>4.5</v>
      </c>
      <c r="Q10" s="103">
        <v>1</v>
      </c>
      <c r="R10" s="103">
        <v>5.5</v>
      </c>
      <c r="S10" s="103">
        <v>3.5</v>
      </c>
      <c r="T10" s="103" t="s">
        <v>20</v>
      </c>
      <c r="U10" s="103" t="s">
        <v>20</v>
      </c>
      <c r="V10" s="103"/>
      <c r="W10" s="103">
        <v>5</v>
      </c>
      <c r="X10" s="103">
        <v>2</v>
      </c>
      <c r="Y10" s="103">
        <v>6.5</v>
      </c>
      <c r="Z10" s="103">
        <v>3.5</v>
      </c>
      <c r="AA10" s="103" t="s">
        <v>20</v>
      </c>
      <c r="AB10" s="103" t="s">
        <v>20</v>
      </c>
      <c r="AC10" s="103">
        <v>4</v>
      </c>
      <c r="AD10" s="103">
        <v>3.5</v>
      </c>
      <c r="AE10" s="103">
        <v>4</v>
      </c>
      <c r="AF10" s="103"/>
      <c r="AG10" s="103"/>
      <c r="AH10" s="67" t="s">
        <v>20</v>
      </c>
      <c r="AI10" s="68">
        <f t="shared" si="0"/>
        <v>67</v>
      </c>
      <c r="AJ10" s="55"/>
      <c r="AK10" s="104"/>
      <c r="AL10" s="104">
        <f>AI10*47</f>
        <v>3149</v>
      </c>
      <c r="AM10" s="104"/>
      <c r="AN10" s="104"/>
      <c r="AO10" s="104"/>
      <c r="AP10" s="10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s="24" customFormat="1" ht="12" customHeight="1" x14ac:dyDescent="0.2">
      <c r="A11" s="87" t="s">
        <v>53</v>
      </c>
      <c r="B11" s="88" t="s">
        <v>58</v>
      </c>
      <c r="C11" s="89" t="s">
        <v>42</v>
      </c>
      <c r="D11" s="90"/>
      <c r="E11" s="90">
        <v>2</v>
      </c>
      <c r="F11" s="93" t="s">
        <v>20</v>
      </c>
      <c r="G11" s="93" t="s">
        <v>20</v>
      </c>
      <c r="H11" s="102"/>
      <c r="I11" s="102"/>
      <c r="J11" s="102"/>
      <c r="K11" s="102"/>
      <c r="L11" s="102"/>
      <c r="M11" s="97" t="s">
        <v>20</v>
      </c>
      <c r="N11" s="97" t="s">
        <v>20</v>
      </c>
      <c r="O11" s="102">
        <v>5.5</v>
      </c>
      <c r="P11" s="102"/>
      <c r="Q11" s="102">
        <v>2</v>
      </c>
      <c r="R11" s="102"/>
      <c r="S11" s="102"/>
      <c r="T11" s="97" t="s">
        <v>20</v>
      </c>
      <c r="U11" s="97" t="s">
        <v>20</v>
      </c>
      <c r="V11" s="102">
        <v>3.5</v>
      </c>
      <c r="W11" s="102"/>
      <c r="X11" s="102"/>
      <c r="Y11" s="102"/>
      <c r="Z11" s="102"/>
      <c r="AA11" s="97" t="s">
        <v>20</v>
      </c>
      <c r="AB11" s="97" t="s">
        <v>20</v>
      </c>
      <c r="AC11" s="102"/>
      <c r="AD11" s="102"/>
      <c r="AE11" s="102"/>
      <c r="AF11" s="102"/>
      <c r="AG11" s="102"/>
      <c r="AH11" s="93" t="s">
        <v>20</v>
      </c>
      <c r="AI11" s="91">
        <f t="shared" si="0"/>
        <v>13</v>
      </c>
      <c r="AJ11" s="92" t="s">
        <v>59</v>
      </c>
      <c r="AK11" s="104"/>
      <c r="AL11" s="104">
        <f t="shared" ref="AL11:AL14" si="2">AI11*47</f>
        <v>611</v>
      </c>
      <c r="AM11" s="104"/>
      <c r="AN11" s="104"/>
      <c r="AO11" s="104"/>
      <c r="AP11" s="10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94" t="s">
        <v>53</v>
      </c>
      <c r="B12" s="95" t="s">
        <v>54</v>
      </c>
      <c r="C12" s="96" t="s">
        <v>50</v>
      </c>
      <c r="D12" s="97"/>
      <c r="E12" s="97"/>
      <c r="F12" s="97" t="s">
        <v>20</v>
      </c>
      <c r="G12" s="97" t="s">
        <v>20</v>
      </c>
      <c r="H12" s="97"/>
      <c r="I12" s="97"/>
      <c r="J12" s="97">
        <v>2</v>
      </c>
      <c r="K12" s="97"/>
      <c r="L12" s="97"/>
      <c r="M12" s="97" t="s">
        <v>20</v>
      </c>
      <c r="N12" s="97" t="s">
        <v>20</v>
      </c>
      <c r="O12" s="97"/>
      <c r="P12" s="97"/>
      <c r="Q12" s="97"/>
      <c r="R12" s="97"/>
      <c r="S12" s="97">
        <v>0.5</v>
      </c>
      <c r="T12" s="97" t="s">
        <v>20</v>
      </c>
      <c r="U12" s="97" t="s">
        <v>20</v>
      </c>
      <c r="V12" s="97">
        <v>2</v>
      </c>
      <c r="W12" s="97"/>
      <c r="X12" s="97">
        <v>2</v>
      </c>
      <c r="Y12" s="97"/>
      <c r="Z12" s="97"/>
      <c r="AA12" s="97" t="s">
        <v>20</v>
      </c>
      <c r="AB12" s="97" t="s">
        <v>20</v>
      </c>
      <c r="AC12" s="97">
        <v>1.5</v>
      </c>
      <c r="AD12" s="97"/>
      <c r="AE12" s="97"/>
      <c r="AF12" s="97"/>
      <c r="AG12" s="97"/>
      <c r="AH12" s="97" t="s">
        <v>20</v>
      </c>
      <c r="AI12" s="98">
        <f t="shared" si="0"/>
        <v>8</v>
      </c>
      <c r="AJ12" s="99" t="s">
        <v>60</v>
      </c>
      <c r="AK12" s="104"/>
      <c r="AL12" s="104">
        <f t="shared" si="2"/>
        <v>376</v>
      </c>
      <c r="AM12" s="104"/>
      <c r="AN12" s="104"/>
      <c r="AO12" s="104"/>
      <c r="AP12" s="10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8" customFormat="1" ht="12" customHeight="1" x14ac:dyDescent="0.2">
      <c r="A13" s="87" t="s">
        <v>53</v>
      </c>
      <c r="B13" s="88" t="s">
        <v>57</v>
      </c>
      <c r="C13" s="89" t="s">
        <v>33</v>
      </c>
      <c r="D13" s="90">
        <v>2</v>
      </c>
      <c r="E13" s="90">
        <v>3</v>
      </c>
      <c r="F13" s="93" t="s">
        <v>20</v>
      </c>
      <c r="G13" s="93" t="s">
        <v>20</v>
      </c>
      <c r="H13" s="90">
        <v>1.5</v>
      </c>
      <c r="I13" s="90">
        <v>3.5</v>
      </c>
      <c r="J13" s="90">
        <v>2.5</v>
      </c>
      <c r="K13" s="90">
        <v>2.5</v>
      </c>
      <c r="L13" s="90">
        <v>4.5</v>
      </c>
      <c r="M13" s="93" t="s">
        <v>20</v>
      </c>
      <c r="N13" s="93" t="s">
        <v>20</v>
      </c>
      <c r="O13" s="90">
        <v>1</v>
      </c>
      <c r="P13" s="90">
        <v>3</v>
      </c>
      <c r="Q13" s="90">
        <v>2</v>
      </c>
      <c r="R13" s="90"/>
      <c r="S13" s="90">
        <v>3.5</v>
      </c>
      <c r="T13" s="93" t="s">
        <v>20</v>
      </c>
      <c r="U13" s="93" t="s">
        <v>20</v>
      </c>
      <c r="V13" s="90"/>
      <c r="W13" s="90">
        <v>2.5</v>
      </c>
      <c r="X13" s="90">
        <v>2.5</v>
      </c>
      <c r="Y13" s="90"/>
      <c r="Z13" s="90"/>
      <c r="AA13" s="93" t="s">
        <v>20</v>
      </c>
      <c r="AB13" s="93" t="s">
        <v>20</v>
      </c>
      <c r="AC13" s="90">
        <v>1</v>
      </c>
      <c r="AD13" s="90">
        <v>3.5</v>
      </c>
      <c r="AE13" s="90">
        <v>3.5</v>
      </c>
      <c r="AF13" s="90"/>
      <c r="AG13" s="90"/>
      <c r="AH13" s="93" t="s">
        <v>20</v>
      </c>
      <c r="AI13" s="91">
        <f t="shared" si="0"/>
        <v>42</v>
      </c>
      <c r="AJ13" s="92"/>
      <c r="AK13" s="104"/>
      <c r="AL13" s="104">
        <f t="shared" si="2"/>
        <v>1974</v>
      </c>
      <c r="AM13" s="105"/>
      <c r="AN13" s="104">
        <f>AL13+AL10</f>
        <v>5123</v>
      </c>
      <c r="AO13" s="104"/>
      <c r="AP13" s="10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8" customFormat="1" ht="12" customHeight="1" x14ac:dyDescent="0.2">
      <c r="A14" s="62"/>
      <c r="B14" s="65"/>
      <c r="C14" s="56"/>
      <c r="D14" s="67"/>
      <c r="E14" s="67"/>
      <c r="F14" s="67" t="s">
        <v>20</v>
      </c>
      <c r="G14" s="67" t="s">
        <v>20</v>
      </c>
      <c r="H14" s="67"/>
      <c r="I14" s="67"/>
      <c r="J14" s="67"/>
      <c r="K14" s="67"/>
      <c r="L14" s="67"/>
      <c r="M14" s="67" t="s">
        <v>20</v>
      </c>
      <c r="N14" s="67" t="s">
        <v>20</v>
      </c>
      <c r="O14" s="67"/>
      <c r="P14" s="67"/>
      <c r="Q14" s="67"/>
      <c r="R14" s="67"/>
      <c r="S14" s="67"/>
      <c r="T14" s="67" t="s">
        <v>20</v>
      </c>
      <c r="U14" s="67" t="s">
        <v>20</v>
      </c>
      <c r="V14" s="67"/>
      <c r="W14" s="67"/>
      <c r="X14" s="67"/>
      <c r="Y14" s="67"/>
      <c r="Z14" s="67"/>
      <c r="AA14" s="67" t="s">
        <v>20</v>
      </c>
      <c r="AB14" s="67" t="s">
        <v>20</v>
      </c>
      <c r="AC14" s="67"/>
      <c r="AD14" s="67"/>
      <c r="AE14" s="67"/>
      <c r="AF14" s="67"/>
      <c r="AG14" s="67"/>
      <c r="AH14" s="67" t="s">
        <v>20</v>
      </c>
      <c r="AI14" s="68">
        <f t="shared" ref="AI14" si="3">SUM(D14:AH14)</f>
        <v>0</v>
      </c>
      <c r="AJ14" s="55"/>
      <c r="AK14" s="104"/>
      <c r="AL14" s="104">
        <f t="shared" si="2"/>
        <v>0</v>
      </c>
      <c r="AM14" s="104"/>
      <c r="AN14" s="104"/>
      <c r="AO14" s="104"/>
      <c r="AP14" s="10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x14ac:dyDescent="0.2">
      <c r="A15" s="12"/>
      <c r="B15" s="66" t="s">
        <v>6</v>
      </c>
      <c r="C15" s="64"/>
      <c r="D15" s="69">
        <f t="shared" ref="D15:AI15" si="4">SUM(D8:D14)</f>
        <v>7.5</v>
      </c>
      <c r="E15" s="69">
        <f t="shared" si="4"/>
        <v>7.5</v>
      </c>
      <c r="F15" s="69">
        <f t="shared" si="4"/>
        <v>0</v>
      </c>
      <c r="G15" s="69">
        <f t="shared" si="4"/>
        <v>0</v>
      </c>
      <c r="H15" s="69">
        <f t="shared" si="4"/>
        <v>7.5</v>
      </c>
      <c r="I15" s="69">
        <f t="shared" si="4"/>
        <v>7.5</v>
      </c>
      <c r="J15" s="69">
        <f t="shared" si="4"/>
        <v>7</v>
      </c>
      <c r="K15" s="69">
        <f t="shared" si="4"/>
        <v>6</v>
      </c>
      <c r="L15" s="69">
        <f t="shared" si="4"/>
        <v>7.5</v>
      </c>
      <c r="M15" s="69">
        <f t="shared" si="4"/>
        <v>0</v>
      </c>
      <c r="N15" s="69">
        <f t="shared" si="4"/>
        <v>0</v>
      </c>
      <c r="O15" s="69">
        <f t="shared" si="4"/>
        <v>7.5</v>
      </c>
      <c r="P15" s="69">
        <f t="shared" si="4"/>
        <v>7.5</v>
      </c>
      <c r="Q15" s="69">
        <f t="shared" si="4"/>
        <v>6</v>
      </c>
      <c r="R15" s="69">
        <f t="shared" si="4"/>
        <v>6</v>
      </c>
      <c r="S15" s="69">
        <f t="shared" si="4"/>
        <v>7.5</v>
      </c>
      <c r="T15" s="69">
        <f t="shared" si="4"/>
        <v>0</v>
      </c>
      <c r="U15" s="69">
        <f t="shared" si="4"/>
        <v>0</v>
      </c>
      <c r="V15" s="69">
        <f t="shared" si="4"/>
        <v>5.5</v>
      </c>
      <c r="W15" s="69">
        <f t="shared" si="4"/>
        <v>7.5</v>
      </c>
      <c r="X15" s="69">
        <f t="shared" si="4"/>
        <v>6.5</v>
      </c>
      <c r="Y15" s="69">
        <f t="shared" si="4"/>
        <v>6.5</v>
      </c>
      <c r="Z15" s="69">
        <f t="shared" si="4"/>
        <v>4</v>
      </c>
      <c r="AA15" s="69">
        <f t="shared" si="4"/>
        <v>0</v>
      </c>
      <c r="AB15" s="69">
        <f t="shared" si="4"/>
        <v>0</v>
      </c>
      <c r="AC15" s="69">
        <f t="shared" si="4"/>
        <v>6.5</v>
      </c>
      <c r="AD15" s="69">
        <f t="shared" si="4"/>
        <v>7</v>
      </c>
      <c r="AE15" s="69">
        <f t="shared" si="4"/>
        <v>7.5</v>
      </c>
      <c r="AF15" s="69">
        <f t="shared" si="4"/>
        <v>0</v>
      </c>
      <c r="AG15" s="69">
        <f t="shared" si="4"/>
        <v>0</v>
      </c>
      <c r="AH15" s="69">
        <f t="shared" si="4"/>
        <v>0</v>
      </c>
      <c r="AI15" s="70">
        <f t="shared" si="4"/>
        <v>136</v>
      </c>
      <c r="AJ15" s="57"/>
      <c r="AK15" s="104"/>
      <c r="AL15" s="104"/>
      <c r="AM15" s="104"/>
      <c r="AN15" s="104"/>
      <c r="AO15" s="104"/>
      <c r="AP15" s="10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9" customFormat="1" x14ac:dyDescent="0.2">
      <c r="A16" s="13" t="s">
        <v>7</v>
      </c>
      <c r="B16" s="14"/>
      <c r="C16" s="14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68">
        <f t="shared" ref="AI16:AI24" si="5">SUM(D16:AH16)</f>
        <v>0</v>
      </c>
      <c r="AJ16" s="57"/>
      <c r="AK16" s="104"/>
      <c r="AL16" s="104"/>
      <c r="AM16" s="104"/>
      <c r="AN16" s="104"/>
      <c r="AO16" s="104"/>
      <c r="AP16" s="10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9" customFormat="1" x14ac:dyDescent="0.2">
      <c r="A17" s="13" t="s">
        <v>14</v>
      </c>
      <c r="B17" s="14"/>
      <c r="C17" s="14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68">
        <f t="shared" si="5"/>
        <v>0</v>
      </c>
      <c r="AJ17" s="60"/>
      <c r="AK17" s="104"/>
      <c r="AL17" s="105">
        <f>SUM(AL8:AL16)</f>
        <v>6392</v>
      </c>
      <c r="AM17" s="104"/>
      <c r="AN17" s="104"/>
      <c r="AO17" s="104"/>
      <c r="AP17" s="10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x14ac:dyDescent="0.2">
      <c r="A18" s="13" t="s">
        <v>8</v>
      </c>
      <c r="B18" s="14"/>
      <c r="C18" s="14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68">
        <f t="shared" si="5"/>
        <v>0</v>
      </c>
      <c r="AJ18" s="57"/>
      <c r="AK18" s="104"/>
      <c r="AL18" s="104"/>
      <c r="AM18" s="104"/>
      <c r="AN18" s="104"/>
      <c r="AO18" s="104"/>
      <c r="AP18" s="10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3" customFormat="1" x14ac:dyDescent="0.2">
      <c r="A19" s="13" t="s">
        <v>22</v>
      </c>
      <c r="B19" s="14"/>
      <c r="C19" s="14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68">
        <f t="shared" si="5"/>
        <v>0</v>
      </c>
      <c r="AJ19" s="60"/>
      <c r="AK19" s="104"/>
      <c r="AL19" s="106">
        <f>AL17*0.05</f>
        <v>319.60000000000002</v>
      </c>
      <c r="AM19" s="104"/>
      <c r="AN19" s="104"/>
      <c r="AO19" s="104"/>
      <c r="AP19" s="10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x14ac:dyDescent="0.2">
      <c r="A20" s="12" t="s">
        <v>49</v>
      </c>
      <c r="B20" s="15"/>
      <c r="C20" s="15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68">
        <f t="shared" si="5"/>
        <v>0</v>
      </c>
      <c r="AJ20" s="60"/>
      <c r="AK20" s="104"/>
      <c r="AL20" s="105"/>
      <c r="AM20" s="104"/>
      <c r="AN20" s="104"/>
      <c r="AO20" s="104"/>
      <c r="AP20" s="10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x14ac:dyDescent="0.2">
      <c r="A21" s="12" t="s">
        <v>12</v>
      </c>
      <c r="B21" s="15"/>
      <c r="C21" s="15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68">
        <f t="shared" si="5"/>
        <v>0</v>
      </c>
      <c r="AJ21" s="57"/>
      <c r="AK21" s="104"/>
      <c r="AL21" s="106">
        <f>SUM(AL17:AL20)</f>
        <v>6711.6</v>
      </c>
      <c r="AM21" s="104"/>
      <c r="AN21" s="104"/>
      <c r="AO21" s="104"/>
      <c r="AP21" s="10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x14ac:dyDescent="0.2">
      <c r="A22" s="12" t="s">
        <v>13</v>
      </c>
      <c r="B22" s="15"/>
      <c r="C22" s="15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8">
        <f t="shared" si="5"/>
        <v>0</v>
      </c>
      <c r="AJ22" s="60"/>
      <c r="AK22" s="104"/>
      <c r="AL22" s="104"/>
      <c r="AM22" s="104"/>
      <c r="AN22" s="104"/>
      <c r="AO22" s="104"/>
      <c r="AP22" s="10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39</v>
      </c>
      <c r="B23" s="15"/>
      <c r="C23" s="37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8">
        <f t="shared" si="5"/>
        <v>0</v>
      </c>
      <c r="AJ23" s="57"/>
      <c r="AK23" s="104"/>
      <c r="AL23" s="104"/>
      <c r="AM23" s="104"/>
      <c r="AN23" s="104"/>
      <c r="AO23" s="104"/>
      <c r="AP23" s="10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39</v>
      </c>
      <c r="B24" s="15"/>
      <c r="C24" s="37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8">
        <f t="shared" si="5"/>
        <v>0</v>
      </c>
      <c r="AJ24" s="57"/>
      <c r="AK24" s="104"/>
      <c r="AL24" s="104"/>
      <c r="AM24" s="104"/>
      <c r="AN24" s="104"/>
      <c r="AO24" s="104"/>
      <c r="AP24" s="10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9</v>
      </c>
      <c r="B25" s="15"/>
      <c r="C25" s="15"/>
      <c r="D25" s="69">
        <f t="shared" ref="D25:Y25" si="6">SUM(D15:D24)</f>
        <v>7.5</v>
      </c>
      <c r="E25" s="69">
        <f t="shared" si="6"/>
        <v>7.5</v>
      </c>
      <c r="F25" s="69">
        <f t="shared" si="6"/>
        <v>0</v>
      </c>
      <c r="G25" s="69">
        <f t="shared" si="6"/>
        <v>0</v>
      </c>
      <c r="H25" s="69">
        <f t="shared" si="6"/>
        <v>7.5</v>
      </c>
      <c r="I25" s="69">
        <f t="shared" si="6"/>
        <v>7.5</v>
      </c>
      <c r="J25" s="69">
        <f t="shared" si="6"/>
        <v>7</v>
      </c>
      <c r="K25" s="69">
        <f t="shared" si="6"/>
        <v>6</v>
      </c>
      <c r="L25" s="69">
        <f t="shared" si="6"/>
        <v>7.5</v>
      </c>
      <c r="M25" s="69">
        <f t="shared" si="6"/>
        <v>0</v>
      </c>
      <c r="N25" s="69">
        <f t="shared" si="6"/>
        <v>0</v>
      </c>
      <c r="O25" s="69">
        <f t="shared" si="6"/>
        <v>7.5</v>
      </c>
      <c r="P25" s="69">
        <f t="shared" si="6"/>
        <v>7.5</v>
      </c>
      <c r="Q25" s="69">
        <f t="shared" si="6"/>
        <v>6</v>
      </c>
      <c r="R25" s="69">
        <f t="shared" si="6"/>
        <v>6</v>
      </c>
      <c r="S25" s="69">
        <f t="shared" si="6"/>
        <v>7.5</v>
      </c>
      <c r="T25" s="69">
        <f t="shared" si="6"/>
        <v>0</v>
      </c>
      <c r="U25" s="69">
        <f t="shared" si="6"/>
        <v>0</v>
      </c>
      <c r="V25" s="69">
        <f t="shared" si="6"/>
        <v>5.5</v>
      </c>
      <c r="W25" s="69">
        <f t="shared" si="6"/>
        <v>7.5</v>
      </c>
      <c r="X25" s="69">
        <f>SUM(X15:X24)</f>
        <v>6.5</v>
      </c>
      <c r="Y25" s="69">
        <f t="shared" si="6"/>
        <v>6.5</v>
      </c>
      <c r="Z25" s="69">
        <f>SUM(Z15:Z24)</f>
        <v>4</v>
      </c>
      <c r="AA25" s="69">
        <f>SUM(AA15:AA24)</f>
        <v>0</v>
      </c>
      <c r="AB25" s="69">
        <f>SUM(AB15:AB24)</f>
        <v>0</v>
      </c>
      <c r="AC25" s="69">
        <f t="shared" ref="AC25:AF25" si="7">SUM(AC15:AC24)</f>
        <v>6.5</v>
      </c>
      <c r="AD25" s="69">
        <f t="shared" si="7"/>
        <v>7</v>
      </c>
      <c r="AE25" s="69">
        <f t="shared" si="7"/>
        <v>7.5</v>
      </c>
      <c r="AF25" s="69">
        <f t="shared" si="7"/>
        <v>0</v>
      </c>
      <c r="AG25" s="69">
        <f>SUM(AG15:AG24)</f>
        <v>0</v>
      </c>
      <c r="AH25" s="69">
        <f>SUM(AH15:AH24)</f>
        <v>0</v>
      </c>
      <c r="AI25" s="70">
        <f>SUM(D25:AH25)</f>
        <v>136</v>
      </c>
      <c r="AJ25" s="31"/>
      <c r="AK25" s="104"/>
      <c r="AL25" s="104"/>
      <c r="AM25" s="104"/>
      <c r="AN25" s="104"/>
      <c r="AO25" s="104"/>
      <c r="AP25" s="10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s="34" customFormat="1" ht="13.5" thickBot="1" x14ac:dyDescent="0.25">
      <c r="A26" s="16" t="s">
        <v>10</v>
      </c>
      <c r="B26" s="17"/>
      <c r="C26" s="18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3"/>
      <c r="AJ26" s="35"/>
      <c r="AK26" s="104"/>
      <c r="AL26" s="104"/>
      <c r="AM26" s="104"/>
      <c r="AN26" s="104"/>
      <c r="AO26" s="104"/>
      <c r="AP26" s="104"/>
      <c r="AZ26" s="63"/>
    </row>
    <row r="27" spans="1:190" s="34" customFormat="1" ht="12" thickBot="1" x14ac:dyDescent="0.25">
      <c r="A27" s="19" t="s">
        <v>26</v>
      </c>
      <c r="B27" s="18" t="s">
        <v>27</v>
      </c>
      <c r="C27" s="18"/>
      <c r="D27" s="72"/>
      <c r="E27" s="72"/>
      <c r="F27" s="72" t="s">
        <v>33</v>
      </c>
      <c r="G27" s="72"/>
      <c r="H27" s="72" t="s">
        <v>34</v>
      </c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Y27" s="72"/>
      <c r="Z27" s="72"/>
      <c r="AA27" s="72"/>
      <c r="AB27" s="72"/>
      <c r="AC27" s="72"/>
      <c r="AD27" s="72"/>
      <c r="AE27" s="72"/>
      <c r="AF27" s="79" t="s">
        <v>11</v>
      </c>
      <c r="AG27" s="78"/>
      <c r="AH27" s="72"/>
      <c r="AI27" s="74">
        <f>SUM(AI25)</f>
        <v>136</v>
      </c>
      <c r="AJ27" s="35"/>
      <c r="AK27" s="104"/>
      <c r="AL27" s="104"/>
      <c r="AM27" s="104"/>
      <c r="AN27" s="104"/>
      <c r="AO27" s="104"/>
      <c r="AP27" s="104"/>
      <c r="AZ27" s="63"/>
    </row>
    <row r="28" spans="1:190" s="34" customFormat="1" ht="11.25" x14ac:dyDescent="0.2">
      <c r="A28" s="19" t="s">
        <v>25</v>
      </c>
      <c r="B28" s="18" t="s">
        <v>28</v>
      </c>
      <c r="C28" s="18"/>
      <c r="D28" s="72"/>
      <c r="E28" s="72"/>
      <c r="F28" s="72" t="s">
        <v>42</v>
      </c>
      <c r="G28" s="72"/>
      <c r="H28" s="72" t="s">
        <v>35</v>
      </c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3"/>
      <c r="AJ28" s="35"/>
      <c r="AK28" s="104"/>
      <c r="AL28" s="104"/>
      <c r="AM28" s="104"/>
      <c r="AN28" s="104"/>
      <c r="AO28" s="104"/>
      <c r="AP28" s="104"/>
      <c r="AZ28" s="63"/>
    </row>
    <row r="29" spans="1:190" s="34" customFormat="1" ht="11.25" x14ac:dyDescent="0.2">
      <c r="A29" s="19" t="s">
        <v>31</v>
      </c>
      <c r="B29" s="18" t="s">
        <v>32</v>
      </c>
      <c r="C29" s="18"/>
      <c r="D29" s="72"/>
      <c r="E29" s="72"/>
      <c r="F29" s="72" t="s">
        <v>41</v>
      </c>
      <c r="G29" s="72"/>
      <c r="H29" s="72" t="s">
        <v>36</v>
      </c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Y29" s="72"/>
      <c r="Z29" s="72"/>
      <c r="AA29" s="72"/>
      <c r="AB29" s="72"/>
      <c r="AC29" s="72"/>
      <c r="AD29" s="72"/>
      <c r="AE29" s="72"/>
      <c r="AF29" s="79" t="s">
        <v>46</v>
      </c>
      <c r="AG29" s="72"/>
      <c r="AH29" s="72"/>
      <c r="AI29" s="73"/>
      <c r="AJ29" s="82"/>
      <c r="AZ29" s="63"/>
    </row>
    <row r="30" spans="1:190" s="34" customFormat="1" ht="11.25" x14ac:dyDescent="0.2">
      <c r="A30" s="18" t="s">
        <v>29</v>
      </c>
      <c r="B30" s="18" t="s">
        <v>30</v>
      </c>
      <c r="C30" s="35"/>
      <c r="D30" s="75"/>
      <c r="E30" s="75"/>
      <c r="F30" s="75" t="s">
        <v>43</v>
      </c>
      <c r="G30" s="75"/>
      <c r="H30" s="75" t="s">
        <v>37</v>
      </c>
      <c r="I30" s="75"/>
      <c r="J30" s="75"/>
      <c r="K30" s="75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  <c r="AJ30" s="35"/>
    </row>
    <row r="31" spans="1:190" s="34" customFormat="1" ht="11.25" x14ac:dyDescent="0.2">
      <c r="A31" s="35" t="s">
        <v>23</v>
      </c>
      <c r="B31" s="35" t="s">
        <v>24</v>
      </c>
      <c r="C31" s="35"/>
      <c r="D31" s="75"/>
      <c r="E31" s="75"/>
      <c r="F31" s="75" t="s">
        <v>38</v>
      </c>
      <c r="G31" s="75"/>
      <c r="H31" s="75" t="s">
        <v>44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0" t="s">
        <v>47</v>
      </c>
      <c r="AG31" s="75"/>
      <c r="AH31" s="75"/>
      <c r="AI31" s="76"/>
      <c r="AJ31" s="35"/>
    </row>
    <row r="32" spans="1:190" s="34" customFormat="1" ht="11.25" x14ac:dyDescent="0.2">
      <c r="A32" s="35"/>
      <c r="B32" s="35"/>
      <c r="C32" s="35"/>
      <c r="D32" s="75"/>
      <c r="E32" s="75"/>
      <c r="F32" s="75"/>
      <c r="G32" s="75"/>
      <c r="H32" s="75" t="s">
        <v>45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35"/>
    </row>
    <row r="33" spans="1:36" s="34" customFormat="1" ht="13.5" thickBot="1" x14ac:dyDescent="0.25">
      <c r="A33" s="33"/>
      <c r="B33" s="33"/>
      <c r="C33" s="33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0" t="s">
        <v>48</v>
      </c>
      <c r="AG33" s="75"/>
      <c r="AH33" s="75"/>
      <c r="AI33" s="77"/>
      <c r="AJ33" s="35"/>
    </row>
    <row r="34" spans="1:36" s="34" customFormat="1" ht="13.5" thickTop="1" x14ac:dyDescent="0.2">
      <c r="A34" s="33"/>
      <c r="B34" s="33"/>
      <c r="C34" s="33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s="34" customFormat="1" x14ac:dyDescent="0.2">
      <c r="A35" s="33"/>
      <c r="B35" s="33"/>
      <c r="C35" s="33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s="34" customFormat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x14ac:dyDescent="0.2">
      <c r="C38" s="2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">
      <c r="C39" s="2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  <ignoredErrors>
    <ignoredError sqref="AL8 AL9:AN2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2018-02-01T20:25:23Z</cp:lastPrinted>
  <dcterms:created xsi:type="dcterms:W3CDTF">1998-07-03T22:57:08Z</dcterms:created>
  <dcterms:modified xsi:type="dcterms:W3CDTF">2018-03-02T19:13:36Z</dcterms:modified>
</cp:coreProperties>
</file>