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863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AG22" i="1"/>
  <c r="AH31" i="1"/>
  <c r="AF31" i="1"/>
  <c r="AH21" i="1"/>
  <c r="AG21" i="1"/>
  <c r="AG31" i="1" s="1"/>
  <c r="AF21" i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29" i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<sst xmlns="http://schemas.openxmlformats.org/spreadsheetml/2006/main" count="231" uniqueCount="65">
  <si>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</si>
  <si>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</si>
  <si>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</si>
  <si>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</si>
  <si>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</si>
  <si>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</si>
  <si>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</si>
  <si>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</si>
  <si>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</si>
  <si>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</si>
  <si>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</si>
  <si>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</si>
  <si>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</si>
  <si>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</si>
  <si>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</si>
  <si>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</si>
  <si>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</si>
  <si>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</si>
  <si>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</si>
  <si>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</si>
  <si>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</si>
  <si>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</si>
  <si>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</si>
  <si>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</si>
  <si>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</si>
  <si>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</si>
  <si>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</si>
  <si>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</si>
  <si>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</si>
  <si>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</si>
  <si>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</si>
  <si>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</si>
  <si>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</si>
  <si>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</si>
  <si>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</si>
  <si>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</si>
  <si>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</si>
  <si>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</si>
  <si>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</si>
  <si>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</si>
  <si>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</si>
  <si>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</si>
  <si>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</si>
  <si>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</si>
  <si>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</si>
  <si>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</si>
  <si>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</si>
  <si>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</si>
  <si>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</si>
  <si>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</si>
  <si>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</si>
  <si>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1417</t>
  </si>
  <si>
    <t>UBC Lot E</t>
  </si>
  <si>
    <t>WD</t>
  </si>
  <si>
    <t>1406</t>
  </si>
  <si>
    <t>Belpark</t>
  </si>
  <si>
    <t>1508</t>
  </si>
  <si>
    <t>BPP Lot 37</t>
  </si>
  <si>
    <t>LnL</t>
  </si>
  <si>
    <t>DP</t>
  </si>
  <si>
    <t>March 2018</t>
  </si>
  <si>
    <t>flex</t>
  </si>
  <si>
    <t>Marketing request breakdown of balc/terrace areas by suite</t>
  </si>
  <si>
    <t>Unit Plan revisions (all other units and penthouse)</t>
  </si>
  <si>
    <t>Unit Plan revisions (2M, 2G, PH-B) after sign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</si>
</sst>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Y24" sqref="Y2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2.42578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50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53</v>
      </c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33</v>
      </c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53" t="s">
        <v>55</v>
      </c>
      <c r="C10" s="54" t="s">
        <v>53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33</v>
      </c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42</v>
      </c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56</v>
      </c>
      <c r="B13" s="47" t="s">
        <v>57</v>
      </c>
      <c r="C13" s="48" t="s">
        <v>59</v>
      </c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31</v>
      </c>
      <c r="D14" s="68">
        <v>7.5</v>
      </c>
      <c r="E14" s="68">
        <v>7.5</v>
      </c>
      <c r="F14" s="68" t="s">
        <v>20</v>
      </c>
      <c r="G14" s="68" t="s">
        <v>20</v>
      </c>
      <c r="H14" s="68">
        <v>9</v>
      </c>
      <c r="I14" s="68"/>
      <c r="J14" s="68">
        <v>7.5</v>
      </c>
      <c r="K14" s="68">
        <v>7.5</v>
      </c>
      <c r="L14" s="68">
        <v>7.5</v>
      </c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 t="shared" si="0"/>
        <v>46.5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56</v>
      </c>
      <c r="B15" s="47" t="s">
        <v>57</v>
      </c>
      <c r="C15" s="48" t="s">
        <v>42</v>
      </c>
      <c r="D15" s="71"/>
      <c r="E15" s="71"/>
      <c r="F15" s="68" t="s">
        <v>20</v>
      </c>
      <c r="G15" s="68" t="s">
        <v>20</v>
      </c>
      <c r="H15" s="71"/>
      <c r="I15" s="71">
        <v>4</v>
      </c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4</v>
      </c>
      <c r="AJ15" s="52" t="s">
        <v>64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56</v>
      </c>
      <c r="B16" s="53" t="s">
        <v>57</v>
      </c>
      <c r="C16" s="54" t="s">
        <v>42</v>
      </c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>
        <v>8</v>
      </c>
      <c r="S16" s="68">
        <v>8</v>
      </c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 t="shared" si="0"/>
        <v>16</v>
      </c>
      <c r="AJ16" s="55" t="s">
        <v>62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 t="s">
        <v>56</v>
      </c>
      <c r="B17" s="47" t="s">
        <v>57</v>
      </c>
      <c r="C17" s="48" t="s">
        <v>42</v>
      </c>
      <c r="D17" s="71"/>
      <c r="E17" s="71"/>
      <c r="F17" s="68" t="s">
        <v>20</v>
      </c>
      <c r="G17" s="68" t="s">
        <v>20</v>
      </c>
      <c r="H17" s="71"/>
      <c r="I17" s="71">
        <v>3.5</v>
      </c>
      <c r="J17" s="71"/>
      <c r="K17" s="71"/>
      <c r="L17" s="71"/>
      <c r="M17" s="68" t="s">
        <v>20</v>
      </c>
      <c r="N17" s="68" t="s">
        <v>20</v>
      </c>
      <c r="O17" s="71">
        <v>9</v>
      </c>
      <c r="P17" s="71">
        <v>8</v>
      </c>
      <c r="Q17" s="71">
        <v>8</v>
      </c>
      <c r="R17" s="71"/>
      <c r="S17" s="71"/>
      <c r="T17" s="68" t="s">
        <v>20</v>
      </c>
      <c r="U17" s="68" t="s">
        <v>20</v>
      </c>
      <c r="V17" s="71">
        <v>8</v>
      </c>
      <c r="W17" s="71">
        <v>9.5</v>
      </c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46</v>
      </c>
      <c r="AJ17" s="52" t="s">
        <v>63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71"/>
      <c r="F19" s="68" t="s">
        <v>20</v>
      </c>
      <c r="G19" s="69" t="s">
        <v>20</v>
      </c>
      <c r="H19" s="71"/>
      <c r="I19" s="71"/>
      <c r="J19" s="71"/>
      <c r="K19" s="71"/>
      <c r="L19" s="71"/>
      <c r="M19" s="68" t="s">
        <v>20</v>
      </c>
      <c r="N19" s="69" t="s">
        <v>20</v>
      </c>
      <c r="O19" s="71"/>
      <c r="P19" s="71"/>
      <c r="Q19" s="71"/>
      <c r="R19" s="71"/>
      <c r="S19" s="71"/>
      <c r="T19" s="68" t="s">
        <v>20</v>
      </c>
      <c r="U19" s="69" t="s">
        <v>20</v>
      </c>
      <c r="V19" s="71"/>
      <c r="W19" s="71"/>
      <c r="X19" s="71"/>
      <c r="Y19" s="71"/>
      <c r="Z19" s="71"/>
      <c r="AA19" s="68" t="s">
        <v>20</v>
      </c>
      <c r="AB19" s="69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/>
      <c r="E20" s="85"/>
      <c r="F20" s="85" t="s">
        <v>20</v>
      </c>
      <c r="G20" s="86" t="s">
        <v>20</v>
      </c>
      <c r="H20" s="85"/>
      <c r="I20" s="85"/>
      <c r="J20" s="85"/>
      <c r="K20" s="85"/>
      <c r="L20" s="85"/>
      <c r="M20" s="85" t="s">
        <v>20</v>
      </c>
      <c r="N20" s="86" t="s">
        <v>20</v>
      </c>
      <c r="O20" s="85"/>
      <c r="P20" s="85"/>
      <c r="Q20" s="85"/>
      <c r="R20" s="85"/>
      <c r="S20" s="85"/>
      <c r="T20" s="85" t="s">
        <v>20</v>
      </c>
      <c r="U20" s="86" t="s">
        <v>20</v>
      </c>
      <c r="V20" s="85"/>
      <c r="W20" s="85"/>
      <c r="X20" s="85"/>
      <c r="Y20" s="85"/>
      <c r="Z20" s="85"/>
      <c r="AA20" s="85" t="s">
        <v>20</v>
      </c>
      <c r="AB20" s="86" t="s">
        <v>20</v>
      </c>
      <c r="AC20" s="85"/>
      <c r="AD20" s="85"/>
      <c r="AE20" s="85"/>
      <c r="AF20" s="85"/>
      <c r="AG20" s="85"/>
      <c r="AH20" s="85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87">
        <f t="shared" ref="D21:AE21" si="1">SUM(D8:D20)</f>
        <v>7.5</v>
      </c>
      <c r="E21" s="72">
        <f t="shared" si="1"/>
        <v>7.5</v>
      </c>
      <c r="F21" s="72">
        <f t="shared" si="1"/>
        <v>0</v>
      </c>
      <c r="G21" s="72">
        <f t="shared" si="1"/>
        <v>0</v>
      </c>
      <c r="H21" s="72">
        <f t="shared" si="1"/>
        <v>9</v>
      </c>
      <c r="I21" s="72">
        <f t="shared" si="1"/>
        <v>7.5</v>
      </c>
      <c r="J21" s="72">
        <f t="shared" si="1"/>
        <v>7.5</v>
      </c>
      <c r="K21" s="87">
        <f t="shared" si="1"/>
        <v>7.5</v>
      </c>
      <c r="L21" s="72">
        <f t="shared" si="1"/>
        <v>7.5</v>
      </c>
      <c r="M21" s="72">
        <f t="shared" si="1"/>
        <v>0</v>
      </c>
      <c r="N21" s="72">
        <f t="shared" si="1"/>
        <v>0</v>
      </c>
      <c r="O21" s="72">
        <f t="shared" si="1"/>
        <v>9</v>
      </c>
      <c r="P21" s="72">
        <f t="shared" si="1"/>
        <v>8</v>
      </c>
      <c r="Q21" s="72">
        <f t="shared" si="1"/>
        <v>8</v>
      </c>
      <c r="R21" s="87">
        <f t="shared" si="1"/>
        <v>8</v>
      </c>
      <c r="S21" s="72">
        <f t="shared" si="1"/>
        <v>8</v>
      </c>
      <c r="T21" s="72">
        <f t="shared" si="1"/>
        <v>0</v>
      </c>
      <c r="U21" s="72">
        <f t="shared" si="1"/>
        <v>0</v>
      </c>
      <c r="V21" s="72">
        <f t="shared" si="1"/>
        <v>8</v>
      </c>
      <c r="W21" s="72">
        <f t="shared" si="1"/>
        <v>9.5</v>
      </c>
      <c r="X21" s="72">
        <f t="shared" si="1"/>
        <v>0</v>
      </c>
      <c r="Y21" s="87">
        <f t="shared" si="1"/>
        <v>0</v>
      </c>
      <c r="Z21" s="72">
        <f t="shared" si="1"/>
        <v>0</v>
      </c>
      <c r="AA21" s="72">
        <f t="shared" si="1"/>
        <v>0</v>
      </c>
      <c r="AB21" s="72">
        <f t="shared" si="1"/>
        <v>0</v>
      </c>
      <c r="AC21" s="72">
        <f t="shared" si="1"/>
        <v>0</v>
      </c>
      <c r="AD21" s="72">
        <f t="shared" si="1"/>
        <v>0</v>
      </c>
      <c r="AE21" s="72">
        <f t="shared" si="1"/>
        <v>0</v>
      </c>
      <c r="AF21" s="87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88">
        <f t="shared" ref="AI21" si="3">SUM(AI8:AI20)</f>
        <v>112.5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>
        <f>7.5</f>
        <v>7.5</v>
      </c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58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>
        <v>7.5</v>
      </c>
      <c r="Y27" s="73">
        <v>7.5</v>
      </c>
      <c r="Z27" s="73">
        <v>7.5</v>
      </c>
      <c r="AA27" s="73"/>
      <c r="AB27" s="73"/>
      <c r="AC27" s="73">
        <v>7.5</v>
      </c>
      <c r="AD27" s="73">
        <v>7.5</v>
      </c>
      <c r="AE27" s="73">
        <v>7.5</v>
      </c>
      <c r="AF27" s="73"/>
      <c r="AG27" s="73"/>
      <c r="AH27" s="73"/>
      <c r="AI27" s="70">
        <f t="shared" si="4"/>
        <v>45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 t="s">
        <v>61</v>
      </c>
      <c r="AG29" s="73"/>
      <c r="AH29" s="73"/>
      <c r="AI29" s="70">
        <f t="shared" si="4"/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87">
        <f t="shared" ref="D31:AE31" si="5">SUM(D21:D30)</f>
        <v>7.5</v>
      </c>
      <c r="E31" s="72">
        <f t="shared" si="5"/>
        <v>7.5</v>
      </c>
      <c r="F31" s="72">
        <f t="shared" si="5"/>
        <v>0</v>
      </c>
      <c r="G31" s="72">
        <f t="shared" si="5"/>
        <v>0</v>
      </c>
      <c r="H31" s="72">
        <f t="shared" si="5"/>
        <v>9</v>
      </c>
      <c r="I31" s="72">
        <f t="shared" si="5"/>
        <v>7.5</v>
      </c>
      <c r="J31" s="72">
        <f t="shared" si="5"/>
        <v>7.5</v>
      </c>
      <c r="K31" s="87">
        <f t="shared" si="5"/>
        <v>7.5</v>
      </c>
      <c r="L31" s="72">
        <f t="shared" si="5"/>
        <v>7.5</v>
      </c>
      <c r="M31" s="72">
        <f t="shared" si="5"/>
        <v>0</v>
      </c>
      <c r="N31" s="72">
        <f t="shared" si="5"/>
        <v>0</v>
      </c>
      <c r="O31" s="72">
        <f t="shared" si="5"/>
        <v>9</v>
      </c>
      <c r="P31" s="72">
        <f t="shared" si="5"/>
        <v>8</v>
      </c>
      <c r="Q31" s="72">
        <f t="shared" si="5"/>
        <v>8</v>
      </c>
      <c r="R31" s="87">
        <f t="shared" si="5"/>
        <v>8</v>
      </c>
      <c r="S31" s="72">
        <f t="shared" si="5"/>
        <v>8</v>
      </c>
      <c r="T31" s="72">
        <f t="shared" si="5"/>
        <v>0</v>
      </c>
      <c r="U31" s="72">
        <f t="shared" si="5"/>
        <v>0</v>
      </c>
      <c r="V31" s="72">
        <f t="shared" si="5"/>
        <v>8</v>
      </c>
      <c r="W31" s="72">
        <f t="shared" si="5"/>
        <v>9.5</v>
      </c>
      <c r="X31" s="72">
        <f t="shared" si="5"/>
        <v>7.5</v>
      </c>
      <c r="Y31" s="87">
        <f t="shared" si="5"/>
        <v>7.5</v>
      </c>
      <c r="Z31" s="72">
        <f t="shared" si="5"/>
        <v>7.5</v>
      </c>
      <c r="AA31" s="72">
        <f t="shared" si="5"/>
        <v>0</v>
      </c>
      <c r="AB31" s="72">
        <f t="shared" si="5"/>
        <v>0</v>
      </c>
      <c r="AC31" s="72">
        <f t="shared" si="5"/>
        <v>7.5</v>
      </c>
      <c r="AD31" s="72">
        <f t="shared" si="5"/>
        <v>7.5</v>
      </c>
      <c r="AE31" s="72">
        <f t="shared" si="5"/>
        <v>7.5</v>
      </c>
      <c r="AF31" s="87">
        <f t="shared" ref="AF31:AH31" si="6">SUM(AF21:AF30)</f>
        <v>0</v>
      </c>
      <c r="AG31" s="72">
        <f t="shared" si="6"/>
        <v>7.5</v>
      </c>
      <c r="AH31" s="72">
        <f t="shared" si="6"/>
        <v>0</v>
      </c>
      <c r="AI31" s="88">
        <f t="shared" ref="AI31" si="7">SUM(AI21:AI30)</f>
        <v>165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22</f>
        <v>22</v>
      </c>
      <c r="AH33" s="74"/>
      <c r="AI33" s="76">
        <f>AG33*7.5</f>
        <v>165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0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8.5</f>
        <v>8.5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8.5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2018-04-12T23:04:52Z</cp:lastPrinted>
  <dcterms:created xsi:type="dcterms:W3CDTF">1998-07-03T22:57:08Z</dcterms:created>
  <dcterms:modified xsi:type="dcterms:W3CDTF">2018-04-12T23:21:10Z</dcterms:modified>
</cp:coreProperties>
</file>