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-150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/>
  <c r="AH31" i="1"/>
  <c r="AF31" i="1"/>
  <c r="AH21" i="1"/>
  <c r="AG21" i="1"/>
  <c r="AG31" i="1" s="1"/>
  <c r="AF21" i="1"/>
  <c r="Z31" i="1"/>
  <c r="R31" i="1"/>
  <c r="F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E21" i="1"/>
  <c r="E31" i="1" s="1"/>
  <c r="D21" i="1"/>
  <c r="D31" i="1" s="1"/>
  <c r="AI19" i="1" l="1"/>
  <c r="AI33" i="1" l="1"/>
  <c r="AI22" i="1"/>
  <c r="AI29" i="1"/>
  <c r="AI15" i="1"/>
  <c r="AI8" i="1"/>
  <c r="AI13" i="1"/>
  <c r="AI25" i="1"/>
  <c r="AI24" i="1"/>
  <c r="AI23" i="1"/>
  <c r="AI28" i="1"/>
  <c r="AI9" i="1"/>
  <c r="AI10" i="1"/>
  <c r="AI11" i="1"/>
  <c r="AI12" i="1"/>
  <c r="AI14" i="1"/>
  <c r="AI16" i="1"/>
  <c r="AI17" i="1"/>
  <c r="AI18" i="1"/>
  <c r="AI20" i="1"/>
  <c r="AI27" i="1"/>
  <c r="AI30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<sst xmlns="http://schemas.openxmlformats.org/spreadsheetml/2006/main" count="245" uniqueCount="75">
  <si>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</si>
  <si>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</si>
  <si>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</si>
  <si>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</si>
  <si>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</si>
  <si>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</si>
  <si>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</si>
  <si>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</si>
  <si>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</si>
  <si>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</si>
  <si>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</si>
  <si>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</si>
  <si>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</si>
  <si>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</si>
  <si>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</si>
  <si>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</si>
  <si>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</si>
  <si>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</si>
  <si>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</si>
  <si>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</si>
  <si>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</si>
  <si>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</si>
  <si>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</si>
  <si>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</si>
  <si>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</si>
  <si>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</si>
  <si>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</si>
  <si>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</si>
  <si>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</si>
  <si>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</si>
  <si>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</si>
  <si>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</si>
  <si>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</si>
  <si>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</si>
  <si>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</si>
  <si>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</si>
  <si>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</si>
  <si>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</si>
  <si>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</si>
  <si>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</si>
  <si>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</si>
  <si>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</si>
  <si>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</si>
  <si>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</si>
  <si>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</si>
  <si>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</si>
  <si>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</si>
  <si>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</si>
  <si>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</si>
  <si>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</si>
  <si>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Saeed Akhavan</t>
  </si>
  <si>
    <t>1020</t>
  </si>
  <si>
    <t>Foster Row Homes &amp; Apts</t>
  </si>
  <si>
    <t xml:space="preserve">    </t>
  </si>
  <si>
    <t>Intracorp- Black &amp; White</t>
  </si>
  <si>
    <t>1220</t>
  </si>
  <si>
    <t>Cambria</t>
  </si>
  <si>
    <t>1317</t>
  </si>
  <si>
    <t>24th Ave. Mosaic-Morgan</t>
  </si>
  <si>
    <t>1602</t>
  </si>
  <si>
    <t>1601</t>
  </si>
  <si>
    <t>Guildhouse</t>
  </si>
  <si>
    <t>IPL Hudson Street</t>
  </si>
  <si>
    <t>WD</t>
  </si>
  <si>
    <t>1705</t>
  </si>
  <si>
    <t>Forsyth</t>
  </si>
  <si>
    <t>IPL Hudson Street - Value Eng</t>
  </si>
  <si>
    <t>1701</t>
  </si>
  <si>
    <t>DP/BP</t>
  </si>
  <si>
    <t>1503</t>
  </si>
  <si>
    <t>Hunter Street</t>
  </si>
  <si>
    <t>Mosaic Emery -  Phase 1</t>
  </si>
  <si>
    <t>Delivered the Hunter model to DNV and back</t>
  </si>
  <si>
    <t>June 2018</t>
  </si>
  <si>
    <t>Office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</si>
</sst>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 tint="-0.249977111117893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4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5" fillId="7" borderId="18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84"/>
  <sheetViews>
    <sheetView tabSelected="1" zoomScaleNormal="100" zoomScaleSheetLayoutView="100" workbookViewId="0">
      <selection activeCell="R24" sqref="R2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89" width="7.5703125" style="23" customWidth="1"/>
    <col min="190" max="16384" width="7.5703125" style="26"/>
  </cols>
  <sheetData>
    <row r="1" spans="1:189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64"/>
      <c r="AZ1" s="6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</row>
    <row r="2" spans="1:189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64"/>
      <c r="AZ2" s="6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</row>
    <row r="3" spans="1:189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6" t="s">
        <v>73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64"/>
      <c r="AZ3" s="6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</row>
    <row r="4" spans="1:189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64"/>
      <c r="AZ4" s="6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</row>
    <row r="5" spans="1:189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64"/>
      <c r="AZ5" s="6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</row>
    <row r="6" spans="1:189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64"/>
      <c r="AZ6" s="6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</row>
    <row r="7" spans="1:189" ht="12" thickTop="1" x14ac:dyDescent="0.2">
      <c r="A7" s="46"/>
      <c r="B7" s="47"/>
      <c r="C7" s="48" t="s">
        <v>40</v>
      </c>
      <c r="D7" s="49" t="s">
        <v>17</v>
      </c>
      <c r="E7" s="50" t="s">
        <v>18</v>
      </c>
      <c r="F7" s="49" t="s">
        <v>18</v>
      </c>
      <c r="G7" s="50" t="s">
        <v>19</v>
      </c>
      <c r="H7" s="49" t="s">
        <v>15</v>
      </c>
      <c r="I7" s="50" t="s">
        <v>16</v>
      </c>
      <c r="J7" s="49" t="s">
        <v>15</v>
      </c>
      <c r="K7" s="49" t="s">
        <v>17</v>
      </c>
      <c r="L7" s="50" t="s">
        <v>18</v>
      </c>
      <c r="M7" s="49" t="s">
        <v>18</v>
      </c>
      <c r="N7" s="50" t="s">
        <v>19</v>
      </c>
      <c r="O7" s="49" t="s">
        <v>15</v>
      </c>
      <c r="P7" s="50" t="s">
        <v>16</v>
      </c>
      <c r="Q7" s="49" t="s">
        <v>15</v>
      </c>
      <c r="R7" s="49" t="s">
        <v>17</v>
      </c>
      <c r="S7" s="50" t="s">
        <v>18</v>
      </c>
      <c r="T7" s="49" t="s">
        <v>18</v>
      </c>
      <c r="U7" s="50" t="s">
        <v>19</v>
      </c>
      <c r="V7" s="49" t="s">
        <v>15</v>
      </c>
      <c r="W7" s="50" t="s">
        <v>16</v>
      </c>
      <c r="X7" s="49" t="s">
        <v>15</v>
      </c>
      <c r="Y7" s="49" t="s">
        <v>17</v>
      </c>
      <c r="Z7" s="50" t="s">
        <v>18</v>
      </c>
      <c r="AA7" s="49" t="s">
        <v>18</v>
      </c>
      <c r="AB7" s="50" t="s">
        <v>19</v>
      </c>
      <c r="AC7" s="49" t="s">
        <v>15</v>
      </c>
      <c r="AD7" s="50" t="s">
        <v>16</v>
      </c>
      <c r="AE7" s="49" t="s">
        <v>15</v>
      </c>
      <c r="AF7" s="49" t="s">
        <v>17</v>
      </c>
      <c r="AG7" s="50" t="s">
        <v>18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64"/>
      <c r="AZ7" s="6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</row>
    <row r="8" spans="1:189" ht="11.25" x14ac:dyDescent="0.2">
      <c r="A8" s="61"/>
      <c r="B8" s="53"/>
      <c r="C8" s="54"/>
      <c r="D8" s="68"/>
      <c r="E8" s="67" t="s">
        <v>20</v>
      </c>
      <c r="F8" s="67" t="s">
        <v>20</v>
      </c>
      <c r="G8" s="67"/>
      <c r="H8" s="68"/>
      <c r="I8" s="67"/>
      <c r="J8" s="68"/>
      <c r="K8" s="68"/>
      <c r="L8" s="67" t="s">
        <v>20</v>
      </c>
      <c r="M8" s="67" t="s">
        <v>20</v>
      </c>
      <c r="N8" s="67"/>
      <c r="O8" s="68"/>
      <c r="P8" s="67"/>
      <c r="Q8" s="68"/>
      <c r="R8" s="68"/>
      <c r="S8" s="67" t="s">
        <v>20</v>
      </c>
      <c r="T8" s="67" t="s">
        <v>20</v>
      </c>
      <c r="U8" s="67"/>
      <c r="V8" s="68"/>
      <c r="W8" s="67"/>
      <c r="X8" s="68"/>
      <c r="Y8" s="68"/>
      <c r="Z8" s="67" t="s">
        <v>20</v>
      </c>
      <c r="AA8" s="67" t="s">
        <v>20</v>
      </c>
      <c r="AB8" s="67"/>
      <c r="AC8" s="68"/>
      <c r="AD8" s="67"/>
      <c r="AE8" s="68"/>
      <c r="AF8" s="68"/>
      <c r="AG8" s="67" t="s">
        <v>20</v>
      </c>
      <c r="AH8" s="67" t="s">
        <v>20</v>
      </c>
      <c r="AI8" s="69">
        <f t="shared" ref="AI8:AI20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64"/>
      <c r="AZ8" s="6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</row>
    <row r="9" spans="1:189" ht="12" customHeight="1" x14ac:dyDescent="0.2">
      <c r="A9" s="62" t="s">
        <v>51</v>
      </c>
      <c r="B9" s="47" t="s">
        <v>52</v>
      </c>
      <c r="C9" s="48" t="s">
        <v>26</v>
      </c>
      <c r="D9" s="71"/>
      <c r="E9" s="67" t="s">
        <v>20</v>
      </c>
      <c r="F9" s="67" t="s">
        <v>20</v>
      </c>
      <c r="G9" s="70"/>
      <c r="H9" s="71"/>
      <c r="I9" s="70"/>
      <c r="J9" s="71"/>
      <c r="K9" s="71"/>
      <c r="L9" s="67" t="s">
        <v>20</v>
      </c>
      <c r="M9" s="67" t="s">
        <v>20</v>
      </c>
      <c r="N9" s="70"/>
      <c r="O9" s="71"/>
      <c r="P9" s="70"/>
      <c r="Q9" s="71"/>
      <c r="R9" s="71"/>
      <c r="S9" s="67" t="s">
        <v>20</v>
      </c>
      <c r="T9" s="67" t="s">
        <v>20</v>
      </c>
      <c r="U9" s="70"/>
      <c r="V9" s="71"/>
      <c r="W9" s="70"/>
      <c r="X9" s="71"/>
      <c r="Y9" s="71"/>
      <c r="Z9" s="67" t="s">
        <v>20</v>
      </c>
      <c r="AA9" s="67" t="s">
        <v>20</v>
      </c>
      <c r="AB9" s="70"/>
      <c r="AC9" s="71"/>
      <c r="AD9" s="70"/>
      <c r="AE9" s="71"/>
      <c r="AF9" s="71"/>
      <c r="AG9" s="67" t="s">
        <v>20</v>
      </c>
      <c r="AH9" s="67" t="s">
        <v>20</v>
      </c>
      <c r="AI9" s="69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64"/>
      <c r="AZ9" s="6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</row>
    <row r="10" spans="1:189" ht="12" customHeight="1" x14ac:dyDescent="0.2">
      <c r="A10" s="61" t="s">
        <v>51</v>
      </c>
      <c r="B10" s="53" t="s">
        <v>54</v>
      </c>
      <c r="C10" s="54" t="s">
        <v>31</v>
      </c>
      <c r="D10" s="68"/>
      <c r="E10" s="67" t="s">
        <v>20</v>
      </c>
      <c r="F10" s="67" t="s">
        <v>20</v>
      </c>
      <c r="G10" s="67"/>
      <c r="H10" s="68"/>
      <c r="I10" s="67"/>
      <c r="J10" s="68"/>
      <c r="K10" s="68"/>
      <c r="L10" s="67" t="s">
        <v>20</v>
      </c>
      <c r="M10" s="67" t="s">
        <v>20</v>
      </c>
      <c r="N10" s="67"/>
      <c r="O10" s="68"/>
      <c r="P10" s="67"/>
      <c r="Q10" s="68"/>
      <c r="R10" s="68"/>
      <c r="S10" s="67" t="s">
        <v>20</v>
      </c>
      <c r="T10" s="67" t="s">
        <v>20</v>
      </c>
      <c r="U10" s="67"/>
      <c r="V10" s="68"/>
      <c r="W10" s="67"/>
      <c r="X10" s="68"/>
      <c r="Y10" s="68"/>
      <c r="Z10" s="67" t="s">
        <v>20</v>
      </c>
      <c r="AA10" s="67" t="s">
        <v>20</v>
      </c>
      <c r="AB10" s="67"/>
      <c r="AC10" s="68"/>
      <c r="AD10" s="67"/>
      <c r="AE10" s="68"/>
      <c r="AF10" s="68"/>
      <c r="AG10" s="67" t="s">
        <v>20</v>
      </c>
      <c r="AH10" s="67" t="s">
        <v>20</v>
      </c>
      <c r="AI10" s="69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64"/>
      <c r="AZ10" s="6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</row>
    <row r="11" spans="1:189" ht="12" customHeight="1" x14ac:dyDescent="0.2">
      <c r="A11" s="62" t="s">
        <v>55</v>
      </c>
      <c r="B11" s="47" t="s">
        <v>56</v>
      </c>
      <c r="C11" s="48" t="s">
        <v>33</v>
      </c>
      <c r="D11" s="71"/>
      <c r="E11" s="67" t="s">
        <v>20</v>
      </c>
      <c r="F11" s="67" t="s">
        <v>20</v>
      </c>
      <c r="G11" s="70"/>
      <c r="H11" s="71"/>
      <c r="I11" s="70"/>
      <c r="J11" s="71"/>
      <c r="K11" s="71"/>
      <c r="L11" s="67" t="s">
        <v>20</v>
      </c>
      <c r="M11" s="67" t="s">
        <v>20</v>
      </c>
      <c r="N11" s="70"/>
      <c r="O11" s="71"/>
      <c r="P11" s="70"/>
      <c r="Q11" s="71"/>
      <c r="R11" s="71"/>
      <c r="S11" s="67" t="s">
        <v>20</v>
      </c>
      <c r="T11" s="67" t="s">
        <v>20</v>
      </c>
      <c r="U11" s="70"/>
      <c r="V11" s="71"/>
      <c r="W11" s="70"/>
      <c r="X11" s="71"/>
      <c r="Y11" s="71"/>
      <c r="Z11" s="67" t="s">
        <v>20</v>
      </c>
      <c r="AA11" s="67" t="s">
        <v>20</v>
      </c>
      <c r="AB11" s="70"/>
      <c r="AC11" s="71"/>
      <c r="AD11" s="70"/>
      <c r="AE11" s="71"/>
      <c r="AF11" s="71"/>
      <c r="AG11" s="67" t="s">
        <v>20</v>
      </c>
      <c r="AH11" s="67" t="s">
        <v>20</v>
      </c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64"/>
      <c r="AZ11" s="6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</row>
    <row r="12" spans="1:189" s="27" customFormat="1" ht="12" customHeight="1" x14ac:dyDescent="0.2">
      <c r="A12" s="89" t="s">
        <v>57</v>
      </c>
      <c r="B12" s="87" t="s">
        <v>58</v>
      </c>
      <c r="C12" s="90" t="s">
        <v>42</v>
      </c>
      <c r="D12" s="68"/>
      <c r="E12" s="67" t="s">
        <v>20</v>
      </c>
      <c r="F12" s="67" t="s">
        <v>20</v>
      </c>
      <c r="G12" s="67"/>
      <c r="H12" s="68"/>
      <c r="I12" s="67"/>
      <c r="J12" s="68"/>
      <c r="K12" s="68"/>
      <c r="L12" s="67" t="s">
        <v>20</v>
      </c>
      <c r="M12" s="67" t="s">
        <v>20</v>
      </c>
      <c r="N12" s="67"/>
      <c r="O12" s="68"/>
      <c r="P12" s="67"/>
      <c r="Q12" s="68"/>
      <c r="R12" s="68"/>
      <c r="S12" s="67" t="s">
        <v>20</v>
      </c>
      <c r="T12" s="67" t="s">
        <v>20</v>
      </c>
      <c r="U12" s="67"/>
      <c r="V12" s="68"/>
      <c r="W12" s="67"/>
      <c r="X12" s="68"/>
      <c r="Y12" s="68"/>
      <c r="Z12" s="67" t="s">
        <v>20</v>
      </c>
      <c r="AA12" s="67" t="s">
        <v>20</v>
      </c>
      <c r="AB12" s="67"/>
      <c r="AC12" s="68"/>
      <c r="AD12" s="67"/>
      <c r="AE12" s="68"/>
      <c r="AF12" s="68"/>
      <c r="AG12" s="67" t="s">
        <v>20</v>
      </c>
      <c r="AH12" s="67" t="s">
        <v>20</v>
      </c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64"/>
      <c r="AZ12" s="6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</row>
    <row r="13" spans="1:189" ht="12" customHeight="1" x14ac:dyDescent="0.2">
      <c r="A13" s="91" t="s">
        <v>57</v>
      </c>
      <c r="B13" s="92" t="s">
        <v>58</v>
      </c>
      <c r="C13" s="93" t="s">
        <v>33</v>
      </c>
      <c r="D13" s="71"/>
      <c r="E13" s="67" t="s">
        <v>20</v>
      </c>
      <c r="F13" s="67" t="s">
        <v>20</v>
      </c>
      <c r="G13" s="70"/>
      <c r="H13" s="71"/>
      <c r="I13" s="70"/>
      <c r="J13" s="71"/>
      <c r="K13" s="71"/>
      <c r="L13" s="67" t="s">
        <v>20</v>
      </c>
      <c r="M13" s="67" t="s">
        <v>20</v>
      </c>
      <c r="N13" s="70"/>
      <c r="O13" s="71"/>
      <c r="P13" s="70"/>
      <c r="Q13" s="71"/>
      <c r="R13" s="71"/>
      <c r="S13" s="67" t="s">
        <v>20</v>
      </c>
      <c r="T13" s="67" t="s">
        <v>20</v>
      </c>
      <c r="U13" s="70"/>
      <c r="V13" s="71"/>
      <c r="W13" s="70"/>
      <c r="X13" s="71"/>
      <c r="Y13" s="71"/>
      <c r="Z13" s="67" t="s">
        <v>20</v>
      </c>
      <c r="AA13" s="67" t="s">
        <v>20</v>
      </c>
      <c r="AB13" s="70"/>
      <c r="AC13" s="71"/>
      <c r="AD13" s="70"/>
      <c r="AE13" s="71"/>
      <c r="AF13" s="71"/>
      <c r="AG13" s="67" t="s">
        <v>20</v>
      </c>
      <c r="AH13" s="67" t="s">
        <v>20</v>
      </c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64"/>
      <c r="AZ13" s="6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</row>
    <row r="14" spans="1:189" s="27" customFormat="1" ht="12" customHeight="1" x14ac:dyDescent="0.2">
      <c r="A14" s="89" t="s">
        <v>60</v>
      </c>
      <c r="B14" s="87" t="s">
        <v>61</v>
      </c>
      <c r="C14" s="90" t="s">
        <v>31</v>
      </c>
      <c r="D14" s="68"/>
      <c r="E14" s="67" t="s">
        <v>20</v>
      </c>
      <c r="F14" s="67" t="s">
        <v>20</v>
      </c>
      <c r="G14" s="67"/>
      <c r="H14" s="68"/>
      <c r="I14" s="67"/>
      <c r="J14" s="68"/>
      <c r="K14" s="68"/>
      <c r="L14" s="67" t="s">
        <v>20</v>
      </c>
      <c r="M14" s="67" t="s">
        <v>20</v>
      </c>
      <c r="N14" s="67"/>
      <c r="O14" s="68"/>
      <c r="P14" s="67"/>
      <c r="Q14" s="68"/>
      <c r="R14" s="68"/>
      <c r="S14" s="67" t="s">
        <v>20</v>
      </c>
      <c r="T14" s="67" t="s">
        <v>20</v>
      </c>
      <c r="U14" s="67"/>
      <c r="V14" s="68"/>
      <c r="W14" s="67"/>
      <c r="X14" s="68"/>
      <c r="Y14" s="68"/>
      <c r="Z14" s="67" t="s">
        <v>20</v>
      </c>
      <c r="AA14" s="67" t="s">
        <v>20</v>
      </c>
      <c r="AB14" s="67"/>
      <c r="AC14" s="68"/>
      <c r="AD14" s="67"/>
      <c r="AE14" s="68"/>
      <c r="AF14" s="68"/>
      <c r="AG14" s="67" t="s">
        <v>20</v>
      </c>
      <c r="AH14" s="67" t="s">
        <v>20</v>
      </c>
      <c r="AI14" s="69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64"/>
      <c r="AZ14" s="6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</row>
    <row r="15" spans="1:189" s="24" customFormat="1" ht="12" customHeight="1" x14ac:dyDescent="0.2">
      <c r="A15" s="91" t="s">
        <v>69</v>
      </c>
      <c r="B15" s="92" t="s">
        <v>70</v>
      </c>
      <c r="C15" s="93"/>
      <c r="D15" s="71"/>
      <c r="E15" s="67" t="s">
        <v>20</v>
      </c>
      <c r="F15" s="67" t="s">
        <v>20</v>
      </c>
      <c r="G15" s="70"/>
      <c r="H15" s="71"/>
      <c r="I15" s="70"/>
      <c r="J15" s="71"/>
      <c r="K15" s="71"/>
      <c r="L15" s="67" t="s">
        <v>20</v>
      </c>
      <c r="M15" s="67" t="s">
        <v>20</v>
      </c>
      <c r="N15" s="70"/>
      <c r="O15" s="71"/>
      <c r="P15" s="70"/>
      <c r="Q15" s="71"/>
      <c r="R15" s="71"/>
      <c r="S15" s="67" t="s">
        <v>20</v>
      </c>
      <c r="T15" s="67" t="s">
        <v>20</v>
      </c>
      <c r="U15" s="70"/>
      <c r="V15" s="71"/>
      <c r="W15" s="70"/>
      <c r="X15" s="71"/>
      <c r="Y15" s="71"/>
      <c r="Z15" s="67" t="s">
        <v>20</v>
      </c>
      <c r="AA15" s="67" t="s">
        <v>20</v>
      </c>
      <c r="AB15" s="70"/>
      <c r="AC15" s="71"/>
      <c r="AD15" s="70"/>
      <c r="AE15" s="71"/>
      <c r="AF15" s="71"/>
      <c r="AG15" s="67" t="s">
        <v>20</v>
      </c>
      <c r="AH15" s="67" t="s">
        <v>20</v>
      </c>
      <c r="AI15" s="69">
        <f t="shared" si="0"/>
        <v>0</v>
      </c>
      <c r="AJ15" s="52" t="s">
        <v>72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64"/>
      <c r="AZ15" s="6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</row>
    <row r="16" spans="1:189" s="27" customFormat="1" ht="12" customHeight="1" x14ac:dyDescent="0.2">
      <c r="A16" s="61" t="s">
        <v>59</v>
      </c>
      <c r="B16" s="53" t="s">
        <v>62</v>
      </c>
      <c r="C16" s="54" t="s">
        <v>63</v>
      </c>
      <c r="D16" s="68"/>
      <c r="E16" s="67" t="s">
        <v>20</v>
      </c>
      <c r="F16" s="67" t="s">
        <v>20</v>
      </c>
      <c r="G16" s="67"/>
      <c r="H16" s="68"/>
      <c r="I16" s="67"/>
      <c r="J16" s="68"/>
      <c r="K16" s="68"/>
      <c r="L16" s="67" t="s">
        <v>20</v>
      </c>
      <c r="M16" s="67" t="s">
        <v>20</v>
      </c>
      <c r="N16" s="67"/>
      <c r="O16" s="68"/>
      <c r="P16" s="67"/>
      <c r="Q16" s="68"/>
      <c r="R16" s="68"/>
      <c r="S16" s="67" t="s">
        <v>20</v>
      </c>
      <c r="T16" s="67" t="s">
        <v>20</v>
      </c>
      <c r="U16" s="67"/>
      <c r="V16" s="68"/>
      <c r="W16" s="67"/>
      <c r="X16" s="68"/>
      <c r="Y16" s="68"/>
      <c r="Z16" s="67" t="s">
        <v>20</v>
      </c>
      <c r="AA16" s="67" t="s">
        <v>20</v>
      </c>
      <c r="AB16" s="67"/>
      <c r="AC16" s="68"/>
      <c r="AD16" s="67"/>
      <c r="AE16" s="68"/>
      <c r="AF16" s="68"/>
      <c r="AG16" s="67" t="s">
        <v>20</v>
      </c>
      <c r="AH16" s="67" t="s">
        <v>20</v>
      </c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64"/>
      <c r="AZ16" s="6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</row>
    <row r="17" spans="1:189" s="28" customFormat="1" ht="12" customHeight="1" x14ac:dyDescent="0.2">
      <c r="A17" s="62" t="s">
        <v>59</v>
      </c>
      <c r="B17" s="47" t="s">
        <v>66</v>
      </c>
      <c r="C17" s="48" t="s">
        <v>42</v>
      </c>
      <c r="D17" s="71"/>
      <c r="E17" s="67" t="s">
        <v>20</v>
      </c>
      <c r="F17" s="67" t="s">
        <v>20</v>
      </c>
      <c r="G17" s="70"/>
      <c r="H17" s="71"/>
      <c r="I17" s="70"/>
      <c r="J17" s="71"/>
      <c r="K17" s="71"/>
      <c r="L17" s="67" t="s">
        <v>20</v>
      </c>
      <c r="M17" s="67" t="s">
        <v>20</v>
      </c>
      <c r="N17" s="70"/>
      <c r="O17" s="71"/>
      <c r="P17" s="70"/>
      <c r="Q17" s="71"/>
      <c r="R17" s="71"/>
      <c r="S17" s="67" t="s">
        <v>20</v>
      </c>
      <c r="T17" s="67" t="s">
        <v>20</v>
      </c>
      <c r="U17" s="70"/>
      <c r="V17" s="71"/>
      <c r="W17" s="70"/>
      <c r="X17" s="71"/>
      <c r="Y17" s="71"/>
      <c r="Z17" s="67" t="s">
        <v>20</v>
      </c>
      <c r="AA17" s="67" t="s">
        <v>20</v>
      </c>
      <c r="AB17" s="70"/>
      <c r="AC17" s="71"/>
      <c r="AD17" s="70"/>
      <c r="AE17" s="71"/>
      <c r="AF17" s="71"/>
      <c r="AG17" s="67" t="s">
        <v>20</v>
      </c>
      <c r="AH17" s="67" t="s">
        <v>20</v>
      </c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64"/>
      <c r="AZ17" s="6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</row>
    <row r="18" spans="1:189" s="28" customFormat="1" ht="12" customHeight="1" x14ac:dyDescent="0.2">
      <c r="A18" s="61" t="s">
        <v>59</v>
      </c>
      <c r="B18" s="53" t="s">
        <v>62</v>
      </c>
      <c r="C18" s="54" t="s">
        <v>33</v>
      </c>
      <c r="D18" s="68"/>
      <c r="E18" s="67" t="s">
        <v>20</v>
      </c>
      <c r="F18" s="67" t="s">
        <v>20</v>
      </c>
      <c r="G18" s="67">
        <v>7</v>
      </c>
      <c r="H18" s="68">
        <v>9</v>
      </c>
      <c r="I18" s="67">
        <v>6</v>
      </c>
      <c r="J18" s="68">
        <v>6.5</v>
      </c>
      <c r="K18" s="68"/>
      <c r="L18" s="67" t="s">
        <v>20</v>
      </c>
      <c r="M18" s="67" t="s">
        <v>20</v>
      </c>
      <c r="N18" s="67">
        <v>7.5</v>
      </c>
      <c r="O18" s="68">
        <v>7.5</v>
      </c>
      <c r="P18" s="67">
        <v>5</v>
      </c>
      <c r="Q18" s="68">
        <v>7.5</v>
      </c>
      <c r="R18" s="68"/>
      <c r="S18" s="67" t="s">
        <v>20</v>
      </c>
      <c r="T18" s="67" t="s">
        <v>20</v>
      </c>
      <c r="U18" s="67"/>
      <c r="V18" s="68"/>
      <c r="W18" s="67"/>
      <c r="X18" s="68"/>
      <c r="Y18" s="68"/>
      <c r="Z18" s="67" t="s">
        <v>20</v>
      </c>
      <c r="AA18" s="67" t="s">
        <v>20</v>
      </c>
      <c r="AB18" s="67"/>
      <c r="AC18" s="68"/>
      <c r="AD18" s="67"/>
      <c r="AE18" s="68"/>
      <c r="AF18" s="68"/>
      <c r="AG18" s="67" t="s">
        <v>20</v>
      </c>
      <c r="AH18" s="67" t="s">
        <v>20</v>
      </c>
      <c r="AI18" s="69">
        <f t="shared" si="0"/>
        <v>56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6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</row>
    <row r="19" spans="1:189" s="29" customFormat="1" ht="12" customHeight="1" x14ac:dyDescent="0.2">
      <c r="A19" s="62" t="s">
        <v>64</v>
      </c>
      <c r="B19" s="47" t="s">
        <v>65</v>
      </c>
      <c r="C19" s="48"/>
      <c r="D19" s="71"/>
      <c r="E19" s="67" t="s">
        <v>20</v>
      </c>
      <c r="F19" s="67" t="s">
        <v>20</v>
      </c>
      <c r="G19" s="70"/>
      <c r="H19" s="71"/>
      <c r="I19" s="70"/>
      <c r="J19" s="71"/>
      <c r="K19" s="71"/>
      <c r="L19" s="67" t="s">
        <v>20</v>
      </c>
      <c r="M19" s="67" t="s">
        <v>20</v>
      </c>
      <c r="N19" s="70"/>
      <c r="O19" s="71"/>
      <c r="P19" s="70"/>
      <c r="Q19" s="71"/>
      <c r="R19" s="71"/>
      <c r="S19" s="67" t="s">
        <v>20</v>
      </c>
      <c r="T19" s="67" t="s">
        <v>20</v>
      </c>
      <c r="U19" s="70"/>
      <c r="V19" s="71"/>
      <c r="W19" s="70"/>
      <c r="X19" s="71"/>
      <c r="Y19" s="71"/>
      <c r="Z19" s="67" t="s">
        <v>20</v>
      </c>
      <c r="AA19" s="67" t="s">
        <v>20</v>
      </c>
      <c r="AB19" s="70"/>
      <c r="AC19" s="71"/>
      <c r="AD19" s="70"/>
      <c r="AE19" s="71"/>
      <c r="AF19" s="71"/>
      <c r="AG19" s="67" t="s">
        <v>20</v>
      </c>
      <c r="AH19" s="67" t="s">
        <v>20</v>
      </c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6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</row>
    <row r="20" spans="1:189" s="24" customFormat="1" ht="12" customHeight="1" x14ac:dyDescent="0.2">
      <c r="A20" s="63" t="s">
        <v>67</v>
      </c>
      <c r="B20" s="88" t="s">
        <v>71</v>
      </c>
      <c r="C20" s="56" t="s">
        <v>68</v>
      </c>
      <c r="D20" s="68"/>
      <c r="E20" s="67" t="s">
        <v>20</v>
      </c>
      <c r="F20" s="67" t="s">
        <v>20</v>
      </c>
      <c r="G20" s="67"/>
      <c r="H20" s="68"/>
      <c r="I20" s="67"/>
      <c r="J20" s="68"/>
      <c r="K20" s="68"/>
      <c r="L20" s="67" t="s">
        <v>20</v>
      </c>
      <c r="M20" s="67" t="s">
        <v>20</v>
      </c>
      <c r="N20" s="67"/>
      <c r="O20" s="68"/>
      <c r="P20" s="67"/>
      <c r="Q20" s="68"/>
      <c r="R20" s="68"/>
      <c r="S20" s="67" t="s">
        <v>20</v>
      </c>
      <c r="T20" s="67" t="s">
        <v>20</v>
      </c>
      <c r="U20" s="67"/>
      <c r="V20" s="68"/>
      <c r="W20" s="67"/>
      <c r="X20" s="68"/>
      <c r="Y20" s="68"/>
      <c r="Z20" s="67" t="s">
        <v>20</v>
      </c>
      <c r="AA20" s="67" t="s">
        <v>20</v>
      </c>
      <c r="AB20" s="67"/>
      <c r="AC20" s="68"/>
      <c r="AD20" s="67"/>
      <c r="AE20" s="68"/>
      <c r="AF20" s="68"/>
      <c r="AG20" s="67" t="s">
        <v>20</v>
      </c>
      <c r="AH20" s="67" t="s">
        <v>20</v>
      </c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6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</row>
    <row r="21" spans="1:189" s="24" customFormat="1" x14ac:dyDescent="0.2">
      <c r="A21" s="12"/>
      <c r="B21" s="66" t="s">
        <v>6</v>
      </c>
      <c r="C21" s="65"/>
      <c r="D21" s="72">
        <f t="shared" ref="D21:AE21" si="1">SUM(D8:D20)</f>
        <v>0</v>
      </c>
      <c r="E21" s="72">
        <f t="shared" si="1"/>
        <v>0</v>
      </c>
      <c r="F21" s="72">
        <f t="shared" si="1"/>
        <v>0</v>
      </c>
      <c r="G21" s="72">
        <f t="shared" si="1"/>
        <v>7</v>
      </c>
      <c r="H21" s="72">
        <f t="shared" si="1"/>
        <v>9</v>
      </c>
      <c r="I21" s="72">
        <f t="shared" si="1"/>
        <v>6</v>
      </c>
      <c r="J21" s="72">
        <f t="shared" si="1"/>
        <v>6.5</v>
      </c>
      <c r="K21" s="72">
        <f t="shared" si="1"/>
        <v>0</v>
      </c>
      <c r="L21" s="72">
        <f t="shared" si="1"/>
        <v>0</v>
      </c>
      <c r="M21" s="72">
        <f t="shared" si="1"/>
        <v>0</v>
      </c>
      <c r="N21" s="72">
        <f t="shared" si="1"/>
        <v>7.5</v>
      </c>
      <c r="O21" s="72">
        <f t="shared" si="1"/>
        <v>7.5</v>
      </c>
      <c r="P21" s="72">
        <f t="shared" si="1"/>
        <v>5</v>
      </c>
      <c r="Q21" s="72">
        <f t="shared" si="1"/>
        <v>7.5</v>
      </c>
      <c r="R21" s="72">
        <f t="shared" si="1"/>
        <v>0</v>
      </c>
      <c r="S21" s="72">
        <f t="shared" si="1"/>
        <v>0</v>
      </c>
      <c r="T21" s="72">
        <f t="shared" si="1"/>
        <v>0</v>
      </c>
      <c r="U21" s="72">
        <f t="shared" si="1"/>
        <v>0</v>
      </c>
      <c r="V21" s="72">
        <f t="shared" si="1"/>
        <v>0</v>
      </c>
      <c r="W21" s="72">
        <f t="shared" si="1"/>
        <v>0</v>
      </c>
      <c r="X21" s="72">
        <f t="shared" si="1"/>
        <v>0</v>
      </c>
      <c r="Y21" s="72">
        <f t="shared" si="1"/>
        <v>0</v>
      </c>
      <c r="Z21" s="72">
        <f t="shared" si="1"/>
        <v>0</v>
      </c>
      <c r="AA21" s="72">
        <f t="shared" si="1"/>
        <v>0</v>
      </c>
      <c r="AB21" s="72">
        <f t="shared" si="1"/>
        <v>0</v>
      </c>
      <c r="AC21" s="72">
        <f t="shared" si="1"/>
        <v>0</v>
      </c>
      <c r="AD21" s="72">
        <f t="shared" si="1"/>
        <v>0</v>
      </c>
      <c r="AE21" s="72">
        <f t="shared" si="1"/>
        <v>0</v>
      </c>
      <c r="AF21" s="72">
        <f t="shared" ref="AF21:AH21" si="2">SUM(AF8:AF20)</f>
        <v>0</v>
      </c>
      <c r="AG21" s="72">
        <f t="shared" si="2"/>
        <v>0</v>
      </c>
      <c r="AH21" s="72">
        <f t="shared" si="2"/>
        <v>0</v>
      </c>
      <c r="AI21" s="73">
        <f t="shared" ref="AI21" si="3">SUM(AI8:AI20)</f>
        <v>56</v>
      </c>
      <c r="AJ21" s="5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6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</row>
    <row r="22" spans="1:189" s="29" customFormat="1" x14ac:dyDescent="0.2">
      <c r="A22" s="13" t="s">
        <v>7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69">
        <f t="shared" ref="AI22:AI30" si="4"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6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</row>
    <row r="23" spans="1:189" s="29" customFormat="1" x14ac:dyDescent="0.2">
      <c r="A23" s="13" t="s">
        <v>14</v>
      </c>
      <c r="B23" s="14"/>
      <c r="C23" s="14"/>
      <c r="D23" s="74"/>
      <c r="E23" s="74"/>
      <c r="F23" s="74"/>
      <c r="G23" s="74">
        <v>0.5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>
        <v>7.5</v>
      </c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69">
        <f t="shared" si="4"/>
        <v>8</v>
      </c>
      <c r="AJ23" s="57" t="s">
        <v>74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6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</row>
    <row r="24" spans="1:189" s="24" customFormat="1" x14ac:dyDescent="0.2">
      <c r="A24" s="13" t="s">
        <v>8</v>
      </c>
      <c r="B24" s="14"/>
      <c r="C24" s="1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69">
        <f t="shared" si="4"/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6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</row>
    <row r="25" spans="1:189" s="23" customFormat="1" x14ac:dyDescent="0.2">
      <c r="A25" s="13" t="s">
        <v>22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69">
        <f t="shared" si="4"/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6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</row>
    <row r="26" spans="1:189" x14ac:dyDescent="0.2">
      <c r="A26" s="12" t="s">
        <v>49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69"/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6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</row>
    <row r="27" spans="1:189" x14ac:dyDescent="0.2">
      <c r="A27" s="12" t="s">
        <v>12</v>
      </c>
      <c r="B27" s="15"/>
      <c r="C27" s="15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69">
        <f t="shared" si="4"/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6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</row>
    <row r="28" spans="1:189" x14ac:dyDescent="0.2">
      <c r="A28" s="12" t="s">
        <v>13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69">
        <f t="shared" si="4"/>
        <v>0</v>
      </c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6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</row>
    <row r="29" spans="1:189" x14ac:dyDescent="0.2">
      <c r="A29" s="12" t="s">
        <v>39</v>
      </c>
      <c r="B29" s="15"/>
      <c r="C29" s="37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9">
        <f t="shared" si="4"/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6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</row>
    <row r="30" spans="1:189" x14ac:dyDescent="0.2">
      <c r="A30" s="12" t="s">
        <v>39</v>
      </c>
      <c r="B30" s="15"/>
      <c r="C30" s="37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9">
        <f t="shared" si="4"/>
        <v>0</v>
      </c>
      <c r="AJ30" s="57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6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</row>
    <row r="31" spans="1:189" x14ac:dyDescent="0.2">
      <c r="A31" s="12" t="s">
        <v>9</v>
      </c>
      <c r="B31" s="15"/>
      <c r="C31" s="15"/>
      <c r="D31" s="72">
        <f t="shared" ref="D31:Q31" si="5">SUM(D21:D30)</f>
        <v>0</v>
      </c>
      <c r="E31" s="72">
        <f t="shared" si="5"/>
        <v>0</v>
      </c>
      <c r="F31" s="72">
        <f t="shared" si="5"/>
        <v>0</v>
      </c>
      <c r="G31" s="72">
        <f t="shared" si="5"/>
        <v>7.5</v>
      </c>
      <c r="H31" s="72">
        <f t="shared" si="5"/>
        <v>9</v>
      </c>
      <c r="I31" s="72">
        <f t="shared" si="5"/>
        <v>6</v>
      </c>
      <c r="J31" s="72">
        <f t="shared" si="5"/>
        <v>6.5</v>
      </c>
      <c r="K31" s="72">
        <f t="shared" si="5"/>
        <v>0</v>
      </c>
      <c r="L31" s="72">
        <f t="shared" si="5"/>
        <v>0</v>
      </c>
      <c r="M31" s="72">
        <f t="shared" si="5"/>
        <v>0</v>
      </c>
      <c r="N31" s="72">
        <f t="shared" si="5"/>
        <v>7.5</v>
      </c>
      <c r="O31" s="72">
        <f t="shared" si="5"/>
        <v>7.5</v>
      </c>
      <c r="P31" s="72">
        <f t="shared" si="5"/>
        <v>5</v>
      </c>
      <c r="Q31" s="72">
        <f t="shared" si="5"/>
        <v>7.5</v>
      </c>
      <c r="R31" s="72">
        <f>SUM(R21:R30)</f>
        <v>7.5</v>
      </c>
      <c r="S31" s="72">
        <f>SUM(S21:S30)</f>
        <v>0</v>
      </c>
      <c r="T31" s="72">
        <f>SUM(T21:T30)</f>
        <v>0</v>
      </c>
      <c r="U31" s="72">
        <f t="shared" ref="U31:X31" si="6">SUM(U21:U30)</f>
        <v>0</v>
      </c>
      <c r="V31" s="72">
        <f t="shared" si="6"/>
        <v>0</v>
      </c>
      <c r="W31" s="72">
        <f t="shared" si="6"/>
        <v>0</v>
      </c>
      <c r="X31" s="72">
        <f t="shared" si="6"/>
        <v>0</v>
      </c>
      <c r="Y31" s="72">
        <f>SUM(Y21:Y30)</f>
        <v>0</v>
      </c>
      <c r="Z31" s="72">
        <f>SUM(Z21:Z30)</f>
        <v>0</v>
      </c>
      <c r="AA31" s="72">
        <f>SUM(AA21:AA30)</f>
        <v>0</v>
      </c>
      <c r="AB31" s="72">
        <f t="shared" ref="AB31:AE31" si="7">SUM(AB21:AB30)</f>
        <v>0</v>
      </c>
      <c r="AC31" s="72">
        <f t="shared" si="7"/>
        <v>0</v>
      </c>
      <c r="AD31" s="72">
        <f t="shared" si="7"/>
        <v>0</v>
      </c>
      <c r="AE31" s="72">
        <f t="shared" si="7"/>
        <v>0</v>
      </c>
      <c r="AF31" s="72">
        <f>SUM(AF21:AF30)</f>
        <v>0</v>
      </c>
      <c r="AG31" s="72">
        <f>SUM(AG21:AG30)</f>
        <v>0</v>
      </c>
      <c r="AH31" s="72">
        <f>SUM(AH21:AH30)</f>
        <v>0</v>
      </c>
      <c r="AI31" s="73">
        <f>SUM(AI21:AI30)</f>
        <v>64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</row>
    <row r="32" spans="1:189" s="34" customFormat="1" ht="13.5" thickBot="1" x14ac:dyDescent="0.25">
      <c r="A32" s="16" t="s">
        <v>10</v>
      </c>
      <c r="B32" s="17"/>
      <c r="C32" s="18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Y32" s="64"/>
    </row>
    <row r="33" spans="1:51" s="34" customFormat="1" ht="12" thickBot="1" x14ac:dyDescent="0.25">
      <c r="A33" s="19" t="s">
        <v>26</v>
      </c>
      <c r="B33" s="18" t="s">
        <v>27</v>
      </c>
      <c r="C33" s="18"/>
      <c r="D33" s="75"/>
      <c r="E33" s="75"/>
      <c r="F33" s="75" t="s">
        <v>33</v>
      </c>
      <c r="G33" s="75"/>
      <c r="H33" s="75" t="s">
        <v>34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11</v>
      </c>
      <c r="AG33" s="81">
        <f>21</f>
        <v>21</v>
      </c>
      <c r="AH33" s="75"/>
      <c r="AI33" s="77">
        <f>AG33*7.5</f>
        <v>157.5</v>
      </c>
      <c r="AJ33" s="35"/>
      <c r="AY33" s="64"/>
    </row>
    <row r="34" spans="1:51" s="34" customFormat="1" ht="11.25" x14ac:dyDescent="0.2">
      <c r="A34" s="19" t="s">
        <v>25</v>
      </c>
      <c r="B34" s="18" t="s">
        <v>28</v>
      </c>
      <c r="C34" s="18"/>
      <c r="D34" s="75"/>
      <c r="E34" s="75"/>
      <c r="F34" s="75" t="s">
        <v>42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 t="s">
        <v>53</v>
      </c>
      <c r="AY34" s="64"/>
    </row>
    <row r="35" spans="1:51" s="34" customFormat="1" ht="11.25" x14ac:dyDescent="0.2">
      <c r="A35" s="19" t="s">
        <v>31</v>
      </c>
      <c r="B35" s="18" t="s">
        <v>32</v>
      </c>
      <c r="C35" s="18"/>
      <c r="D35" s="75"/>
      <c r="E35" s="75"/>
      <c r="F35" s="75" t="s">
        <v>41</v>
      </c>
      <c r="G35" s="75"/>
      <c r="H35" s="75" t="s">
        <v>36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46</v>
      </c>
      <c r="AG35" s="75"/>
      <c r="AH35" s="75"/>
      <c r="AI35" s="76">
        <f>AI31-AI33</f>
        <v>-93.5</v>
      </c>
      <c r="AJ35" s="85"/>
      <c r="AY35" s="64"/>
    </row>
    <row r="36" spans="1:51" s="34" customFormat="1" ht="11.25" x14ac:dyDescent="0.2">
      <c r="A36" s="18" t="s">
        <v>29</v>
      </c>
      <c r="B36" s="18" t="s">
        <v>30</v>
      </c>
      <c r="C36" s="35"/>
      <c r="D36" s="78"/>
      <c r="E36" s="78"/>
      <c r="F36" s="78" t="s">
        <v>43</v>
      </c>
      <c r="G36" s="78"/>
      <c r="H36" s="78" t="s">
        <v>37</v>
      </c>
      <c r="I36" s="78"/>
      <c r="J36" s="78"/>
      <c r="K36" s="78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</row>
    <row r="37" spans="1:51" s="34" customFormat="1" ht="11.25" x14ac:dyDescent="0.2">
      <c r="A37" s="35" t="s">
        <v>23</v>
      </c>
      <c r="B37" s="35" t="s">
        <v>24</v>
      </c>
      <c r="C37" s="35"/>
      <c r="D37" s="78"/>
      <c r="E37" s="78"/>
      <c r="F37" s="78" t="s">
        <v>38</v>
      </c>
      <c r="G37" s="78"/>
      <c r="H37" s="78" t="s">
        <v>44</v>
      </c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79">
        <f>33</f>
        <v>33</v>
      </c>
      <c r="AJ37" s="35"/>
    </row>
    <row r="38" spans="1:51" s="34" customFormat="1" ht="11.25" x14ac:dyDescent="0.2">
      <c r="A38" s="35"/>
      <c r="B38" s="35"/>
      <c r="C38" s="35"/>
      <c r="D38" s="78"/>
      <c r="E38" s="78"/>
      <c r="F38" s="78"/>
      <c r="G38" s="78"/>
      <c r="H38" s="78" t="s">
        <v>45</v>
      </c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35"/>
    </row>
    <row r="39" spans="1:51" s="34" customFormat="1" ht="13.5" thickBot="1" x14ac:dyDescent="0.25">
      <c r="A39" s="33"/>
      <c r="B39" s="33"/>
      <c r="C39" s="3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48</v>
      </c>
      <c r="AG39" s="78"/>
      <c r="AH39" s="78"/>
      <c r="AI39" s="80">
        <f>AI35+AI37</f>
        <v>-60.5</v>
      </c>
      <c r="AJ39" s="35"/>
    </row>
    <row r="40" spans="1:51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1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1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1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1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1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1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1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1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Saeed Akhavan</cp:lastModifiedBy>
  <cp:lastPrinted>2017-09-29T23:44:10Z</cp:lastPrinted>
  <dcterms:created xsi:type="dcterms:W3CDTF">1998-07-03T22:57:08Z</dcterms:created>
  <dcterms:modified xsi:type="dcterms:W3CDTF">2018-06-15T21:05:50Z</dcterms:modified>
</cp:coreProperties>
</file>