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7410" firstSheet="1" activeTab="1"/>
  </bookViews>
  <sheets>
    <sheet name="Sheet2" sheetId="2" r:id="rId1"/>
    <sheet name="Sheet1" sheetId="1" r:id="rId2"/>
  </sheets>
  <definedNames>
    <definedName name="_xlnm.Print_Area" localSheetId="1">Sheet1!$A$1:$AJ$45</definedName>
  </definedNames>
  <calcPr calcId="145621"/>
</workbook>
</file>

<file path=xl/calcChain.xml><?xml version="1.0" encoding="utf-8"?>
<calcChain xmlns="http://schemas.openxmlformats.org/spreadsheetml/2006/main">
  <c r="R25" i="1" l="1"/>
  <c r="AI42" i="1" l="1"/>
  <c r="AG38" i="1" l="1"/>
  <c r="AH26" i="1"/>
  <c r="AH36" i="1" s="1"/>
  <c r="AG26" i="1"/>
  <c r="AG36" i="1" s="1"/>
  <c r="AF26" i="1"/>
  <c r="AF36" i="1" s="1"/>
  <c r="S36" i="1"/>
  <c r="AE26" i="1"/>
  <c r="AE36" i="1" s="1"/>
  <c r="AD26" i="1"/>
  <c r="AD36" i="1" s="1"/>
  <c r="AC26" i="1"/>
  <c r="AC36" i="1" s="1"/>
  <c r="AB26" i="1"/>
  <c r="AB36" i="1" s="1"/>
  <c r="AA26" i="1"/>
  <c r="AA36" i="1" s="1"/>
  <c r="Z26" i="1"/>
  <c r="Z36" i="1" s="1"/>
  <c r="Y26" i="1"/>
  <c r="Y36" i="1" s="1"/>
  <c r="X26" i="1"/>
  <c r="X36" i="1" s="1"/>
  <c r="W26" i="1"/>
  <c r="W36" i="1" s="1"/>
  <c r="V26" i="1"/>
  <c r="V36" i="1" s="1"/>
  <c r="U26" i="1"/>
  <c r="U36" i="1" s="1"/>
  <c r="T26" i="1"/>
  <c r="T36" i="1" s="1"/>
  <c r="S26" i="1"/>
  <c r="R26" i="1"/>
  <c r="R36" i="1" s="1"/>
  <c r="Q26" i="1"/>
  <c r="Q36" i="1" s="1"/>
  <c r="P26" i="1"/>
  <c r="P36" i="1" s="1"/>
  <c r="O26" i="1"/>
  <c r="O36" i="1" s="1"/>
  <c r="N26" i="1"/>
  <c r="N36" i="1" s="1"/>
  <c r="M26" i="1"/>
  <c r="M36" i="1" s="1"/>
  <c r="L26" i="1"/>
  <c r="L36" i="1" s="1"/>
  <c r="K26" i="1"/>
  <c r="K36" i="1" s="1"/>
  <c r="J26" i="1"/>
  <c r="J36" i="1" s="1"/>
  <c r="I26" i="1"/>
  <c r="I36" i="1" s="1"/>
  <c r="H26" i="1"/>
  <c r="H36" i="1" s="1"/>
  <c r="G26" i="1"/>
  <c r="G36" i="1" s="1"/>
  <c r="F26" i="1"/>
  <c r="F36" i="1" s="1"/>
  <c r="E26" i="1"/>
  <c r="E36" i="1" s="1"/>
  <c r="D26" i="1"/>
  <c r="D36" i="1" s="1"/>
  <c r="AI25" i="1" l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27" i="1" l="1"/>
  <c r="AI35" i="1"/>
  <c r="AI38" i="1"/>
  <c r="AI34" i="1"/>
  <c r="AI33" i="1"/>
  <c r="AI32" i="1"/>
  <c r="AI31" i="1"/>
  <c r="AI30" i="1"/>
  <c r="AI29" i="1"/>
  <c r="AI28" i="1"/>
  <c r="AI26" i="1" l="1"/>
  <c r="AI36" i="1" s="1"/>
  <c r="AI40" i="1" s="1"/>
  <c r="AI44" i="1" s="1"/>
</calcChain>
</file>

<file path=xl/sharedStrings.xml><?xml version="1.0" encoding="utf-8"?>
<sst xmlns="http://schemas.openxmlformats.org/spreadsheetml/2006/main" count="281" uniqueCount="85">
  <si>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</si>
  <si>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</si>
  <si>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</si>
  <si>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</si>
  <si>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</si>
  <si>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</si>
  <si>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</si>
  <si>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</si>
  <si>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</si>
  <si>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</si>
  <si>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</si>
  <si>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</si>
  <si>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</si>
  <si>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</si>
  <si>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</si>
  <si>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</si>
  <si>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</si>
  <si>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</si>
  <si>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</si>
  <si>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</si>
  <si>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</si>
  <si>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</si>
  <si>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</si>
  <si>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</si>
  <si>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</si>
  <si>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</si>
  <si>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</si>
  <si>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</si>
  <si>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</si>
  <si>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</si>
  <si>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</si>
  <si>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</si>
  <si>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</si>
  <si>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</si>
  <si>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</si>
  <si>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</si>
  <si>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</si>
  <si>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</si>
  <si>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</si>
  <si>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</si>
  <si>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</si>
  <si>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</si>
  <si>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</si>
  <si>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</si>
  <si>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</si>
  <si>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</si>
  <si>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</si>
  <si>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</si>
  <si>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</si>
  <si>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</si>
  <si>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1207</t>
  </si>
  <si>
    <t>1408</t>
  </si>
  <si>
    <t>Doug Ramsay</t>
  </si>
  <si>
    <t>1503</t>
  </si>
  <si>
    <t>PROPOSALS</t>
  </si>
  <si>
    <t>1505</t>
  </si>
  <si>
    <t>1503 C</t>
  </si>
  <si>
    <t>1604</t>
  </si>
  <si>
    <t>1607</t>
  </si>
  <si>
    <t>1712</t>
  </si>
  <si>
    <t>1710</t>
  </si>
  <si>
    <t>1709</t>
  </si>
  <si>
    <t>1508</t>
  </si>
  <si>
    <t>1715</t>
  </si>
  <si>
    <t>Intergulf - Calgary Highrise</t>
  </si>
  <si>
    <t>Intergulf - Hunter St</t>
  </si>
  <si>
    <t>Intergulf - Hunter St Comm Ctre</t>
  </si>
  <si>
    <t>BP - The Peak - Lot 35</t>
  </si>
  <si>
    <t>BP - The Courtenay - Lot 37</t>
  </si>
  <si>
    <t>Intergulf - SFU - Parcel 17</t>
  </si>
  <si>
    <t>BP - Area 6 - Lot 1 - Olson Kundig</t>
  </si>
  <si>
    <t>1703</t>
  </si>
  <si>
    <t xml:space="preserve"> </t>
  </si>
  <si>
    <t xml:space="preserve">RWA company </t>
  </si>
  <si>
    <t>1806</t>
  </si>
  <si>
    <t>PR - LOFT Lot 6C</t>
  </si>
  <si>
    <t xml:space="preserve">King Edward Aragon </t>
  </si>
  <si>
    <t xml:space="preserve">Beedie - Fraser Mills Highrises </t>
  </si>
  <si>
    <t xml:space="preserve">Intergulf - Firehall Highrise </t>
  </si>
  <si>
    <t>Firehall Presenation centre</t>
  </si>
  <si>
    <t>PR - CLT- Lot 6B apt Aragon</t>
  </si>
  <si>
    <t>1802</t>
  </si>
  <si>
    <t xml:space="preserve">Fraser Mills lot 8 and 9 </t>
  </si>
  <si>
    <t>June 2018</t>
  </si>
  <si>
    <t xml:space="preserve">BP - Lot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</si>
</sst>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94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7" borderId="17" xfId="0" applyNumberFormat="1" applyFont="1" applyFill="1" applyBorder="1" applyAlignment="1" applyProtection="1">
      <alignment horizontal="left"/>
      <protection locked="0"/>
    </xf>
    <xf numFmtId="0" fontId="3" fillId="7" borderId="17" xfId="0" applyFont="1" applyFill="1" applyBorder="1" applyProtection="1">
      <protection locked="0"/>
    </xf>
    <xf numFmtId="0" fontId="6" fillId="5" borderId="17" xfId="0" applyFont="1" applyFill="1" applyBorder="1" applyProtection="1">
      <protection locked="0"/>
    </xf>
    <xf numFmtId="164" fontId="6" fillId="5" borderId="17" xfId="0" applyNumberFormat="1" applyFont="1" applyFill="1" applyBorder="1" applyProtection="1">
      <protection locked="0"/>
    </xf>
    <xf numFmtId="164" fontId="6" fillId="6" borderId="17" xfId="0" applyNumberFormat="1" applyFont="1" applyFill="1" applyBorder="1" applyProtection="1">
      <protection locked="0"/>
    </xf>
    <xf numFmtId="164" fontId="6" fillId="7" borderId="17" xfId="0" applyNumberFormat="1" applyFont="1" applyFill="1" applyBorder="1" applyProtection="1">
      <protection locked="0"/>
    </xf>
    <xf numFmtId="164" fontId="3" fillId="6" borderId="17" xfId="0" applyNumberFormat="1" applyFont="1" applyFill="1" applyBorder="1" applyAlignment="1" applyProtection="1">
      <protection locked="0"/>
    </xf>
    <xf numFmtId="0" fontId="3" fillId="5" borderId="18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7" xfId="0" applyNumberFormat="1" applyFont="1" applyFill="1" applyBorder="1" applyAlignment="1" applyProtection="1">
      <alignment horizontal="left"/>
      <protection locked="0"/>
    </xf>
    <xf numFmtId="0" fontId="3" fillId="6" borderId="17" xfId="0" applyFont="1" applyFill="1" applyBorder="1" applyProtection="1">
      <protection locked="0"/>
    </xf>
    <xf numFmtId="0" fontId="3" fillId="6" borderId="18" xfId="0" applyFont="1" applyFill="1" applyBorder="1" applyProtection="1">
      <protection locked="0"/>
    </xf>
    <xf numFmtId="0" fontId="3" fillId="2" borderId="19" xfId="0" applyFont="1" applyBorder="1" applyProtection="1">
      <protection locked="0"/>
    </xf>
    <xf numFmtId="0" fontId="2" fillId="1" borderId="19" xfId="0" applyFont="1" applyFill="1" applyBorder="1" applyProtection="1">
      <protection locked="0"/>
    </xf>
    <xf numFmtId="49" fontId="3" fillId="5" borderId="17" xfId="0" applyNumberFormat="1" applyFont="1" applyFill="1" applyBorder="1" applyAlignment="1" applyProtection="1">
      <alignment horizontal="left"/>
      <protection locked="0"/>
    </xf>
    <xf numFmtId="0" fontId="3" fillId="5" borderId="17" xfId="0" applyFont="1" applyFill="1" applyBorder="1" applyProtection="1">
      <protection locked="0"/>
    </xf>
    <xf numFmtId="0" fontId="2" fillId="6" borderId="20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1" xfId="0" applyFont="1" applyFill="1" applyBorder="1" applyProtection="1">
      <protection locked="0"/>
    </xf>
    <xf numFmtId="164" fontId="6" fillId="6" borderId="22" xfId="0" applyNumberFormat="1" applyFont="1" applyFill="1" applyBorder="1"/>
    <xf numFmtId="164" fontId="3" fillId="6" borderId="9" xfId="0" applyNumberFormat="1" applyFont="1" applyFill="1" applyBorder="1" applyAlignment="1" applyProtection="1">
      <protection locked="0"/>
    </xf>
    <xf numFmtId="0" fontId="3" fillId="6" borderId="23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4" xfId="0" applyNumberFormat="1" applyFont="1" applyFill="1" applyBorder="1" applyProtection="1">
      <protection locked="0"/>
    </xf>
    <xf numFmtId="0" fontId="3" fillId="6" borderId="23" xfId="0" applyFont="1" applyFill="1" applyBorder="1" applyAlignment="1" applyProtection="1">
      <alignment horizontal="center"/>
      <protection locked="0"/>
    </xf>
    <xf numFmtId="0" fontId="3" fillId="6" borderId="25" xfId="0" applyFont="1" applyFill="1" applyBorder="1" applyAlignment="1" applyProtection="1">
      <alignment horizontal="center"/>
      <protection locked="0"/>
    </xf>
    <xf numFmtId="0" fontId="3" fillId="6" borderId="23" xfId="0" applyFont="1" applyFill="1" applyBorder="1" applyAlignment="1" applyProtection="1">
      <alignment horizontal="left"/>
      <protection locked="0"/>
    </xf>
    <xf numFmtId="0" fontId="5" fillId="6" borderId="26" xfId="0" applyFont="1" applyFill="1" applyBorder="1"/>
    <xf numFmtId="0" fontId="2" fillId="6" borderId="19" xfId="0" applyFont="1" applyFill="1" applyBorder="1"/>
    <xf numFmtId="0" fontId="2" fillId="6" borderId="26" xfId="0" applyFont="1" applyFill="1" applyBorder="1"/>
    <xf numFmtId="0" fontId="3" fillId="6" borderId="25" xfId="0" applyFont="1" applyFill="1" applyBorder="1" applyProtection="1">
      <protection locked="0"/>
    </xf>
    <xf numFmtId="0" fontId="2" fillId="6" borderId="19" xfId="0" applyNumberFormat="1" applyFont="1" applyFill="1" applyBorder="1"/>
    <xf numFmtId="164" fontId="6" fillId="6" borderId="24" xfId="0" applyNumberFormat="1" applyFont="1" applyFill="1" applyBorder="1"/>
    <xf numFmtId="164" fontId="3" fillId="6" borderId="27" xfId="0" applyNumberFormat="1" applyFont="1" applyFill="1" applyBorder="1" applyProtection="1">
      <protection locked="0"/>
    </xf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17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9"/>
  <sheetViews>
    <sheetView tabSelected="1" topLeftCell="A25" zoomScale="130" zoomScaleNormal="130" zoomScaleSheetLayoutView="100" workbookViewId="0">
      <pane xSplit="1" topLeftCell="C1" activePane="topRight" state="frozen"/>
      <selection pane="topRight" activeCell="R33" sqref="R33"/>
    </sheetView>
  </sheetViews>
  <sheetFormatPr defaultColWidth="7.5703125" defaultRowHeight="12.75" x14ac:dyDescent="0.2"/>
  <cols>
    <col min="1" max="1" width="10.28515625" style="88" customWidth="1"/>
    <col min="2" max="2" width="21.7109375" style="88" customWidth="1"/>
    <col min="3" max="3" width="5" style="90" customWidth="1"/>
    <col min="4" max="34" width="3.42578125" style="91" customWidth="1"/>
    <col min="35" max="35" width="6.5703125" style="92" bestFit="1" customWidth="1"/>
    <col min="36" max="36" width="26.5703125" style="91" customWidth="1"/>
    <col min="37" max="190" width="7.5703125" style="13" customWidth="1"/>
    <col min="191" max="16384" width="7.5703125" style="35"/>
  </cols>
  <sheetData>
    <row r="1" spans="1:190" s="7" customForma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3.15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52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1</v>
      </c>
      <c r="AH3" s="10"/>
      <c r="AI3" s="6"/>
      <c r="AJ3" s="93" t="s">
        <v>83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" customHeight="1" x14ac:dyDescent="0.2">
      <c r="A5" s="14" t="s">
        <v>2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899999999999999" customHeight="1" thickBot="1" x14ac:dyDescent="0.25">
      <c r="A6" s="20" t="s">
        <v>3</v>
      </c>
      <c r="B6" s="21" t="s">
        <v>0</v>
      </c>
      <c r="C6" s="22" t="s">
        <v>21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5"/>
      <c r="AI6" s="25" t="s">
        <v>4</v>
      </c>
      <c r="AJ6" s="26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2" thickTop="1" x14ac:dyDescent="0.2">
      <c r="A7" s="28"/>
      <c r="B7" s="29"/>
      <c r="C7" s="30" t="s">
        <v>40</v>
      </c>
      <c r="D7" s="31" t="s">
        <v>17</v>
      </c>
      <c r="E7" s="32" t="s">
        <v>18</v>
      </c>
      <c r="F7" s="32" t="s">
        <v>18</v>
      </c>
      <c r="G7" s="31" t="s">
        <v>19</v>
      </c>
      <c r="H7" s="31" t="s">
        <v>15</v>
      </c>
      <c r="I7" s="31" t="s">
        <v>16</v>
      </c>
      <c r="J7" s="31" t="s">
        <v>15</v>
      </c>
      <c r="K7" s="31" t="s">
        <v>17</v>
      </c>
      <c r="L7" s="32" t="s">
        <v>18</v>
      </c>
      <c r="M7" s="32" t="s">
        <v>18</v>
      </c>
      <c r="N7" s="31" t="s">
        <v>19</v>
      </c>
      <c r="O7" s="31" t="s">
        <v>15</v>
      </c>
      <c r="P7" s="31" t="s">
        <v>16</v>
      </c>
      <c r="Q7" s="31" t="s">
        <v>15</v>
      </c>
      <c r="R7" s="31" t="s">
        <v>17</v>
      </c>
      <c r="S7" s="32" t="s">
        <v>18</v>
      </c>
      <c r="T7" s="32" t="s">
        <v>18</v>
      </c>
      <c r="U7" s="31" t="s">
        <v>19</v>
      </c>
      <c r="V7" s="31" t="s">
        <v>15</v>
      </c>
      <c r="W7" s="31" t="s">
        <v>16</v>
      </c>
      <c r="X7" s="31" t="s">
        <v>15</v>
      </c>
      <c r="Y7" s="31" t="s">
        <v>17</v>
      </c>
      <c r="Z7" s="32" t="s">
        <v>18</v>
      </c>
      <c r="AA7" s="32" t="s">
        <v>18</v>
      </c>
      <c r="AB7" s="31" t="s">
        <v>19</v>
      </c>
      <c r="AC7" s="31" t="s">
        <v>15</v>
      </c>
      <c r="AD7" s="31" t="s">
        <v>16</v>
      </c>
      <c r="AE7" s="31" t="s">
        <v>15</v>
      </c>
      <c r="AF7" s="31" t="s">
        <v>17</v>
      </c>
      <c r="AG7" s="32" t="s">
        <v>18</v>
      </c>
      <c r="AH7" s="32"/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5" customFormat="1" ht="12" customHeight="1" x14ac:dyDescent="0.2">
      <c r="A8" s="46"/>
      <c r="B8" s="47"/>
      <c r="C8" s="47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2"/>
      <c r="AJ8" s="48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</row>
    <row r="9" spans="1:190" s="45" customFormat="1" ht="12" customHeight="1" x14ac:dyDescent="0.2">
      <c r="A9" s="36" t="s">
        <v>50</v>
      </c>
      <c r="B9" s="37" t="s">
        <v>67</v>
      </c>
      <c r="C9" s="38"/>
      <c r="D9" s="39"/>
      <c r="E9" s="40" t="s">
        <v>20</v>
      </c>
      <c r="F9" s="40" t="s">
        <v>20</v>
      </c>
      <c r="G9" s="41">
        <v>1</v>
      </c>
      <c r="H9" s="39"/>
      <c r="I9" s="39"/>
      <c r="J9" s="39"/>
      <c r="K9" s="39"/>
      <c r="L9" s="40" t="s">
        <v>20</v>
      </c>
      <c r="M9" s="40" t="s">
        <v>20</v>
      </c>
      <c r="N9" s="41"/>
      <c r="O9" s="39"/>
      <c r="P9" s="39"/>
      <c r="Q9" s="39"/>
      <c r="R9" s="39"/>
      <c r="S9" s="40" t="s">
        <v>20</v>
      </c>
      <c r="T9" s="40" t="s">
        <v>20</v>
      </c>
      <c r="U9" s="41"/>
      <c r="V9" s="39"/>
      <c r="W9" s="39"/>
      <c r="X9" s="39"/>
      <c r="Y9" s="39"/>
      <c r="Z9" s="40" t="s">
        <v>20</v>
      </c>
      <c r="AA9" s="40" t="s">
        <v>20</v>
      </c>
      <c r="AB9" s="41"/>
      <c r="AC9" s="39"/>
      <c r="AD9" s="39"/>
      <c r="AE9" s="39"/>
      <c r="AF9" s="39"/>
      <c r="AG9" s="40" t="s">
        <v>20</v>
      </c>
      <c r="AH9" s="40" t="s">
        <v>20</v>
      </c>
      <c r="AI9" s="42">
        <f t="shared" ref="AI9:AI15" si="0">SUM(D9:AH9)</f>
        <v>1</v>
      </c>
      <c r="AJ9" s="43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</row>
    <row r="10" spans="1:190" ht="12" customHeight="1" x14ac:dyDescent="0.2">
      <c r="A10" s="46" t="s">
        <v>51</v>
      </c>
      <c r="B10" s="47" t="s">
        <v>64</v>
      </c>
      <c r="C10" s="47"/>
      <c r="D10" s="40"/>
      <c r="E10" s="40" t="s">
        <v>20</v>
      </c>
      <c r="F10" s="40" t="s">
        <v>20</v>
      </c>
      <c r="G10" s="40"/>
      <c r="H10" s="40">
        <v>1</v>
      </c>
      <c r="I10" s="40"/>
      <c r="J10" s="40"/>
      <c r="K10" s="40"/>
      <c r="L10" s="40" t="s">
        <v>20</v>
      </c>
      <c r="M10" s="40" t="s">
        <v>20</v>
      </c>
      <c r="N10" s="40"/>
      <c r="O10" s="40"/>
      <c r="P10" s="40"/>
      <c r="Q10" s="40"/>
      <c r="R10" s="40"/>
      <c r="S10" s="40" t="s">
        <v>20</v>
      </c>
      <c r="T10" s="40" t="s">
        <v>20</v>
      </c>
      <c r="U10" s="40"/>
      <c r="V10" s="40"/>
      <c r="W10" s="40"/>
      <c r="X10" s="40"/>
      <c r="Y10" s="40"/>
      <c r="Z10" s="40" t="s">
        <v>20</v>
      </c>
      <c r="AA10" s="40" t="s">
        <v>20</v>
      </c>
      <c r="AB10" s="40"/>
      <c r="AC10" s="40"/>
      <c r="AD10" s="40"/>
      <c r="AE10" s="40"/>
      <c r="AF10" s="40"/>
      <c r="AG10" s="40" t="s">
        <v>20</v>
      </c>
      <c r="AH10" s="40" t="s">
        <v>20</v>
      </c>
      <c r="AI10" s="42">
        <f t="shared" si="0"/>
        <v>1</v>
      </c>
      <c r="AJ10" s="48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190" ht="12" customHeight="1" x14ac:dyDescent="0.2">
      <c r="A11" s="36" t="s">
        <v>53</v>
      </c>
      <c r="B11" s="52" t="s">
        <v>65</v>
      </c>
      <c r="C11" s="38"/>
      <c r="D11" s="39"/>
      <c r="E11" s="40" t="s">
        <v>20</v>
      </c>
      <c r="F11" s="40" t="s">
        <v>20</v>
      </c>
      <c r="G11" s="41"/>
      <c r="H11" s="39"/>
      <c r="I11" s="39"/>
      <c r="J11" s="39"/>
      <c r="K11" s="39"/>
      <c r="L11" s="40" t="s">
        <v>20</v>
      </c>
      <c r="M11" s="40" t="s">
        <v>20</v>
      </c>
      <c r="N11" s="41">
        <v>2</v>
      </c>
      <c r="O11" s="39"/>
      <c r="P11" s="39">
        <v>3</v>
      </c>
      <c r="Q11" s="39">
        <v>2</v>
      </c>
      <c r="R11" s="39"/>
      <c r="S11" s="40" t="s">
        <v>20</v>
      </c>
      <c r="T11" s="40" t="s">
        <v>20</v>
      </c>
      <c r="U11" s="41">
        <v>3</v>
      </c>
      <c r="V11" s="39"/>
      <c r="W11" s="39"/>
      <c r="X11" s="39">
        <v>4</v>
      </c>
      <c r="Y11" s="39"/>
      <c r="Z11" s="40" t="s">
        <v>20</v>
      </c>
      <c r="AA11" s="40" t="s">
        <v>20</v>
      </c>
      <c r="AB11" s="41"/>
      <c r="AC11" s="39"/>
      <c r="AD11" s="39">
        <v>2</v>
      </c>
      <c r="AE11" s="39"/>
      <c r="AF11" s="39"/>
      <c r="AG11" s="40" t="s">
        <v>20</v>
      </c>
      <c r="AH11" s="40" t="s">
        <v>20</v>
      </c>
      <c r="AI11" s="42">
        <f t="shared" si="0"/>
        <v>16</v>
      </c>
      <c r="AJ11" s="43" t="s">
        <v>72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ht="12" customHeight="1" x14ac:dyDescent="0.2">
      <c r="A12" s="46" t="s">
        <v>56</v>
      </c>
      <c r="B12" s="47" t="s">
        <v>66</v>
      </c>
      <c r="C12" s="47"/>
      <c r="D12" s="40"/>
      <c r="E12" s="40" t="s">
        <v>20</v>
      </c>
      <c r="F12" s="40" t="s">
        <v>20</v>
      </c>
      <c r="G12" s="40"/>
      <c r="H12" s="40"/>
      <c r="I12" s="40"/>
      <c r="J12" s="40"/>
      <c r="K12" s="40"/>
      <c r="L12" s="40" t="s">
        <v>20</v>
      </c>
      <c r="M12" s="40" t="s">
        <v>20</v>
      </c>
      <c r="N12" s="40"/>
      <c r="O12" s="40"/>
      <c r="P12" s="40"/>
      <c r="Q12" s="40">
        <v>1</v>
      </c>
      <c r="R12" s="40" t="s">
        <v>72</v>
      </c>
      <c r="S12" s="40" t="s">
        <v>20</v>
      </c>
      <c r="T12" s="40" t="s">
        <v>20</v>
      </c>
      <c r="U12" s="40"/>
      <c r="V12" s="40"/>
      <c r="W12" s="40"/>
      <c r="X12" s="40"/>
      <c r="Y12" s="40"/>
      <c r="Z12" s="40" t="s">
        <v>20</v>
      </c>
      <c r="AA12" s="40" t="s">
        <v>20</v>
      </c>
      <c r="AB12" s="40"/>
      <c r="AC12" s="40"/>
      <c r="AD12" s="40"/>
      <c r="AE12" s="40"/>
      <c r="AF12" s="40"/>
      <c r="AG12" s="40" t="s">
        <v>20</v>
      </c>
      <c r="AH12" s="40" t="s">
        <v>20</v>
      </c>
      <c r="AI12" s="42">
        <f t="shared" si="0"/>
        <v>1</v>
      </c>
      <c r="AJ12" s="48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190" ht="12" customHeight="1" x14ac:dyDescent="0.2">
      <c r="A13" s="36" t="s">
        <v>55</v>
      </c>
      <c r="B13" s="52" t="s">
        <v>75</v>
      </c>
      <c r="C13" s="38"/>
      <c r="D13" s="39"/>
      <c r="E13" s="40" t="s">
        <v>20</v>
      </c>
      <c r="F13" s="40" t="s">
        <v>20</v>
      </c>
      <c r="G13" s="41"/>
      <c r="H13" s="39"/>
      <c r="I13" s="39"/>
      <c r="J13" s="39"/>
      <c r="K13" s="39"/>
      <c r="L13" s="40" t="s">
        <v>20</v>
      </c>
      <c r="M13" s="40" t="s">
        <v>20</v>
      </c>
      <c r="N13" s="41"/>
      <c r="O13" s="39"/>
      <c r="P13" s="39"/>
      <c r="Q13" s="39">
        <v>1</v>
      </c>
      <c r="R13" s="39"/>
      <c r="S13" s="40" t="s">
        <v>20</v>
      </c>
      <c r="T13" s="40" t="s">
        <v>20</v>
      </c>
      <c r="U13" s="41"/>
      <c r="V13" s="39"/>
      <c r="W13" s="39"/>
      <c r="X13" s="39">
        <v>0.5</v>
      </c>
      <c r="Y13" s="39"/>
      <c r="Z13" s="40" t="s">
        <v>20</v>
      </c>
      <c r="AA13" s="40" t="s">
        <v>20</v>
      </c>
      <c r="AB13" s="41"/>
      <c r="AC13" s="39"/>
      <c r="AD13" s="39"/>
      <c r="AE13" s="39"/>
      <c r="AF13" s="39"/>
      <c r="AG13" s="40" t="s">
        <v>20</v>
      </c>
      <c r="AH13" s="40" t="s">
        <v>20</v>
      </c>
      <c r="AI13" s="42">
        <f t="shared" si="0"/>
        <v>1.5</v>
      </c>
      <c r="AJ13" s="43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s="49" customFormat="1" ht="12" customHeight="1" x14ac:dyDescent="0.2">
      <c r="A14" s="46"/>
      <c r="B14" s="47"/>
      <c r="C14" s="47"/>
      <c r="D14" s="40"/>
      <c r="E14" s="40" t="s">
        <v>20</v>
      </c>
      <c r="F14" s="40" t="s">
        <v>20</v>
      </c>
      <c r="G14" s="40"/>
      <c r="H14" s="40"/>
      <c r="I14" s="40"/>
      <c r="J14" s="40"/>
      <c r="K14" s="40"/>
      <c r="L14" s="40" t="s">
        <v>20</v>
      </c>
      <c r="M14" s="40" t="s">
        <v>20</v>
      </c>
      <c r="N14" s="40"/>
      <c r="O14" s="40"/>
      <c r="P14" s="40"/>
      <c r="Q14" s="40"/>
      <c r="R14" s="40"/>
      <c r="S14" s="40" t="s">
        <v>20</v>
      </c>
      <c r="T14" s="40" t="s">
        <v>20</v>
      </c>
      <c r="U14" s="40"/>
      <c r="V14" s="40"/>
      <c r="W14" s="40"/>
      <c r="X14" s="40"/>
      <c r="Y14" s="40"/>
      <c r="Z14" s="40" t="s">
        <v>20</v>
      </c>
      <c r="AA14" s="40" t="s">
        <v>20</v>
      </c>
      <c r="AB14" s="40"/>
      <c r="AC14" s="40"/>
      <c r="AD14" s="40"/>
      <c r="AE14" s="40"/>
      <c r="AF14" s="40"/>
      <c r="AG14" s="40" t="s">
        <v>20</v>
      </c>
      <c r="AH14" s="40" t="s">
        <v>20</v>
      </c>
      <c r="AI14" s="42">
        <f t="shared" si="0"/>
        <v>0</v>
      </c>
      <c r="AJ14" s="48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</row>
    <row r="15" spans="1:190" s="50" customFormat="1" ht="12" customHeight="1" x14ac:dyDescent="0.2">
      <c r="A15" s="36" t="s">
        <v>62</v>
      </c>
      <c r="B15" s="52" t="s">
        <v>68</v>
      </c>
      <c r="C15" s="38"/>
      <c r="D15" s="39"/>
      <c r="E15" s="40" t="s">
        <v>20</v>
      </c>
      <c r="F15" s="40" t="s">
        <v>20</v>
      </c>
      <c r="G15" s="41"/>
      <c r="H15" s="39">
        <v>1</v>
      </c>
      <c r="I15" s="39"/>
      <c r="J15" s="39"/>
      <c r="K15" s="39"/>
      <c r="L15" s="40" t="s">
        <v>20</v>
      </c>
      <c r="M15" s="40" t="s">
        <v>20</v>
      </c>
      <c r="N15" s="41">
        <v>1</v>
      </c>
      <c r="O15" s="39"/>
      <c r="P15" s="39"/>
      <c r="Q15" s="39"/>
      <c r="R15" s="39"/>
      <c r="S15" s="40" t="s">
        <v>20</v>
      </c>
      <c r="T15" s="40" t="s">
        <v>20</v>
      </c>
      <c r="U15" s="41"/>
      <c r="V15" s="39"/>
      <c r="W15" s="39"/>
      <c r="X15" s="39"/>
      <c r="Y15" s="39"/>
      <c r="Z15" s="40" t="s">
        <v>20</v>
      </c>
      <c r="AA15" s="40" t="s">
        <v>20</v>
      </c>
      <c r="AB15" s="41"/>
      <c r="AC15" s="39"/>
      <c r="AD15" s="39"/>
      <c r="AE15" s="39"/>
      <c r="AF15" s="39"/>
      <c r="AG15" s="40" t="s">
        <v>20</v>
      </c>
      <c r="AH15" s="40" t="s">
        <v>20</v>
      </c>
      <c r="AI15" s="42">
        <f t="shared" si="0"/>
        <v>2</v>
      </c>
      <c r="AJ15" s="43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</row>
    <row r="16" spans="1:190" s="50" customFormat="1" ht="12" customHeight="1" x14ac:dyDescent="0.2">
      <c r="A16" s="46"/>
      <c r="B16" s="47"/>
      <c r="C16" s="47"/>
      <c r="D16" s="40"/>
      <c r="E16" s="40" t="s">
        <v>20</v>
      </c>
      <c r="F16" s="40" t="s">
        <v>20</v>
      </c>
      <c r="G16" s="40"/>
      <c r="H16" s="40"/>
      <c r="I16" s="40"/>
      <c r="J16" s="40"/>
      <c r="K16" s="40"/>
      <c r="L16" s="40" t="s">
        <v>20</v>
      </c>
      <c r="M16" s="40" t="s">
        <v>20</v>
      </c>
      <c r="N16" s="40"/>
      <c r="O16" s="40"/>
      <c r="P16" s="40"/>
      <c r="Q16" s="40"/>
      <c r="R16" s="40"/>
      <c r="S16" s="40" t="s">
        <v>20</v>
      </c>
      <c r="T16" s="40" t="s">
        <v>20</v>
      </c>
      <c r="U16" s="40"/>
      <c r="V16" s="40"/>
      <c r="W16" s="40"/>
      <c r="X16" s="40"/>
      <c r="Y16" s="40"/>
      <c r="Z16" s="40" t="s">
        <v>20</v>
      </c>
      <c r="AA16" s="40" t="s">
        <v>20</v>
      </c>
      <c r="AB16" s="40"/>
      <c r="AC16" s="40"/>
      <c r="AD16" s="40"/>
      <c r="AE16" s="40"/>
      <c r="AF16" s="40"/>
      <c r="AG16" s="40" t="s">
        <v>20</v>
      </c>
      <c r="AH16" s="40" t="s">
        <v>20</v>
      </c>
      <c r="AI16" s="42">
        <f t="shared" ref="AI16" si="1">SUM(D16:AH16)</f>
        <v>0</v>
      </c>
      <c r="AJ16" s="48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</row>
    <row r="17" spans="1:190" s="50" customFormat="1" ht="12" customHeight="1" x14ac:dyDescent="0.2">
      <c r="A17" s="36" t="s">
        <v>57</v>
      </c>
      <c r="B17" s="37" t="s">
        <v>69</v>
      </c>
      <c r="C17" s="38"/>
      <c r="D17" s="39"/>
      <c r="E17" s="40" t="s">
        <v>20</v>
      </c>
      <c r="F17" s="40" t="s">
        <v>20</v>
      </c>
      <c r="G17" s="41"/>
      <c r="H17" s="39">
        <v>1</v>
      </c>
      <c r="I17" s="39"/>
      <c r="J17" s="39"/>
      <c r="K17" s="39"/>
      <c r="L17" s="40" t="s">
        <v>20</v>
      </c>
      <c r="M17" s="40" t="s">
        <v>20</v>
      </c>
      <c r="N17" s="41"/>
      <c r="O17" s="39"/>
      <c r="P17" s="39"/>
      <c r="Q17" s="39"/>
      <c r="R17" s="39"/>
      <c r="S17" s="40" t="s">
        <v>20</v>
      </c>
      <c r="T17" s="40" t="s">
        <v>20</v>
      </c>
      <c r="U17" s="41"/>
      <c r="V17" s="39"/>
      <c r="W17" s="39"/>
      <c r="X17" s="39"/>
      <c r="Y17" s="39"/>
      <c r="Z17" s="40" t="s">
        <v>20</v>
      </c>
      <c r="AA17" s="40" t="s">
        <v>20</v>
      </c>
      <c r="AB17" s="41"/>
      <c r="AC17" s="39"/>
      <c r="AD17" s="39"/>
      <c r="AE17" s="39"/>
      <c r="AF17" s="39"/>
      <c r="AG17" s="40" t="s">
        <v>20</v>
      </c>
      <c r="AH17" s="40" t="s">
        <v>20</v>
      </c>
      <c r="AI17" s="42">
        <f t="shared" ref="AI17:AI25" si="2">SUM(D17:AH17)</f>
        <v>1</v>
      </c>
      <c r="AJ17" s="43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</row>
    <row r="18" spans="1:190" s="50" customFormat="1" ht="12" customHeight="1" x14ac:dyDescent="0.2">
      <c r="A18" s="46" t="s">
        <v>58</v>
      </c>
      <c r="B18" s="47" t="s">
        <v>78</v>
      </c>
      <c r="C18" s="47"/>
      <c r="D18" s="40"/>
      <c r="E18" s="40" t="s">
        <v>20</v>
      </c>
      <c r="F18" s="40" t="s">
        <v>20</v>
      </c>
      <c r="G18" s="40"/>
      <c r="H18" s="40"/>
      <c r="I18" s="40"/>
      <c r="J18" s="40"/>
      <c r="K18" s="40"/>
      <c r="L18" s="40" t="s">
        <v>20</v>
      </c>
      <c r="M18" s="40" t="s">
        <v>20</v>
      </c>
      <c r="N18" s="40"/>
      <c r="O18" s="40"/>
      <c r="P18" s="40"/>
      <c r="Q18" s="40"/>
      <c r="R18" s="40"/>
      <c r="S18" s="40" t="s">
        <v>20</v>
      </c>
      <c r="T18" s="40" t="s">
        <v>20</v>
      </c>
      <c r="U18" s="40"/>
      <c r="V18" s="40"/>
      <c r="W18" s="40"/>
      <c r="X18" s="40"/>
      <c r="Y18" s="40"/>
      <c r="Z18" s="40" t="s">
        <v>20</v>
      </c>
      <c r="AA18" s="40" t="s">
        <v>20</v>
      </c>
      <c r="AB18" s="40"/>
      <c r="AC18" s="40"/>
      <c r="AD18" s="40"/>
      <c r="AE18" s="40"/>
      <c r="AF18" s="40"/>
      <c r="AG18" s="40" t="s">
        <v>20</v>
      </c>
      <c r="AH18" s="40" t="s">
        <v>20</v>
      </c>
      <c r="AI18" s="42">
        <f t="shared" si="2"/>
        <v>0</v>
      </c>
      <c r="AJ18" s="48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</row>
    <row r="19" spans="1:190" s="50" customFormat="1" ht="12" customHeight="1" x14ac:dyDescent="0.2">
      <c r="A19" s="51" t="s">
        <v>71</v>
      </c>
      <c r="B19" s="37" t="s">
        <v>79</v>
      </c>
      <c r="C19" s="38"/>
      <c r="D19" s="39"/>
      <c r="E19" s="40" t="s">
        <v>20</v>
      </c>
      <c r="F19" s="40" t="s">
        <v>20</v>
      </c>
      <c r="G19" s="41"/>
      <c r="H19" s="39"/>
      <c r="I19" s="39"/>
      <c r="J19" s="39"/>
      <c r="K19" s="39"/>
      <c r="L19" s="40" t="s">
        <v>20</v>
      </c>
      <c r="M19" s="40" t="s">
        <v>20</v>
      </c>
      <c r="N19" s="41"/>
      <c r="O19" s="39"/>
      <c r="P19" s="39"/>
      <c r="Q19" s="39"/>
      <c r="R19" s="39"/>
      <c r="S19" s="40" t="s">
        <v>20</v>
      </c>
      <c r="T19" s="40" t="s">
        <v>20</v>
      </c>
      <c r="U19" s="41"/>
      <c r="V19" s="39"/>
      <c r="W19" s="39"/>
      <c r="X19" s="39"/>
      <c r="Y19" s="39"/>
      <c r="Z19" s="40" t="s">
        <v>20</v>
      </c>
      <c r="AA19" s="40" t="s">
        <v>20</v>
      </c>
      <c r="AB19" s="41"/>
      <c r="AC19" s="39"/>
      <c r="AD19" s="39"/>
      <c r="AE19" s="39"/>
      <c r="AF19" s="39"/>
      <c r="AG19" s="40" t="s">
        <v>20</v>
      </c>
      <c r="AH19" s="40" t="s">
        <v>20</v>
      </c>
      <c r="AI19" s="42">
        <f t="shared" si="2"/>
        <v>0</v>
      </c>
      <c r="AJ19" s="43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</row>
    <row r="20" spans="1:190" s="50" customFormat="1" ht="12" customHeight="1" x14ac:dyDescent="0.2">
      <c r="A20" s="46" t="s">
        <v>61</v>
      </c>
      <c r="B20" s="47" t="s">
        <v>80</v>
      </c>
      <c r="C20" s="47"/>
      <c r="D20" s="40"/>
      <c r="E20" s="40" t="s">
        <v>20</v>
      </c>
      <c r="F20" s="40" t="s">
        <v>20</v>
      </c>
      <c r="G20" s="40"/>
      <c r="H20" s="40"/>
      <c r="I20" s="40">
        <v>2</v>
      </c>
      <c r="J20" s="40"/>
      <c r="K20" s="40"/>
      <c r="L20" s="40" t="s">
        <v>20</v>
      </c>
      <c r="M20" s="40" t="s">
        <v>20</v>
      </c>
      <c r="N20" s="40"/>
      <c r="O20" s="40"/>
      <c r="P20" s="40"/>
      <c r="Q20" s="40"/>
      <c r="R20" s="40"/>
      <c r="S20" s="40" t="s">
        <v>20</v>
      </c>
      <c r="T20" s="40" t="s">
        <v>20</v>
      </c>
      <c r="U20" s="40">
        <v>3</v>
      </c>
      <c r="V20" s="40">
        <v>4</v>
      </c>
      <c r="W20" s="40"/>
      <c r="X20" s="40"/>
      <c r="Y20" s="40"/>
      <c r="Z20" s="40" t="s">
        <v>20</v>
      </c>
      <c r="AA20" s="40" t="s">
        <v>20</v>
      </c>
      <c r="AB20" s="40"/>
      <c r="AC20" s="40"/>
      <c r="AD20" s="40"/>
      <c r="AE20" s="40"/>
      <c r="AF20" s="40"/>
      <c r="AG20" s="40" t="s">
        <v>20</v>
      </c>
      <c r="AH20" s="40" t="s">
        <v>20</v>
      </c>
      <c r="AI20" s="42">
        <f t="shared" si="2"/>
        <v>9</v>
      </c>
      <c r="AJ20" s="48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5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</row>
    <row r="21" spans="1:190" s="50" customFormat="1" ht="12" customHeight="1" x14ac:dyDescent="0.2">
      <c r="A21" s="51" t="s">
        <v>60</v>
      </c>
      <c r="B21" s="52" t="s">
        <v>70</v>
      </c>
      <c r="C21" s="38"/>
      <c r="D21" s="39"/>
      <c r="E21" s="40" t="s">
        <v>20</v>
      </c>
      <c r="F21" s="40" t="s">
        <v>20</v>
      </c>
      <c r="G21" s="41">
        <v>1</v>
      </c>
      <c r="H21" s="39"/>
      <c r="I21" s="39"/>
      <c r="J21" s="39"/>
      <c r="K21" s="39"/>
      <c r="L21" s="40" t="s">
        <v>20</v>
      </c>
      <c r="M21" s="40" t="s">
        <v>20</v>
      </c>
      <c r="N21" s="41">
        <v>1</v>
      </c>
      <c r="O21" s="39"/>
      <c r="P21" s="39"/>
      <c r="Q21" s="39"/>
      <c r="R21" s="39"/>
      <c r="S21" s="40" t="s">
        <v>20</v>
      </c>
      <c r="T21" s="40" t="s">
        <v>20</v>
      </c>
      <c r="U21" s="41"/>
      <c r="V21" s="39"/>
      <c r="W21" s="39"/>
      <c r="X21" s="39"/>
      <c r="Y21" s="39"/>
      <c r="Z21" s="40" t="s">
        <v>20</v>
      </c>
      <c r="AA21" s="40" t="s">
        <v>20</v>
      </c>
      <c r="AB21" s="41"/>
      <c r="AC21" s="39"/>
      <c r="AD21" s="39"/>
      <c r="AE21" s="39"/>
      <c r="AF21" s="39"/>
      <c r="AG21" s="40" t="s">
        <v>20</v>
      </c>
      <c r="AH21" s="40" t="s">
        <v>20</v>
      </c>
      <c r="AI21" s="42">
        <f t="shared" si="2"/>
        <v>2</v>
      </c>
      <c r="AJ21" s="43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5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</row>
    <row r="22" spans="1:190" s="50" customFormat="1" ht="12" customHeight="1" x14ac:dyDescent="0.2">
      <c r="A22" s="46" t="s">
        <v>59</v>
      </c>
      <c r="B22" s="47" t="s">
        <v>84</v>
      </c>
      <c r="C22" s="47"/>
      <c r="D22" s="40"/>
      <c r="E22" s="40" t="s">
        <v>20</v>
      </c>
      <c r="F22" s="40" t="s">
        <v>20</v>
      </c>
      <c r="G22" s="40"/>
      <c r="H22" s="40"/>
      <c r="I22" s="40">
        <v>2</v>
      </c>
      <c r="J22" s="40"/>
      <c r="K22" s="40"/>
      <c r="L22" s="40" t="s">
        <v>20</v>
      </c>
      <c r="M22" s="40" t="s">
        <v>20</v>
      </c>
      <c r="N22" s="40"/>
      <c r="O22" s="40"/>
      <c r="P22" s="40"/>
      <c r="Q22" s="40"/>
      <c r="R22" s="40"/>
      <c r="S22" s="40" t="s">
        <v>20</v>
      </c>
      <c r="T22" s="40" t="s">
        <v>20</v>
      </c>
      <c r="U22" s="40"/>
      <c r="V22" s="40"/>
      <c r="W22" s="40"/>
      <c r="X22" s="40"/>
      <c r="Y22" s="40"/>
      <c r="Z22" s="40" t="s">
        <v>20</v>
      </c>
      <c r="AA22" s="40" t="s">
        <v>20</v>
      </c>
      <c r="AB22" s="40">
        <v>3</v>
      </c>
      <c r="AC22" s="40">
        <v>3</v>
      </c>
      <c r="AD22" s="40">
        <v>2</v>
      </c>
      <c r="AE22" s="40">
        <v>1</v>
      </c>
      <c r="AF22" s="40"/>
      <c r="AG22" s="40" t="s">
        <v>20</v>
      </c>
      <c r="AH22" s="40" t="s">
        <v>20</v>
      </c>
      <c r="AI22" s="42">
        <f t="shared" si="2"/>
        <v>11</v>
      </c>
      <c r="AJ22" s="48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5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</row>
    <row r="23" spans="1:190" s="49" customFormat="1" ht="12" customHeight="1" x14ac:dyDescent="0.2">
      <c r="A23" s="51" t="s">
        <v>63</v>
      </c>
      <c r="B23" s="52" t="s">
        <v>77</v>
      </c>
      <c r="C23" s="38"/>
      <c r="D23" s="39">
        <v>5</v>
      </c>
      <c r="E23" s="40" t="s">
        <v>20</v>
      </c>
      <c r="F23" s="40" t="s">
        <v>20</v>
      </c>
      <c r="G23" s="41"/>
      <c r="H23" s="39">
        <v>2</v>
      </c>
      <c r="I23" s="39">
        <v>2</v>
      </c>
      <c r="J23" s="39"/>
      <c r="K23" s="39">
        <v>2</v>
      </c>
      <c r="L23" s="40" t="s">
        <v>20</v>
      </c>
      <c r="M23" s="40" t="s">
        <v>20</v>
      </c>
      <c r="N23" s="41"/>
      <c r="O23" s="39">
        <v>4</v>
      </c>
      <c r="P23" s="39">
        <v>3</v>
      </c>
      <c r="Q23" s="39"/>
      <c r="R23" s="39"/>
      <c r="S23" s="40" t="s">
        <v>20</v>
      </c>
      <c r="T23" s="40" t="s">
        <v>20</v>
      </c>
      <c r="U23" s="41"/>
      <c r="V23" s="39">
        <v>3</v>
      </c>
      <c r="W23" s="39"/>
      <c r="X23" s="39">
        <v>1</v>
      </c>
      <c r="Y23" s="39">
        <v>7</v>
      </c>
      <c r="Z23" s="40" t="s">
        <v>20</v>
      </c>
      <c r="AA23" s="40" t="s">
        <v>20</v>
      </c>
      <c r="AB23" s="41">
        <v>1</v>
      </c>
      <c r="AC23" s="39">
        <v>2</v>
      </c>
      <c r="AD23" s="39">
        <v>5</v>
      </c>
      <c r="AE23" s="39">
        <v>6</v>
      </c>
      <c r="AF23" s="39">
        <v>8</v>
      </c>
      <c r="AG23" s="40">
        <v>5</v>
      </c>
      <c r="AH23" s="40" t="s">
        <v>20</v>
      </c>
      <c r="AI23" s="42">
        <f t="shared" si="2"/>
        <v>56</v>
      </c>
      <c r="AJ23" s="43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5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</row>
    <row r="24" spans="1:190" s="49" customFormat="1" ht="12" customHeight="1" x14ac:dyDescent="0.2">
      <c r="A24" s="46" t="s">
        <v>81</v>
      </c>
      <c r="B24" s="47" t="s">
        <v>82</v>
      </c>
      <c r="C24" s="47"/>
      <c r="D24" s="40"/>
      <c r="E24" s="40" t="s">
        <v>20</v>
      </c>
      <c r="F24" s="40" t="s">
        <v>20</v>
      </c>
      <c r="G24" s="40"/>
      <c r="H24" s="40"/>
      <c r="I24" s="40"/>
      <c r="J24" s="40"/>
      <c r="K24" s="40"/>
      <c r="L24" s="40" t="s">
        <v>20</v>
      </c>
      <c r="M24" s="40" t="s">
        <v>20</v>
      </c>
      <c r="N24" s="40"/>
      <c r="O24" s="40"/>
      <c r="P24" s="40"/>
      <c r="Q24" s="40"/>
      <c r="R24" s="40"/>
      <c r="S24" s="40" t="s">
        <v>20</v>
      </c>
      <c r="T24" s="40" t="s">
        <v>20</v>
      </c>
      <c r="U24" s="40"/>
      <c r="V24" s="40"/>
      <c r="W24" s="40">
        <v>1</v>
      </c>
      <c r="X24" s="40"/>
      <c r="Y24" s="40"/>
      <c r="Z24" s="40" t="s">
        <v>20</v>
      </c>
      <c r="AA24" s="40" t="s">
        <v>20</v>
      </c>
      <c r="AB24" s="40"/>
      <c r="AC24" s="40"/>
      <c r="AD24" s="40"/>
      <c r="AE24" s="40"/>
      <c r="AF24" s="40"/>
      <c r="AG24" s="40" t="s">
        <v>20</v>
      </c>
      <c r="AH24" s="40" t="s">
        <v>20</v>
      </c>
      <c r="AI24" s="42">
        <f t="shared" si="2"/>
        <v>1</v>
      </c>
      <c r="AJ24" s="48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5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</row>
    <row r="25" spans="1:190" s="49" customFormat="1" ht="12" customHeight="1" x14ac:dyDescent="0.2">
      <c r="A25" s="51" t="s">
        <v>74</v>
      </c>
      <c r="B25" s="51" t="s">
        <v>76</v>
      </c>
      <c r="C25" s="51"/>
      <c r="D25" s="51"/>
      <c r="E25" s="40" t="s">
        <v>20</v>
      </c>
      <c r="F25" s="40" t="s">
        <v>20</v>
      </c>
      <c r="G25" s="39"/>
      <c r="H25" s="39"/>
      <c r="I25" s="39"/>
      <c r="J25" s="39"/>
      <c r="K25" s="39"/>
      <c r="L25" s="40" t="s">
        <v>20</v>
      </c>
      <c r="M25" s="40" t="s">
        <v>20</v>
      </c>
      <c r="N25" s="39"/>
      <c r="O25" s="39"/>
      <c r="P25" s="39"/>
      <c r="Q25" s="39"/>
      <c r="R25" s="39">
        <f>2</f>
        <v>2</v>
      </c>
      <c r="S25" s="40" t="s">
        <v>20</v>
      </c>
      <c r="T25" s="40" t="s">
        <v>20</v>
      </c>
      <c r="U25" s="39">
        <v>2</v>
      </c>
      <c r="V25" s="39">
        <v>2</v>
      </c>
      <c r="W25" s="39"/>
      <c r="X25" s="39"/>
      <c r="Y25" s="39"/>
      <c r="Z25" s="40" t="s">
        <v>20</v>
      </c>
      <c r="AA25" s="40" t="s">
        <v>20</v>
      </c>
      <c r="AB25" s="39"/>
      <c r="AC25" s="39"/>
      <c r="AD25" s="39"/>
      <c r="AE25" s="39"/>
      <c r="AF25" s="39"/>
      <c r="AG25" s="40" t="s">
        <v>20</v>
      </c>
      <c r="AH25" s="40" t="s">
        <v>20</v>
      </c>
      <c r="AI25" s="42">
        <f t="shared" si="2"/>
        <v>6</v>
      </c>
      <c r="AJ25" s="48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5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</row>
    <row r="26" spans="1:190" s="49" customFormat="1" x14ac:dyDescent="0.2">
      <c r="A26" s="53"/>
      <c r="B26" s="54" t="s">
        <v>6</v>
      </c>
      <c r="C26" s="55"/>
      <c r="D26" s="56">
        <f t="shared" ref="D26:AE26" si="3">SUM(D8:D25)</f>
        <v>5</v>
      </c>
      <c r="E26" s="56">
        <f t="shared" si="3"/>
        <v>0</v>
      </c>
      <c r="F26" s="56">
        <f t="shared" si="3"/>
        <v>0</v>
      </c>
      <c r="G26" s="56">
        <f t="shared" si="3"/>
        <v>2</v>
      </c>
      <c r="H26" s="56">
        <f t="shared" si="3"/>
        <v>5</v>
      </c>
      <c r="I26" s="56">
        <f t="shared" si="3"/>
        <v>6</v>
      </c>
      <c r="J26" s="56">
        <f t="shared" si="3"/>
        <v>0</v>
      </c>
      <c r="K26" s="56">
        <f t="shared" si="3"/>
        <v>2</v>
      </c>
      <c r="L26" s="56">
        <f t="shared" si="3"/>
        <v>0</v>
      </c>
      <c r="M26" s="56">
        <f t="shared" si="3"/>
        <v>0</v>
      </c>
      <c r="N26" s="56">
        <f t="shared" si="3"/>
        <v>4</v>
      </c>
      <c r="O26" s="56">
        <f t="shared" si="3"/>
        <v>4</v>
      </c>
      <c r="P26" s="56">
        <f t="shared" si="3"/>
        <v>6</v>
      </c>
      <c r="Q26" s="56">
        <f t="shared" si="3"/>
        <v>4</v>
      </c>
      <c r="R26" s="56">
        <f t="shared" si="3"/>
        <v>2</v>
      </c>
      <c r="S26" s="56">
        <f t="shared" si="3"/>
        <v>0</v>
      </c>
      <c r="T26" s="56">
        <f t="shared" si="3"/>
        <v>0</v>
      </c>
      <c r="U26" s="56">
        <f t="shared" si="3"/>
        <v>8</v>
      </c>
      <c r="V26" s="56">
        <f t="shared" si="3"/>
        <v>9</v>
      </c>
      <c r="W26" s="56">
        <f t="shared" si="3"/>
        <v>1</v>
      </c>
      <c r="X26" s="56">
        <f t="shared" si="3"/>
        <v>5.5</v>
      </c>
      <c r="Y26" s="56">
        <f t="shared" si="3"/>
        <v>7</v>
      </c>
      <c r="Z26" s="56">
        <f t="shared" si="3"/>
        <v>0</v>
      </c>
      <c r="AA26" s="56">
        <f t="shared" si="3"/>
        <v>0</v>
      </c>
      <c r="AB26" s="56">
        <f t="shared" si="3"/>
        <v>4</v>
      </c>
      <c r="AC26" s="56">
        <f t="shared" si="3"/>
        <v>5</v>
      </c>
      <c r="AD26" s="56">
        <f t="shared" si="3"/>
        <v>9</v>
      </c>
      <c r="AE26" s="56">
        <f t="shared" si="3"/>
        <v>7</v>
      </c>
      <c r="AF26" s="56">
        <f t="shared" ref="AF26:AH26" si="4">SUM(AF8:AF25)</f>
        <v>8</v>
      </c>
      <c r="AG26" s="56">
        <f t="shared" si="4"/>
        <v>5</v>
      </c>
      <c r="AH26" s="56">
        <f t="shared" si="4"/>
        <v>0</v>
      </c>
      <c r="AI26" s="57">
        <f t="shared" ref="AI26" si="5">SUM(D26:AH26)</f>
        <v>108.5</v>
      </c>
      <c r="AJ26" s="58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</row>
    <row r="27" spans="1:190" s="50" customFormat="1" x14ac:dyDescent="0.2">
      <c r="A27" s="53" t="s">
        <v>7</v>
      </c>
      <c r="B27" s="59"/>
      <c r="C27" s="59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7">
        <f t="shared" ref="AI27:AI35" si="6">SUM(D27:AH27)</f>
        <v>0</v>
      </c>
      <c r="AJ27" s="61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</row>
    <row r="28" spans="1:190" s="50" customFormat="1" x14ac:dyDescent="0.2">
      <c r="A28" s="53" t="s">
        <v>14</v>
      </c>
      <c r="B28" s="59"/>
      <c r="C28" s="59"/>
      <c r="D28" s="60">
        <v>3</v>
      </c>
      <c r="E28" s="60"/>
      <c r="F28" s="60"/>
      <c r="G28" s="60"/>
      <c r="H28" s="60"/>
      <c r="I28" s="60">
        <v>1</v>
      </c>
      <c r="J28" s="60">
        <v>2</v>
      </c>
      <c r="K28" s="60">
        <v>3</v>
      </c>
      <c r="L28" s="60"/>
      <c r="M28" s="60"/>
      <c r="N28" s="60"/>
      <c r="O28" s="60"/>
      <c r="P28" s="60">
        <v>3</v>
      </c>
      <c r="Q28" s="60">
        <v>4</v>
      </c>
      <c r="R28" s="60"/>
      <c r="S28" s="60"/>
      <c r="T28" s="60"/>
      <c r="U28" s="60"/>
      <c r="V28" s="60">
        <v>2</v>
      </c>
      <c r="W28" s="60">
        <v>2</v>
      </c>
      <c r="X28" s="60">
        <v>4</v>
      </c>
      <c r="Y28" s="60">
        <v>1</v>
      </c>
      <c r="Z28" s="60"/>
      <c r="AA28" s="60"/>
      <c r="AB28" s="60">
        <v>4</v>
      </c>
      <c r="AC28" s="60">
        <v>4</v>
      </c>
      <c r="AD28" s="60">
        <v>2</v>
      </c>
      <c r="AE28" s="60">
        <v>2</v>
      </c>
      <c r="AF28" s="60"/>
      <c r="AG28" s="60"/>
      <c r="AH28" s="60"/>
      <c r="AI28" s="57">
        <f t="shared" si="6"/>
        <v>37</v>
      </c>
      <c r="AJ28" s="62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</row>
    <row r="29" spans="1:190" s="49" customFormat="1" x14ac:dyDescent="0.2">
      <c r="A29" s="53" t="s">
        <v>8</v>
      </c>
      <c r="B29" s="59"/>
      <c r="C29" s="59"/>
      <c r="D29" s="60"/>
      <c r="E29" s="60"/>
      <c r="F29" s="60"/>
      <c r="G29" s="60">
        <v>2</v>
      </c>
      <c r="H29" s="60">
        <v>3</v>
      </c>
      <c r="I29" s="60"/>
      <c r="J29" s="60">
        <v>4</v>
      </c>
      <c r="K29" s="60">
        <v>3</v>
      </c>
      <c r="L29" s="60"/>
      <c r="M29" s="60"/>
      <c r="N29" s="60">
        <v>2</v>
      </c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57">
        <f t="shared" si="6"/>
        <v>14</v>
      </c>
      <c r="AJ29" s="63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</row>
    <row r="30" spans="1:190" s="13" customFormat="1" x14ac:dyDescent="0.2">
      <c r="A30" s="53" t="s">
        <v>22</v>
      </c>
      <c r="B30" s="59"/>
      <c r="C30" s="59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57">
        <f t="shared" si="6"/>
        <v>0</v>
      </c>
      <c r="AJ30" s="62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190" x14ac:dyDescent="0.2">
      <c r="A31" s="64" t="s">
        <v>54</v>
      </c>
      <c r="B31" s="65"/>
      <c r="C31" s="65"/>
      <c r="D31" s="60">
        <v>2</v>
      </c>
      <c r="E31" s="60"/>
      <c r="F31" s="60"/>
      <c r="G31" s="60">
        <v>3</v>
      </c>
      <c r="H31" s="60"/>
      <c r="I31" s="60"/>
      <c r="J31" s="60"/>
      <c r="K31" s="60">
        <v>2</v>
      </c>
      <c r="L31" s="60"/>
      <c r="M31" s="60"/>
      <c r="N31" s="60"/>
      <c r="O31" s="60">
        <v>2</v>
      </c>
      <c r="P31" s="60"/>
      <c r="Q31" s="60">
        <v>2</v>
      </c>
      <c r="R31" s="60"/>
      <c r="S31" s="60"/>
      <c r="T31" s="60"/>
      <c r="U31" s="60"/>
      <c r="V31" s="60"/>
      <c r="W31" s="60">
        <v>2</v>
      </c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57">
        <f t="shared" si="6"/>
        <v>13</v>
      </c>
      <c r="AJ31" s="62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x14ac:dyDescent="0.2">
      <c r="A32" s="66" t="s">
        <v>12</v>
      </c>
      <c r="B32" s="65"/>
      <c r="C32" s="65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57">
        <f t="shared" si="6"/>
        <v>0</v>
      </c>
      <c r="AJ32" s="58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x14ac:dyDescent="0.2">
      <c r="A33" s="66" t="s">
        <v>13</v>
      </c>
      <c r="B33" s="65"/>
      <c r="C33" s="65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57">
        <f t="shared" si="6"/>
        <v>0</v>
      </c>
      <c r="AJ33" s="67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x14ac:dyDescent="0.2">
      <c r="A34" s="66" t="s">
        <v>39</v>
      </c>
      <c r="B34" s="65"/>
      <c r="C34" s="68"/>
      <c r="D34" s="60"/>
      <c r="E34" s="60"/>
      <c r="F34" s="60"/>
      <c r="G34" s="60">
        <v>2</v>
      </c>
      <c r="H34" s="60"/>
      <c r="I34" s="60"/>
      <c r="J34" s="60">
        <v>3</v>
      </c>
      <c r="K34" s="60"/>
      <c r="L34" s="60"/>
      <c r="M34" s="60">
        <v>6</v>
      </c>
      <c r="N34" s="60">
        <v>3</v>
      </c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>
        <v>2</v>
      </c>
      <c r="AA34" s="60"/>
      <c r="AB34" s="60">
        <v>4</v>
      </c>
      <c r="AC34" s="60">
        <v>1</v>
      </c>
      <c r="AD34" s="60"/>
      <c r="AE34" s="60"/>
      <c r="AF34" s="60"/>
      <c r="AG34" s="60"/>
      <c r="AH34" s="60"/>
      <c r="AI34" s="57">
        <f t="shared" si="6"/>
        <v>21</v>
      </c>
      <c r="AJ34" s="58" t="s">
        <v>73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x14ac:dyDescent="0.2">
      <c r="A35" s="66" t="s">
        <v>39</v>
      </c>
      <c r="B35" s="65"/>
      <c r="C35" s="68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57">
        <f t="shared" si="6"/>
        <v>0</v>
      </c>
      <c r="AJ35" s="58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5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1:69" x14ac:dyDescent="0.2">
      <c r="A36" s="66" t="s">
        <v>9</v>
      </c>
      <c r="B36" s="65"/>
      <c r="C36" s="65"/>
      <c r="D36" s="69">
        <f t="shared" ref="D36:Q36" si="7">SUM(D26:D35)</f>
        <v>10</v>
      </c>
      <c r="E36" s="69">
        <f t="shared" si="7"/>
        <v>0</v>
      </c>
      <c r="F36" s="69">
        <f t="shared" si="7"/>
        <v>0</v>
      </c>
      <c r="G36" s="69">
        <f t="shared" si="7"/>
        <v>9</v>
      </c>
      <c r="H36" s="69">
        <f t="shared" si="7"/>
        <v>8</v>
      </c>
      <c r="I36" s="69">
        <f t="shared" si="7"/>
        <v>7</v>
      </c>
      <c r="J36" s="69">
        <f t="shared" si="7"/>
        <v>9</v>
      </c>
      <c r="K36" s="69">
        <f t="shared" si="7"/>
        <v>10</v>
      </c>
      <c r="L36" s="69">
        <f t="shared" si="7"/>
        <v>0</v>
      </c>
      <c r="M36" s="69">
        <f t="shared" si="7"/>
        <v>6</v>
      </c>
      <c r="N36" s="69">
        <f t="shared" si="7"/>
        <v>9</v>
      </c>
      <c r="O36" s="69">
        <f t="shared" si="7"/>
        <v>6</v>
      </c>
      <c r="P36" s="69">
        <f t="shared" si="7"/>
        <v>9</v>
      </c>
      <c r="Q36" s="69">
        <f t="shared" si="7"/>
        <v>10</v>
      </c>
      <c r="R36" s="69">
        <f>SUM(R26:R35)</f>
        <v>2</v>
      </c>
      <c r="S36" s="69">
        <f>SUM(S26:S35)</f>
        <v>0</v>
      </c>
      <c r="T36" s="69">
        <f>SUM(T26:T35)</f>
        <v>0</v>
      </c>
      <c r="U36" s="69">
        <f t="shared" ref="U36:X36" si="8">SUM(U26:U35)</f>
        <v>8</v>
      </c>
      <c r="V36" s="69">
        <f t="shared" si="8"/>
        <v>11</v>
      </c>
      <c r="W36" s="69">
        <f t="shared" si="8"/>
        <v>5</v>
      </c>
      <c r="X36" s="69">
        <f t="shared" si="8"/>
        <v>9.5</v>
      </c>
      <c r="Y36" s="69">
        <f>SUM(Y26:Y35)</f>
        <v>8</v>
      </c>
      <c r="Z36" s="69">
        <f>SUM(Z26:Z35)</f>
        <v>2</v>
      </c>
      <c r="AA36" s="69">
        <f>SUM(AA26:AA35)</f>
        <v>0</v>
      </c>
      <c r="AB36" s="69">
        <f t="shared" ref="AB36:AE36" si="9">SUM(AB26:AB35)</f>
        <v>12</v>
      </c>
      <c r="AC36" s="69">
        <f t="shared" si="9"/>
        <v>10</v>
      </c>
      <c r="AD36" s="69">
        <f t="shared" si="9"/>
        <v>11</v>
      </c>
      <c r="AE36" s="69">
        <f t="shared" si="9"/>
        <v>9</v>
      </c>
      <c r="AF36" s="69">
        <f>SUM(AF26:AF35)</f>
        <v>8</v>
      </c>
      <c r="AG36" s="69">
        <f>SUM(AG26:AG35)</f>
        <v>5</v>
      </c>
      <c r="AH36" s="69">
        <f>SUM(AH26:AH35)</f>
        <v>0</v>
      </c>
      <c r="AI36" s="70">
        <f>SUM(AI26:AI35)</f>
        <v>193.5</v>
      </c>
      <c r="AJ36" s="71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5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1:69" s="4" customFormat="1" ht="13.5" thickBot="1" x14ac:dyDescent="0.25">
      <c r="A37" s="72" t="s">
        <v>10</v>
      </c>
      <c r="B37" s="73"/>
      <c r="C37" s="74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6"/>
      <c r="AJ37" s="77"/>
      <c r="AZ37" s="5"/>
    </row>
    <row r="38" spans="1:69" s="4" customFormat="1" ht="12" thickBot="1" x14ac:dyDescent="0.25">
      <c r="A38" s="78" t="s">
        <v>26</v>
      </c>
      <c r="B38" s="74" t="s">
        <v>27</v>
      </c>
      <c r="C38" s="74"/>
      <c r="D38" s="75"/>
      <c r="E38" s="75"/>
      <c r="F38" s="75" t="s">
        <v>33</v>
      </c>
      <c r="G38" s="75"/>
      <c r="H38" s="75" t="s">
        <v>34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9" t="s">
        <v>11</v>
      </c>
      <c r="AG38" s="80">
        <f>21</f>
        <v>21</v>
      </c>
      <c r="AH38" s="75"/>
      <c r="AI38" s="81">
        <f>7.5*AG38</f>
        <v>157.5</v>
      </c>
      <c r="AJ38" s="77"/>
      <c r="AZ38" s="5"/>
    </row>
    <row r="39" spans="1:69" s="4" customFormat="1" ht="11.25" x14ac:dyDescent="0.2">
      <c r="A39" s="78" t="s">
        <v>25</v>
      </c>
      <c r="B39" s="74" t="s">
        <v>28</v>
      </c>
      <c r="C39" s="74"/>
      <c r="D39" s="75"/>
      <c r="E39" s="75"/>
      <c r="F39" s="75" t="s">
        <v>42</v>
      </c>
      <c r="G39" s="75"/>
      <c r="H39" s="75" t="s">
        <v>35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6"/>
      <c r="AJ39" s="77"/>
      <c r="AZ39" s="5"/>
    </row>
    <row r="40" spans="1:69" s="4" customFormat="1" ht="11.25" x14ac:dyDescent="0.2">
      <c r="A40" s="78" t="s">
        <v>31</v>
      </c>
      <c r="B40" s="74" t="s">
        <v>32</v>
      </c>
      <c r="C40" s="74"/>
      <c r="D40" s="75"/>
      <c r="E40" s="75"/>
      <c r="F40" s="75" t="s">
        <v>41</v>
      </c>
      <c r="G40" s="75"/>
      <c r="H40" s="75" t="s">
        <v>36</v>
      </c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Y40" s="75"/>
      <c r="Z40" s="75"/>
      <c r="AA40" s="75"/>
      <c r="AB40" s="75"/>
      <c r="AC40" s="75"/>
      <c r="AD40" s="75"/>
      <c r="AE40" s="75"/>
      <c r="AF40" s="79" t="s">
        <v>47</v>
      </c>
      <c r="AG40" s="75"/>
      <c r="AH40" s="75"/>
      <c r="AI40" s="76">
        <f>AI36-AI38</f>
        <v>36</v>
      </c>
      <c r="AJ40" s="82" t="s">
        <v>46</v>
      </c>
      <c r="AZ40" s="5"/>
    </row>
    <row r="41" spans="1:69" s="4" customFormat="1" ht="11.25" x14ac:dyDescent="0.2">
      <c r="A41" s="74" t="s">
        <v>29</v>
      </c>
      <c r="B41" s="74" t="s">
        <v>30</v>
      </c>
      <c r="C41" s="77"/>
      <c r="D41" s="83"/>
      <c r="E41" s="83"/>
      <c r="F41" s="83" t="s">
        <v>43</v>
      </c>
      <c r="G41" s="83"/>
      <c r="H41" s="83" t="s">
        <v>37</v>
      </c>
      <c r="I41" s="83"/>
      <c r="J41" s="83"/>
      <c r="K41" s="83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6"/>
      <c r="AJ41" s="77"/>
    </row>
    <row r="42" spans="1:69" s="4" customFormat="1" ht="11.25" x14ac:dyDescent="0.2">
      <c r="A42" s="77" t="s">
        <v>23</v>
      </c>
      <c r="B42" s="77" t="s">
        <v>24</v>
      </c>
      <c r="C42" s="77"/>
      <c r="D42" s="83"/>
      <c r="E42" s="83"/>
      <c r="F42" s="83" t="s">
        <v>38</v>
      </c>
      <c r="G42" s="83"/>
      <c r="H42" s="83" t="s">
        <v>44</v>
      </c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Y42" s="83"/>
      <c r="Z42" s="83"/>
      <c r="AA42" s="83"/>
      <c r="AB42" s="83"/>
      <c r="AC42" s="83"/>
      <c r="AD42" s="83"/>
      <c r="AE42" s="83"/>
      <c r="AF42" s="84" t="s">
        <v>48</v>
      </c>
      <c r="AG42" s="83"/>
      <c r="AH42" s="83"/>
      <c r="AI42" s="85">
        <f>10031.5</f>
        <v>10031.5</v>
      </c>
      <c r="AJ42" s="77"/>
    </row>
    <row r="43" spans="1:69" s="4" customFormat="1" ht="11.25" x14ac:dyDescent="0.2">
      <c r="A43" s="77"/>
      <c r="B43" s="77"/>
      <c r="C43" s="77"/>
      <c r="D43" s="83"/>
      <c r="E43" s="83"/>
      <c r="F43" s="83"/>
      <c r="G43" s="83"/>
      <c r="H43" s="83" t="s">
        <v>45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77"/>
    </row>
    <row r="44" spans="1:69" s="4" customFormat="1" ht="13.5" thickBot="1" x14ac:dyDescent="0.25">
      <c r="A44" s="86"/>
      <c r="B44" s="86"/>
      <c r="C44" s="86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Y44" s="83"/>
      <c r="Z44" s="83"/>
      <c r="AA44" s="83"/>
      <c r="AB44" s="83"/>
      <c r="AC44" s="83"/>
      <c r="AD44" s="83"/>
      <c r="AE44" s="83"/>
      <c r="AF44" s="84" t="s">
        <v>49</v>
      </c>
      <c r="AG44" s="83"/>
      <c r="AH44" s="83"/>
      <c r="AI44" s="87">
        <f>AI42+AI40</f>
        <v>10067.5</v>
      </c>
      <c r="AJ44" s="77"/>
    </row>
    <row r="45" spans="1:69" s="4" customFormat="1" ht="13.5" thickTop="1" x14ac:dyDescent="0.2">
      <c r="A45" s="86"/>
      <c r="B45" s="86"/>
      <c r="C45" s="86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</row>
    <row r="46" spans="1:69" s="4" customFormat="1" x14ac:dyDescent="0.2">
      <c r="A46" s="86"/>
      <c r="B46" s="86"/>
      <c r="C46" s="86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</row>
    <row r="47" spans="1:69" s="4" customFormat="1" x14ac:dyDescent="0.2">
      <c r="A47" s="86"/>
      <c r="B47" s="86"/>
      <c r="C47" s="86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</row>
    <row r="48" spans="1:69" s="4" customFormat="1" x14ac:dyDescent="0.2">
      <c r="A48" s="86"/>
      <c r="B48" s="86"/>
      <c r="C48" s="86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</row>
    <row r="49" spans="3:36" x14ac:dyDescent="0.2">
      <c r="C49" s="88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</row>
    <row r="50" spans="3:36" x14ac:dyDescent="0.2">
      <c r="C50" s="88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</row>
    <row r="51" spans="3:36" x14ac:dyDescent="0.2">
      <c r="C51" s="88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</row>
    <row r="52" spans="3:36" x14ac:dyDescent="0.2">
      <c r="C52" s="88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</row>
    <row r="53" spans="3:36" x14ac:dyDescent="0.2">
      <c r="C53" s="88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</row>
    <row r="54" spans="3:36" x14ac:dyDescent="0.2">
      <c r="C54" s="88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</row>
    <row r="55" spans="3:36" x14ac:dyDescent="0.2">
      <c r="C55" s="88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</row>
    <row r="56" spans="3:36" x14ac:dyDescent="0.2">
      <c r="C56" s="88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</row>
    <row r="57" spans="3:36" x14ac:dyDescent="0.2">
      <c r="C57" s="88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</row>
    <row r="58" spans="3:36" x14ac:dyDescent="0.2">
      <c r="C58" s="88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</row>
    <row r="59" spans="3:36" x14ac:dyDescent="0.2">
      <c r="C59" s="88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</row>
    <row r="60" spans="3:36" x14ac:dyDescent="0.2">
      <c r="C60" s="88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</row>
    <row r="61" spans="3:36" x14ac:dyDescent="0.2">
      <c r="C61" s="88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</row>
    <row r="62" spans="3:36" x14ac:dyDescent="0.2">
      <c r="C62" s="88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</row>
    <row r="63" spans="3:36" x14ac:dyDescent="0.2">
      <c r="C63" s="88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</row>
    <row r="64" spans="3:36" x14ac:dyDescent="0.2">
      <c r="C64" s="88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</row>
    <row r="65" spans="3:36" x14ac:dyDescent="0.2">
      <c r="C65" s="88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</row>
    <row r="66" spans="3:36" x14ac:dyDescent="0.2">
      <c r="C66" s="88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</row>
    <row r="67" spans="3:36" x14ac:dyDescent="0.2">
      <c r="C67" s="88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</row>
    <row r="68" spans="3:36" x14ac:dyDescent="0.2">
      <c r="C68" s="88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</row>
    <row r="69" spans="3:36" x14ac:dyDescent="0.2">
      <c r="C69" s="88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</row>
    <row r="70" spans="3:36" x14ac:dyDescent="0.2">
      <c r="C70" s="88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</row>
    <row r="71" spans="3:36" x14ac:dyDescent="0.2">
      <c r="C71" s="88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</row>
    <row r="72" spans="3:36" x14ac:dyDescent="0.2">
      <c r="C72" s="88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</row>
    <row r="73" spans="3:36" x14ac:dyDescent="0.2">
      <c r="C73" s="88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</row>
    <row r="74" spans="3:36" x14ac:dyDescent="0.2">
      <c r="C74" s="88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</row>
    <row r="75" spans="3:36" x14ac:dyDescent="0.2">
      <c r="C75" s="88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</row>
    <row r="76" spans="3:36" x14ac:dyDescent="0.2">
      <c r="C76" s="88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</row>
    <row r="77" spans="3:36" x14ac:dyDescent="0.2">
      <c r="C77" s="88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</row>
    <row r="78" spans="3:36" x14ac:dyDescent="0.2">
      <c r="C78" s="88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</row>
    <row r="79" spans="3:36" x14ac:dyDescent="0.2">
      <c r="C79" s="88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</row>
    <row r="80" spans="3:36" x14ac:dyDescent="0.2">
      <c r="C80" s="88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</row>
    <row r="81" spans="3:36" x14ac:dyDescent="0.2">
      <c r="C81" s="88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</row>
    <row r="82" spans="3:36" x14ac:dyDescent="0.2">
      <c r="C82" s="88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</row>
    <row r="83" spans="3:36" x14ac:dyDescent="0.2">
      <c r="C83" s="88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</row>
    <row r="84" spans="3:36" x14ac:dyDescent="0.2">
      <c r="C84" s="88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</row>
    <row r="85" spans="3:36" x14ac:dyDescent="0.2">
      <c r="C85" s="88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</row>
    <row r="86" spans="3:36" x14ac:dyDescent="0.2">
      <c r="C86" s="88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</row>
    <row r="87" spans="3:36" x14ac:dyDescent="0.2">
      <c r="C87" s="88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</row>
    <row r="88" spans="3:36" x14ac:dyDescent="0.2">
      <c r="C88" s="88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</row>
    <row r="89" spans="3:36" x14ac:dyDescent="0.2">
      <c r="C89" s="88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</row>
  </sheetData>
  <sortState ref="A8:AJ24">
    <sortCondition ref="A8"/>
  </sortState>
  <dataConsolidate/>
  <phoneticPr fontId="0" type="noConversion"/>
  <printOptions horizontalCentered="1" verticalCentered="1" headings="1" gridLines="1" gridLinesSet="0"/>
  <pageMargins left="0.34" right="0" top="0.28999999999999998" bottom="0" header="0" footer="0"/>
  <pageSetup paperSize="5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2018-07-09T17:35:01Z</cp:lastPrinted>
  <dcterms:created xsi:type="dcterms:W3CDTF">1998-07-03T22:57:08Z</dcterms:created>
  <dcterms:modified xsi:type="dcterms:W3CDTF">2018-07-09T17:35:04Z</dcterms:modified>
</cp:coreProperties>
</file>