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8\"/>
    </mc:Choice>
  </mc:AlternateContent>
  <xr:revisionPtr revIDLastSave="0" documentId="10_ncr:8100000_{5AE6FC60-A8AA-420C-A08C-E665AC372D01}" xr6:coauthVersionLast="34" xr6:coauthVersionMax="34" xr10:uidLastSave="{00000000-0000-0000-0000-000000000000}"/>
  <bookViews>
    <workbookView xWindow="0" yWindow="165" windowWidth="16785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62913"/>
</workbook>
</file>

<file path=xl/calcChain.xml><?xml version="1.0" encoding="utf-8"?>
<calcChain xmlns="http://schemas.openxmlformats.org/spreadsheetml/2006/main">
  <c r="AI39" i="1" l="1"/>
  <c r="AH35" i="1"/>
  <c r="E24" i="1"/>
  <c r="AH23" i="1"/>
  <c r="AH33" i="1" s="1"/>
  <c r="AG23" i="1"/>
  <c r="AG33" i="1" s="1"/>
  <c r="AF23" i="1"/>
  <c r="AF33" i="1" s="1"/>
  <c r="J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13" i="1" l="1"/>
  <c r="AI12" i="1"/>
  <c r="AI35" i="1" l="1"/>
  <c r="AI24" i="1"/>
  <c r="AI20" i="1"/>
  <c r="AI31" i="1"/>
  <c r="AI10" i="1"/>
  <c r="AI9" i="1"/>
  <c r="AI18" i="1"/>
  <c r="AI17" i="1"/>
  <c r="AI16" i="1"/>
  <c r="AI19" i="1"/>
  <c r="AI29" i="1"/>
  <c r="AI21" i="1"/>
  <c r="AI30" i="1"/>
  <c r="AI25" i="1"/>
  <c r="AI8" i="1"/>
  <c r="AI22" i="1"/>
  <c r="AI11" i="1"/>
  <c r="AI14" i="1"/>
  <c r="AI15" i="1"/>
  <c r="AI26" i="1"/>
  <c r="AI27" i="1"/>
  <c r="AI23" i="1" l="1"/>
  <c r="AI32" i="1"/>
  <c r="AI33" i="1" l="1"/>
  <c r="AI37" i="1" s="1"/>
  <c r="AI41" i="1" s="1"/>
</calcChain>
</file>

<file path=xl/sharedStrings.xml><?xml version="1.0" encoding="utf-8"?>
<sst xmlns="http://schemas.openxmlformats.org/spreadsheetml/2006/main" count="248" uniqueCount="84">
  <si>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</si>
  <si>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</si>
  <si>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</si>
  <si>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</si>
  <si>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</si>
  <si>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</si>
  <si>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</si>
  <si>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</si>
  <si>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</si>
  <si>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</si>
  <si>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</si>
  <si>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</si>
  <si>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</si>
  <si>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</si>
  <si>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</si>
  <si>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</si>
  <si>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</si>
  <si>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</si>
  <si>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</si>
  <si>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</si>
  <si>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</si>
  <si>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</si>
  <si>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</si>
  <si>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</si>
  <si>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</si>
  <si>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</si>
  <si>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</si>
  <si>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</si>
  <si>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</si>
  <si>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</si>
  <si>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</si>
  <si>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</si>
  <si>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</si>
  <si>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</si>
  <si>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</si>
  <si>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</si>
  <si>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</si>
  <si>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</si>
  <si>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</si>
  <si>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</si>
  <si>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</si>
  <si>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</si>
  <si>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</si>
  <si>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</si>
  <si>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</si>
  <si>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</si>
  <si>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</si>
  <si>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</si>
  <si>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</si>
  <si>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</si>
  <si>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</si>
  <si>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1207</t>
  </si>
  <si>
    <t>Rogers Creek - Area 4 Apt</t>
  </si>
  <si>
    <t>Emie Suzette Manligas</t>
  </si>
  <si>
    <t>WK</t>
  </si>
  <si>
    <t>1604</t>
  </si>
  <si>
    <t>Intergulf SFU Lot 17</t>
  </si>
  <si>
    <t>1503</t>
  </si>
  <si>
    <t>1602</t>
  </si>
  <si>
    <t>IPL Hudson Street</t>
  </si>
  <si>
    <t>DP</t>
  </si>
  <si>
    <t>1507</t>
  </si>
  <si>
    <t>Intracorp Johnson St Coq</t>
  </si>
  <si>
    <t>DP/RE</t>
  </si>
  <si>
    <t>OTHER - Site Review</t>
  </si>
  <si>
    <t>1711</t>
  </si>
  <si>
    <t>Mosaic Edgar Ave.</t>
  </si>
  <si>
    <t>FS</t>
  </si>
  <si>
    <t>1514</t>
  </si>
  <si>
    <t>Mosaic Emery Place</t>
  </si>
  <si>
    <t>DP/BP</t>
  </si>
  <si>
    <t>Intergulf Hunter St. Highrises</t>
  </si>
  <si>
    <t>Intergulf  Hunter St.( Changes)</t>
  </si>
  <si>
    <t>1607</t>
  </si>
  <si>
    <t>Fire Hall Site</t>
  </si>
  <si>
    <t xml:space="preserve"> Unit Plans</t>
  </si>
  <si>
    <t>Cad Detail Reference</t>
  </si>
  <si>
    <t>BP/IFC</t>
  </si>
  <si>
    <t>1701</t>
  </si>
  <si>
    <t>Emery Place Phase 1</t>
  </si>
  <si>
    <t>RE</t>
  </si>
  <si>
    <t>1508</t>
  </si>
  <si>
    <t>BPP Lot 37 Apt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</si>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</sst>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zoomScaleNormal="100" zoomScaleSheetLayoutView="100" workbookViewId="0">
      <selection activeCell="AA26" sqref="AA26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51.14062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53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10"/>
      <c r="AH3" s="8" t="s">
        <v>1</v>
      </c>
      <c r="AI3" s="6"/>
      <c r="AJ3" s="85" t="s">
        <v>83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19</v>
      </c>
      <c r="F7" s="31" t="s">
        <v>15</v>
      </c>
      <c r="G7" s="31" t="s">
        <v>16</v>
      </c>
      <c r="H7" s="32" t="s">
        <v>15</v>
      </c>
      <c r="I7" s="31" t="s">
        <v>17</v>
      </c>
      <c r="J7" s="31" t="s">
        <v>18</v>
      </c>
      <c r="K7" s="31" t="s">
        <v>18</v>
      </c>
      <c r="L7" s="31" t="s">
        <v>19</v>
      </c>
      <c r="M7" s="31" t="s">
        <v>15</v>
      </c>
      <c r="N7" s="31" t="s">
        <v>16</v>
      </c>
      <c r="O7" s="32" t="s">
        <v>15</v>
      </c>
      <c r="P7" s="31" t="s">
        <v>17</v>
      </c>
      <c r="Q7" s="31" t="s">
        <v>18</v>
      </c>
      <c r="R7" s="31" t="s">
        <v>18</v>
      </c>
      <c r="S7" s="31" t="s">
        <v>19</v>
      </c>
      <c r="T7" s="31" t="s">
        <v>15</v>
      </c>
      <c r="U7" s="31" t="s">
        <v>16</v>
      </c>
      <c r="V7" s="32" t="s">
        <v>15</v>
      </c>
      <c r="W7" s="31" t="s">
        <v>17</v>
      </c>
      <c r="X7" s="31" t="s">
        <v>18</v>
      </c>
      <c r="Y7" s="31" t="s">
        <v>18</v>
      </c>
      <c r="Z7" s="31" t="s">
        <v>19</v>
      </c>
      <c r="AA7" s="31" t="s">
        <v>15</v>
      </c>
      <c r="AB7" s="31" t="s">
        <v>16</v>
      </c>
      <c r="AC7" s="32" t="s">
        <v>15</v>
      </c>
      <c r="AD7" s="31" t="s">
        <v>17</v>
      </c>
      <c r="AE7" s="31" t="s">
        <v>18</v>
      </c>
      <c r="AF7" s="31" t="s">
        <v>18</v>
      </c>
      <c r="AG7" s="31" t="s">
        <v>19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2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51</v>
      </c>
      <c r="B9" s="29" t="s">
        <v>52</v>
      </c>
      <c r="C9" s="30" t="s">
        <v>54</v>
      </c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 t="s">
        <v>55</v>
      </c>
      <c r="B10" s="37" t="s">
        <v>56</v>
      </c>
      <c r="C10" s="38" t="s">
        <v>77</v>
      </c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57</v>
      </c>
      <c r="B11" s="29" t="s">
        <v>71</v>
      </c>
      <c r="C11" s="30" t="s">
        <v>70</v>
      </c>
      <c r="D11" s="39" t="s">
        <v>20</v>
      </c>
      <c r="E11" s="45"/>
      <c r="F11" s="45"/>
      <c r="G11" s="45"/>
      <c r="H11" s="45"/>
      <c r="I11" s="45"/>
      <c r="J11" s="39" t="s">
        <v>20</v>
      </c>
      <c r="K11" s="39" t="s">
        <v>20</v>
      </c>
      <c r="L11" s="45"/>
      <c r="M11" s="45"/>
      <c r="N11" s="45"/>
      <c r="O11" s="45"/>
      <c r="P11" s="45"/>
      <c r="Q11" s="39" t="s">
        <v>20</v>
      </c>
      <c r="R11" s="39" t="s">
        <v>20</v>
      </c>
      <c r="S11" s="45"/>
      <c r="T11" s="45"/>
      <c r="U11" s="45"/>
      <c r="V11" s="45"/>
      <c r="W11" s="45"/>
      <c r="X11" s="39" t="s">
        <v>20</v>
      </c>
      <c r="Y11" s="39" t="s">
        <v>20</v>
      </c>
      <c r="Z11" s="45"/>
      <c r="AA11" s="45"/>
      <c r="AB11" s="45"/>
      <c r="AC11" s="45"/>
      <c r="AD11" s="45"/>
      <c r="AE11" s="39" t="s">
        <v>20</v>
      </c>
      <c r="AF11" s="39" t="s">
        <v>20</v>
      </c>
      <c r="AG11" s="45"/>
      <c r="AH11" s="45"/>
      <c r="AI11" s="40">
        <f t="shared" si="0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 t="s">
        <v>57</v>
      </c>
      <c r="B12" s="37" t="s">
        <v>72</v>
      </c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 t="shared" si="0"/>
        <v>0</v>
      </c>
      <c r="AJ12" s="41" t="s">
        <v>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73</v>
      </c>
      <c r="B13" s="29" t="s">
        <v>74</v>
      </c>
      <c r="C13" s="30" t="s">
        <v>60</v>
      </c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58</v>
      </c>
      <c r="B14" s="37" t="s">
        <v>59</v>
      </c>
      <c r="C14" s="38" t="s">
        <v>31</v>
      </c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 t="s">
        <v>61</v>
      </c>
      <c r="B15" s="29" t="s">
        <v>62</v>
      </c>
      <c r="C15" s="30" t="s">
        <v>60</v>
      </c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 t="s">
        <v>65</v>
      </c>
      <c r="B16" s="37" t="s">
        <v>66</v>
      </c>
      <c r="C16" s="38" t="s">
        <v>67</v>
      </c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3" customFormat="1" ht="12" customHeight="1" x14ac:dyDescent="0.2">
      <c r="A17" s="44" t="s">
        <v>68</v>
      </c>
      <c r="B17" s="29" t="s">
        <v>69</v>
      </c>
      <c r="C17" s="30" t="s">
        <v>63</v>
      </c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43" customFormat="1" ht="12" customHeight="1" x14ac:dyDescent="0.2">
      <c r="A18" s="36" t="s">
        <v>78</v>
      </c>
      <c r="B18" s="37" t="s">
        <v>79</v>
      </c>
      <c r="C18" s="38" t="s">
        <v>80</v>
      </c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6" customFormat="1" ht="12" customHeight="1" x14ac:dyDescent="0.2">
      <c r="A19" s="44" t="s">
        <v>81</v>
      </c>
      <c r="B19" s="29" t="s">
        <v>82</v>
      </c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>
        <v>8</v>
      </c>
      <c r="N19" s="45">
        <v>7.5</v>
      </c>
      <c r="O19" s="45">
        <v>7.5</v>
      </c>
      <c r="P19" s="45">
        <v>7.5</v>
      </c>
      <c r="Q19" s="39" t="s">
        <v>20</v>
      </c>
      <c r="R19" s="39" t="s">
        <v>20</v>
      </c>
      <c r="S19" s="45">
        <v>7.5</v>
      </c>
      <c r="T19" s="45">
        <v>7.5</v>
      </c>
      <c r="U19" s="45">
        <v>7.5</v>
      </c>
      <c r="V19" s="45">
        <v>7.4</v>
      </c>
      <c r="W19" s="45">
        <v>7.5</v>
      </c>
      <c r="X19" s="39" t="s">
        <v>20</v>
      </c>
      <c r="Y19" s="39" t="s">
        <v>20</v>
      </c>
      <c r="Z19" s="45">
        <v>7.5</v>
      </c>
      <c r="AA19" s="45">
        <v>7.5</v>
      </c>
      <c r="AB19" s="45">
        <v>7.5</v>
      </c>
      <c r="AC19" s="45">
        <v>7.5</v>
      </c>
      <c r="AD19" s="45">
        <v>7.5</v>
      </c>
      <c r="AE19" s="39" t="s">
        <v>20</v>
      </c>
      <c r="AF19" s="39" t="s">
        <v>20</v>
      </c>
      <c r="AG19" s="45"/>
      <c r="AH19" s="45"/>
      <c r="AI19" s="40">
        <f t="shared" si="0"/>
        <v>105.4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</row>
    <row r="20" spans="1:190" s="19" customFormat="1" ht="12" customHeight="1" x14ac:dyDescent="0.2">
      <c r="A20" s="36"/>
      <c r="B20" s="37"/>
      <c r="C20" s="38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>SUM(D20:AH20)</f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7" customFormat="1" ht="12" customHeight="1" x14ac:dyDescent="0.2">
      <c r="A21" s="44"/>
      <c r="B21" s="29"/>
      <c r="C21" s="30"/>
      <c r="D21" s="39" t="s">
        <v>20</v>
      </c>
      <c r="E21" s="45"/>
      <c r="F21" s="45"/>
      <c r="G21" s="45"/>
      <c r="H21" s="45"/>
      <c r="I21" s="45"/>
      <c r="J21" s="39" t="s">
        <v>20</v>
      </c>
      <c r="K21" s="39" t="s">
        <v>20</v>
      </c>
      <c r="L21" s="45"/>
      <c r="M21" s="45"/>
      <c r="N21" s="45"/>
      <c r="O21" s="45"/>
      <c r="P21" s="45"/>
      <c r="Q21" s="39" t="s">
        <v>20</v>
      </c>
      <c r="R21" s="39" t="s">
        <v>20</v>
      </c>
      <c r="S21" s="45"/>
      <c r="T21" s="45"/>
      <c r="U21" s="45"/>
      <c r="V21" s="45"/>
      <c r="W21" s="45"/>
      <c r="X21" s="39" t="s">
        <v>20</v>
      </c>
      <c r="Y21" s="39" t="s">
        <v>20</v>
      </c>
      <c r="Z21" s="45"/>
      <c r="AA21" s="45"/>
      <c r="AB21" s="45"/>
      <c r="AC21" s="45"/>
      <c r="AD21" s="45"/>
      <c r="AE21" s="39" t="s">
        <v>20</v>
      </c>
      <c r="AF21" s="39" t="s">
        <v>20</v>
      </c>
      <c r="AG21" s="45"/>
      <c r="AH21" s="45"/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6" customFormat="1" ht="12" customHeight="1" x14ac:dyDescent="0.2">
      <c r="A22" s="48"/>
      <c r="B22" s="49"/>
      <c r="C22" s="50"/>
      <c r="D22" s="39" t="s">
        <v>20</v>
      </c>
      <c r="E22" s="39"/>
      <c r="F22" s="39"/>
      <c r="G22" s="39"/>
      <c r="H22" s="39"/>
      <c r="I22" s="39"/>
      <c r="J22" s="39" t="s">
        <v>20</v>
      </c>
      <c r="K22" s="39" t="s">
        <v>20</v>
      </c>
      <c r="L22" s="39"/>
      <c r="M22" s="39"/>
      <c r="N22" s="39"/>
      <c r="O22" s="39"/>
      <c r="P22" s="39"/>
      <c r="Q22" s="39" t="s">
        <v>20</v>
      </c>
      <c r="R22" s="39" t="s">
        <v>20</v>
      </c>
      <c r="S22" s="39"/>
      <c r="T22" s="39"/>
      <c r="U22" s="39"/>
      <c r="V22" s="39"/>
      <c r="W22" s="39"/>
      <c r="X22" s="39" t="s">
        <v>20</v>
      </c>
      <c r="Y22" s="39" t="s">
        <v>20</v>
      </c>
      <c r="Z22" s="39"/>
      <c r="AA22" s="39"/>
      <c r="AB22" s="39"/>
      <c r="AC22" s="39"/>
      <c r="AD22" s="39"/>
      <c r="AE22" s="39" t="s">
        <v>20</v>
      </c>
      <c r="AF22" s="39" t="s">
        <v>20</v>
      </c>
      <c r="AG22" s="39"/>
      <c r="AH22" s="39"/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</row>
    <row r="23" spans="1:190" s="46" customFormat="1" x14ac:dyDescent="0.2">
      <c r="A23" s="51"/>
      <c r="B23" s="52" t="s">
        <v>6</v>
      </c>
      <c r="C23" s="53"/>
      <c r="D23" s="54">
        <f t="shared" ref="D23:AE23" si="1">SUM(D8:D22)</f>
        <v>0</v>
      </c>
      <c r="E23" s="54">
        <f t="shared" si="1"/>
        <v>0</v>
      </c>
      <c r="F23" s="54">
        <f t="shared" si="1"/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si="1"/>
        <v>0</v>
      </c>
      <c r="K23" s="54">
        <f t="shared" si="1"/>
        <v>0</v>
      </c>
      <c r="L23" s="54">
        <f t="shared" si="1"/>
        <v>0</v>
      </c>
      <c r="M23" s="54">
        <f t="shared" si="1"/>
        <v>8</v>
      </c>
      <c r="N23" s="54">
        <f t="shared" si="1"/>
        <v>7.5</v>
      </c>
      <c r="O23" s="54">
        <f t="shared" si="1"/>
        <v>7.5</v>
      </c>
      <c r="P23" s="54">
        <f t="shared" si="1"/>
        <v>7.5</v>
      </c>
      <c r="Q23" s="54">
        <f t="shared" si="1"/>
        <v>0</v>
      </c>
      <c r="R23" s="54">
        <f t="shared" si="1"/>
        <v>0</v>
      </c>
      <c r="S23" s="54">
        <f t="shared" si="1"/>
        <v>7.5</v>
      </c>
      <c r="T23" s="54">
        <f t="shared" si="1"/>
        <v>7.5</v>
      </c>
      <c r="U23" s="54">
        <f t="shared" si="1"/>
        <v>7.5</v>
      </c>
      <c r="V23" s="54">
        <f t="shared" si="1"/>
        <v>7.4</v>
      </c>
      <c r="W23" s="54">
        <f t="shared" si="1"/>
        <v>7.5</v>
      </c>
      <c r="X23" s="54">
        <f t="shared" si="1"/>
        <v>0</v>
      </c>
      <c r="Y23" s="54">
        <f t="shared" si="1"/>
        <v>0</v>
      </c>
      <c r="Z23" s="54">
        <f t="shared" si="1"/>
        <v>7.5</v>
      </c>
      <c r="AA23" s="54">
        <f t="shared" si="1"/>
        <v>7.5</v>
      </c>
      <c r="AB23" s="54">
        <f t="shared" si="1"/>
        <v>7.5</v>
      </c>
      <c r="AC23" s="54">
        <f t="shared" si="1"/>
        <v>7.5</v>
      </c>
      <c r="AD23" s="54">
        <f t="shared" si="1"/>
        <v>7.5</v>
      </c>
      <c r="AE23" s="54">
        <f t="shared" si="1"/>
        <v>0</v>
      </c>
      <c r="AF23" s="54">
        <f t="shared" ref="AF23:AH23" si="2">SUM(AF8:AF22)</f>
        <v>0</v>
      </c>
      <c r="AG23" s="54">
        <f t="shared" si="2"/>
        <v>0</v>
      </c>
      <c r="AH23" s="54">
        <f t="shared" si="2"/>
        <v>0</v>
      </c>
      <c r="AI23" s="55">
        <f t="shared" ref="AI23" si="3">SUM(AI8:AI22)</f>
        <v>105.4</v>
      </c>
      <c r="AJ23" s="5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7" customFormat="1" x14ac:dyDescent="0.2">
      <c r="A24" s="57" t="s">
        <v>7</v>
      </c>
      <c r="B24" s="58"/>
      <c r="C24" s="58"/>
      <c r="D24" s="59"/>
      <c r="E24" s="59">
        <f>7.5</f>
        <v>7.5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ref="AI24:AI32" si="4">SUM(D24:AH24)</f>
        <v>7.5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7" customFormat="1" x14ac:dyDescent="0.2">
      <c r="A25" s="57" t="s">
        <v>14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6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x14ac:dyDescent="0.2">
      <c r="A26" s="57" t="s">
        <v>8</v>
      </c>
      <c r="B26" s="58"/>
      <c r="C26" s="5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>
        <f t="shared" si="4"/>
        <v>0</v>
      </c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13" customFormat="1" x14ac:dyDescent="0.2">
      <c r="A27" s="57" t="s">
        <v>22</v>
      </c>
      <c r="B27" s="58"/>
      <c r="C27" s="5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49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/>
      <c r="AJ28" s="56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12</v>
      </c>
      <c r="B29" s="61"/>
      <c r="C29" s="61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 t="shared" si="4"/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13</v>
      </c>
      <c r="B30" s="61"/>
      <c r="C30" s="61"/>
      <c r="D30" s="59"/>
      <c r="E30" s="59"/>
      <c r="F30" s="59">
        <v>7.5</v>
      </c>
      <c r="G30" s="59">
        <v>7.5</v>
      </c>
      <c r="H30" s="59">
        <v>7.5</v>
      </c>
      <c r="I30" s="59">
        <v>7.5</v>
      </c>
      <c r="J30" s="59"/>
      <c r="K30" s="59"/>
      <c r="L30" s="59">
        <v>7.5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37.5</v>
      </c>
      <c r="AJ30" s="60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64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 t="s">
        <v>76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50</v>
      </c>
      <c r="B32" s="61"/>
      <c r="C32" s="62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si="4"/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1" t="s">
        <v>9</v>
      </c>
      <c r="B33" s="61"/>
      <c r="C33" s="61"/>
      <c r="D33" s="54">
        <f t="shared" ref="D33:O33" si="5">SUM(D23:D32)</f>
        <v>0</v>
      </c>
      <c r="E33" s="54">
        <f t="shared" si="5"/>
        <v>7.5</v>
      </c>
      <c r="F33" s="54">
        <f t="shared" si="5"/>
        <v>7.5</v>
      </c>
      <c r="G33" s="54">
        <f t="shared" si="5"/>
        <v>7.5</v>
      </c>
      <c r="H33" s="54">
        <f t="shared" si="5"/>
        <v>7.5</v>
      </c>
      <c r="I33" s="54">
        <f t="shared" si="5"/>
        <v>7.5</v>
      </c>
      <c r="J33" s="54">
        <f t="shared" si="5"/>
        <v>0</v>
      </c>
      <c r="K33" s="54">
        <f t="shared" si="5"/>
        <v>0</v>
      </c>
      <c r="L33" s="54">
        <f t="shared" si="5"/>
        <v>7.5</v>
      </c>
      <c r="M33" s="54">
        <f t="shared" si="5"/>
        <v>8</v>
      </c>
      <c r="N33" s="54">
        <f t="shared" si="5"/>
        <v>7.5</v>
      </c>
      <c r="O33" s="54">
        <f t="shared" si="5"/>
        <v>7.5</v>
      </c>
      <c r="P33" s="54">
        <f>SUM(P23:P32)</f>
        <v>7.5</v>
      </c>
      <c r="Q33" s="54">
        <f>SUM(Q23:Q32)</f>
        <v>0</v>
      </c>
      <c r="R33" s="54">
        <f>SUM(R23:R32)</f>
        <v>0</v>
      </c>
      <c r="S33" s="54">
        <f t="shared" ref="S33:V33" si="6">SUM(S23:S32)</f>
        <v>7.5</v>
      </c>
      <c r="T33" s="54">
        <f t="shared" si="6"/>
        <v>7.5</v>
      </c>
      <c r="U33" s="54">
        <f t="shared" si="6"/>
        <v>7.5</v>
      </c>
      <c r="V33" s="54">
        <f t="shared" si="6"/>
        <v>7.4</v>
      </c>
      <c r="W33" s="54">
        <f>SUM(W23:W32)</f>
        <v>7.5</v>
      </c>
      <c r="X33" s="54">
        <f>SUM(X23:X32)</f>
        <v>0</v>
      </c>
      <c r="Y33" s="54">
        <f>SUM(Y23:Y32)</f>
        <v>0</v>
      </c>
      <c r="Z33" s="54">
        <f t="shared" ref="Z33:AC33" si="7">SUM(Z23:Z32)</f>
        <v>7.5</v>
      </c>
      <c r="AA33" s="54">
        <f t="shared" si="7"/>
        <v>7.5</v>
      </c>
      <c r="AB33" s="54">
        <f t="shared" si="7"/>
        <v>7.5</v>
      </c>
      <c r="AC33" s="54">
        <f t="shared" si="7"/>
        <v>7.5</v>
      </c>
      <c r="AD33" s="54">
        <f>SUM(AD23:AD32)</f>
        <v>7.5</v>
      </c>
      <c r="AE33" s="54">
        <f>SUM(AE23:AE32)</f>
        <v>0</v>
      </c>
      <c r="AF33" s="54">
        <f>SUM(AF23:AF32)</f>
        <v>0</v>
      </c>
      <c r="AG33" s="54">
        <f t="shared" ref="AG33:AH33" si="8">SUM(AG23:AG32)</f>
        <v>0</v>
      </c>
      <c r="AH33" s="54">
        <f t="shared" si="8"/>
        <v>0</v>
      </c>
      <c r="AI33" s="55">
        <f>SUM(AI23:AI32)</f>
        <v>150.4</v>
      </c>
      <c r="AJ33" s="63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s="4" customFormat="1" ht="13.5" thickBot="1" x14ac:dyDescent="0.25">
      <c r="A34" s="64" t="s">
        <v>10</v>
      </c>
      <c r="B34" s="65"/>
      <c r="C34" s="66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8"/>
      <c r="AJ34" s="69"/>
      <c r="AZ34" s="5"/>
    </row>
    <row r="35" spans="1:69" s="4" customFormat="1" ht="12" thickBot="1" x14ac:dyDescent="0.25">
      <c r="A35" s="70" t="s">
        <v>26</v>
      </c>
      <c r="B35" s="66" t="s">
        <v>27</v>
      </c>
      <c r="C35" s="66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71" t="s">
        <v>11</v>
      </c>
      <c r="AH35" s="72">
        <f>22</f>
        <v>22</v>
      </c>
      <c r="AI35" s="73">
        <f>AH35*7.5</f>
        <v>165</v>
      </c>
      <c r="AJ35" s="69"/>
      <c r="AZ35" s="5"/>
    </row>
    <row r="36" spans="1:69" s="4" customFormat="1" ht="11.25" x14ac:dyDescent="0.2">
      <c r="A36" s="70" t="s">
        <v>25</v>
      </c>
      <c r="B36" s="66" t="s">
        <v>28</v>
      </c>
      <c r="C36" s="66"/>
      <c r="D36" s="67"/>
      <c r="E36" s="67"/>
      <c r="F36" s="67" t="s">
        <v>41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8"/>
      <c r="AJ36" s="69"/>
      <c r="AZ36" s="5"/>
    </row>
    <row r="37" spans="1:69" s="4" customFormat="1" ht="11.25" x14ac:dyDescent="0.2">
      <c r="A37" s="70" t="s">
        <v>31</v>
      </c>
      <c r="B37" s="66" t="s">
        <v>32</v>
      </c>
      <c r="C37" s="66"/>
      <c r="D37" s="67"/>
      <c r="E37" s="67"/>
      <c r="F37" s="67" t="s">
        <v>40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71" t="s">
        <v>46</v>
      </c>
      <c r="AH37" s="67"/>
      <c r="AI37" s="68">
        <f>AI33-AI35</f>
        <v>-14.599999999999994</v>
      </c>
      <c r="AJ37" s="74" t="s">
        <v>45</v>
      </c>
      <c r="AZ37" s="5"/>
    </row>
    <row r="38" spans="1:69" s="4" customFormat="1" ht="11.25" x14ac:dyDescent="0.2">
      <c r="A38" s="66" t="s">
        <v>29</v>
      </c>
      <c r="B38" s="66" t="s">
        <v>30</v>
      </c>
      <c r="C38" s="69"/>
      <c r="D38" s="75"/>
      <c r="E38" s="75"/>
      <c r="F38" s="75" t="s">
        <v>42</v>
      </c>
      <c r="G38" s="75"/>
      <c r="H38" s="75" t="s">
        <v>37</v>
      </c>
      <c r="I38" s="75"/>
      <c r="J38" s="75"/>
      <c r="K38" s="75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/>
      <c r="AJ38" s="69"/>
    </row>
    <row r="39" spans="1:69" s="4" customFormat="1" ht="11.25" x14ac:dyDescent="0.2">
      <c r="A39" s="69" t="s">
        <v>23</v>
      </c>
      <c r="B39" s="69" t="s">
        <v>24</v>
      </c>
      <c r="C39" s="69"/>
      <c r="D39" s="75"/>
      <c r="E39" s="75"/>
      <c r="F39" s="75" t="s">
        <v>38</v>
      </c>
      <c r="G39" s="75"/>
      <c r="H39" s="75" t="s">
        <v>43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6" t="s">
        <v>47</v>
      </c>
      <c r="AH39" s="75"/>
      <c r="AI39" s="77">
        <f>1</f>
        <v>1</v>
      </c>
      <c r="AJ39" s="69"/>
    </row>
    <row r="40" spans="1:69" s="4" customFormat="1" ht="11.25" x14ac:dyDescent="0.2">
      <c r="A40" s="69"/>
      <c r="B40" s="69"/>
      <c r="C40" s="69"/>
      <c r="D40" s="75"/>
      <c r="E40" s="75"/>
      <c r="F40" s="75"/>
      <c r="G40" s="75"/>
      <c r="H40" s="75" t="s">
        <v>44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69"/>
    </row>
    <row r="41" spans="1:69" s="4" customFormat="1" ht="13.5" thickBot="1" x14ac:dyDescent="0.25">
      <c r="A41" s="78"/>
      <c r="B41" s="78"/>
      <c r="C41" s="78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Y41" s="75"/>
      <c r="Z41" s="75"/>
      <c r="AA41" s="75"/>
      <c r="AB41" s="75"/>
      <c r="AC41" s="75"/>
      <c r="AD41" s="75"/>
      <c r="AE41" s="75"/>
      <c r="AF41" s="75"/>
      <c r="AG41" s="76" t="s">
        <v>48</v>
      </c>
      <c r="AH41" s="75"/>
      <c r="AI41" s="79">
        <f>AI39+AI37</f>
        <v>-13.599999999999994</v>
      </c>
      <c r="AJ41" s="69"/>
    </row>
    <row r="42" spans="1:69" s="4" customFormat="1" ht="13.5" thickTop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69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69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69" s="4" customFormat="1" x14ac:dyDescent="0.2">
      <c r="A45" s="78"/>
      <c r="B45" s="78"/>
      <c r="C45" s="7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69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69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69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  <row r="121" spans="3:36" x14ac:dyDescent="0.2"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</row>
  </sheetData>
  <dataConsolidate/>
  <phoneticPr fontId="0" type="noConversion"/>
  <printOptions horizontalCentered="1" verticalCentered="1" headings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Emie Manligas</cp:lastModifiedBy>
  <cp:lastPrinted>2018-03-01T23:43:19Z</cp:lastPrinted>
  <dcterms:created xsi:type="dcterms:W3CDTF">1998-07-03T22:57:08Z</dcterms:created>
  <dcterms:modified xsi:type="dcterms:W3CDTF">2018-07-27T00:56:39Z</dcterms:modified>
</cp:coreProperties>
</file>