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45" windowWidth="207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Sheet1!$A$1:$AJ$58</definedName>
  </definedNames>
  <calcPr calcId="145621"/>
</workbook>
</file>

<file path=xl/calcChain.xml><?xml version="1.0" encoding="utf-8"?>
<calcChain xmlns="http://schemas.openxmlformats.org/spreadsheetml/2006/main">
  <c r="AI27" i="1" l="1"/>
  <c r="AI26" i="1"/>
  <c r="AC31" i="1"/>
  <c r="AI33" i="1"/>
  <c r="AI43" i="1"/>
  <c r="AI41" i="1"/>
  <c r="AI31" i="1" l="1"/>
  <c r="AI49" i="1" s="1"/>
  <c r="AI55" i="1"/>
  <c r="AG51" i="1"/>
  <c r="E32" i="1"/>
  <c r="AF49" i="1"/>
  <c r="AH31" i="1"/>
  <c r="AH49" i="1" s="1"/>
  <c r="AG31" i="1"/>
  <c r="AG49" i="1" s="1"/>
  <c r="AF31" i="1"/>
  <c r="X49" i="1"/>
  <c r="D49" i="1"/>
  <c r="AE31" i="1"/>
  <c r="AE49" i="1" s="1"/>
  <c r="AD31" i="1"/>
  <c r="AD49" i="1" s="1"/>
  <c r="AC49" i="1"/>
  <c r="AB31" i="1"/>
  <c r="AB49" i="1" s="1"/>
  <c r="AA31" i="1"/>
  <c r="AA49" i="1" s="1"/>
  <c r="Z31" i="1"/>
  <c r="Z49" i="1" s="1"/>
  <c r="Y31" i="1"/>
  <c r="Y49" i="1" s="1"/>
  <c r="X31" i="1"/>
  <c r="W31" i="1"/>
  <c r="W49" i="1" s="1"/>
  <c r="V31" i="1"/>
  <c r="V49" i="1" s="1"/>
  <c r="U31" i="1"/>
  <c r="U49" i="1" s="1"/>
  <c r="T31" i="1"/>
  <c r="T49" i="1" s="1"/>
  <c r="S31" i="1"/>
  <c r="S49" i="1" s="1"/>
  <c r="R31" i="1"/>
  <c r="R49" i="1" s="1"/>
  <c r="Q31" i="1"/>
  <c r="Q49" i="1" s="1"/>
  <c r="P31" i="1"/>
  <c r="P49" i="1" s="1"/>
  <c r="O31" i="1"/>
  <c r="O49" i="1" s="1"/>
  <c r="N31" i="1"/>
  <c r="N49" i="1" s="1"/>
  <c r="M31" i="1"/>
  <c r="M49" i="1" s="1"/>
  <c r="L31" i="1"/>
  <c r="L49" i="1" s="1"/>
  <c r="K31" i="1"/>
  <c r="K49" i="1" s="1"/>
  <c r="J31" i="1"/>
  <c r="J49" i="1" s="1"/>
  <c r="I31" i="1"/>
  <c r="I49" i="1" s="1"/>
  <c r="H31" i="1"/>
  <c r="H49" i="1" s="1"/>
  <c r="G31" i="1"/>
  <c r="G49" i="1" s="1"/>
  <c r="F31" i="1"/>
  <c r="F49" i="1" s="1"/>
  <c r="E31" i="1"/>
  <c r="E49" i="1" s="1"/>
  <c r="D31" i="1"/>
  <c r="AI38" i="1" l="1"/>
  <c r="AI47" i="1"/>
  <c r="AI46" i="1"/>
  <c r="AI29" i="1"/>
  <c r="AI28" i="1"/>
  <c r="AI24" i="1"/>
  <c r="AI25" i="1"/>
  <c r="AI32" i="1" l="1"/>
  <c r="AI51" i="1"/>
  <c r="AI48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30" i="1"/>
  <c r="AI34" i="1"/>
  <c r="AI35" i="1"/>
  <c r="AI36" i="1"/>
  <c r="AI37" i="1"/>
  <c r="AI39" i="1"/>
  <c r="AI40" i="1"/>
  <c r="AI42" i="1"/>
  <c r="AI44" i="1"/>
  <c r="AI45" i="1"/>
  <c r="AI53" i="1" l="1"/>
  <c r="AI57" i="1" s="1"/>
</calcChain>
</file>

<file path=xl/sharedStrings.xml><?xml version="1.0" encoding="utf-8"?>
<sst xmlns="http://schemas.openxmlformats.org/spreadsheetml/2006/main" count="372" uniqueCount="128">
  <si>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</si>
  <si>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</si>
  <si>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</si>
  <si>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</si>
  <si>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</si>
  <si>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</si>
  <si>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</si>
  <si>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</si>
  <si>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</si>
  <si>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</si>
  <si>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</si>
  <si>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</si>
  <si>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</si>
  <si>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</si>
  <si>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</si>
  <si>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</si>
  <si>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</si>
  <si>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</si>
  <si>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</si>
  <si>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</si>
  <si>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</si>
  <si>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</si>
  <si>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</si>
  <si>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</si>
  <si>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</si>
  <si>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</si>
  <si>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</si>
  <si>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</si>
  <si>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</si>
  <si>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</si>
  <si>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</si>
  <si>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</si>
  <si>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</si>
  <si>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</si>
  <si>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</si>
  <si>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</si>
  <si>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</si>
  <si>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</si>
  <si>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</si>
  <si>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</si>
  <si>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</si>
  <si>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</si>
  <si>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</si>
  <si>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</si>
  <si>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</si>
  <si>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</si>
  <si>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</si>
  <si>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</si>
  <si>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</si>
  <si>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</si>
  <si>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Lunch &amp; Learn Coordinating</t>
  </si>
  <si>
    <t>Office Furniture/Repairs/Recycling/AC</t>
  </si>
  <si>
    <t>Archiving/Filing</t>
  </si>
  <si>
    <t>Parisa Moghaddam</t>
  </si>
  <si>
    <t>1505</t>
  </si>
  <si>
    <t>Port Royal 6C</t>
  </si>
  <si>
    <t>1507</t>
  </si>
  <si>
    <t>1602</t>
  </si>
  <si>
    <t>hudson st</t>
  </si>
  <si>
    <t>intergulf SFU Lot 17</t>
  </si>
  <si>
    <t>1605</t>
  </si>
  <si>
    <t>spec printing, check and binding</t>
  </si>
  <si>
    <t>Spec printing and binding</t>
  </si>
  <si>
    <t>johson street townhouse</t>
  </si>
  <si>
    <t>johson street apartment</t>
  </si>
  <si>
    <t>1601</t>
  </si>
  <si>
    <t>1705</t>
  </si>
  <si>
    <t>Mosaic Forsyth</t>
  </si>
  <si>
    <t>full expanded project file</t>
  </si>
  <si>
    <t>Mosaic Guilford</t>
  </si>
  <si>
    <t>1607</t>
  </si>
  <si>
    <t>Lower Lynn Town Centre</t>
  </si>
  <si>
    <t>stamping dgw issued for BP</t>
  </si>
  <si>
    <t>1514</t>
  </si>
  <si>
    <t>Emery Place</t>
  </si>
  <si>
    <t>elevation pdf editing</t>
  </si>
  <si>
    <t>1801</t>
  </si>
  <si>
    <t>Lancaster</t>
  </si>
  <si>
    <t>coloring plan</t>
  </si>
  <si>
    <t>1715</t>
  </si>
  <si>
    <t>fraser mills</t>
  </si>
  <si>
    <t>name badges</t>
  </si>
  <si>
    <t>1804</t>
  </si>
  <si>
    <t>Qualex landmark</t>
  </si>
  <si>
    <t xml:space="preserve">site plan </t>
  </si>
  <si>
    <t>1803</t>
  </si>
  <si>
    <t>Qualex landmark-Burnaby</t>
  </si>
  <si>
    <t>1807</t>
  </si>
  <si>
    <t>Cortes</t>
  </si>
  <si>
    <t>BCBC updating</t>
  </si>
  <si>
    <t>Shop Drawing Stamp Design/Suppliers accounts/Digital stamp</t>
  </si>
  <si>
    <t>Johnson Street</t>
  </si>
  <si>
    <t>Spec</t>
  </si>
  <si>
    <t>Printer Maintenance</t>
  </si>
  <si>
    <t>Image Bank</t>
  </si>
  <si>
    <t>Meeting Coordinating</t>
  </si>
  <si>
    <t>contract+Workshop notes+drawing</t>
  </si>
  <si>
    <t>1806</t>
  </si>
  <si>
    <t xml:space="preserve"> Aragon 582 King Ed</t>
  </si>
  <si>
    <t>red book index</t>
  </si>
  <si>
    <t>0702</t>
  </si>
  <si>
    <t>355 kingsway</t>
  </si>
  <si>
    <t>1503</t>
  </si>
  <si>
    <t>1508</t>
  </si>
  <si>
    <t>Courtney</t>
  </si>
  <si>
    <t>Hunter street</t>
  </si>
  <si>
    <t>1712</t>
  </si>
  <si>
    <t xml:space="preserve"> BPP Area 6 Lot 3</t>
  </si>
  <si>
    <t>1415</t>
  </si>
  <si>
    <t>Cambria Park</t>
  </si>
  <si>
    <t>site instructions</t>
  </si>
  <si>
    <t xml:space="preserve">Excel spreadsheet site instruction+Colored Elevation+site instruction </t>
  </si>
  <si>
    <t>1306</t>
  </si>
  <si>
    <t>Nelson Aprt</t>
  </si>
  <si>
    <t>July 2018</t>
  </si>
  <si>
    <t>Plan/Details</t>
  </si>
  <si>
    <t>1714</t>
  </si>
  <si>
    <t>Mosaic SFU Lot 19</t>
  </si>
  <si>
    <t>Material Board</t>
  </si>
  <si>
    <t>Site Reviews</t>
  </si>
  <si>
    <t>Views booklet/meeting minute</t>
  </si>
  <si>
    <t>DP Booklets(13)MAGAZINE/SBSMembrane File</t>
  </si>
  <si>
    <t>Document Print/Scan/Bind/Copy</t>
  </si>
  <si>
    <t>LEED</t>
  </si>
  <si>
    <t xml:space="preserve">Spec/Schedule/dwg stamp/ </t>
  </si>
  <si>
    <t>BP Binder-Spec 1503cc&amp;1503 correction/print &amp; bind</t>
  </si>
  <si>
    <t>PlanGrid/Drop box</t>
  </si>
  <si>
    <t>Library/Mat Library/DP/Magazine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</si>
</sst>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lightHorizontal">
        <bgColor theme="0" tint="-0.249977111117893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20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0" fontId="2" fillId="0" borderId="9" xfId="0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164" fontId="2" fillId="0" borderId="6" xfId="0" applyNumberFormat="1" applyFont="1" applyFill="1" applyBorder="1" applyAlignment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5" fillId="7" borderId="31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49" fontId="2" fillId="8" borderId="0" xfId="0" applyNumberFormat="1" applyFont="1" applyFill="1" applyBorder="1" applyProtection="1">
      <protection locked="0"/>
    </xf>
    <xf numFmtId="0" fontId="2" fillId="9" borderId="0" xfId="0" applyFont="1" applyFill="1" applyBorder="1" applyProtection="1">
      <protection locked="0"/>
    </xf>
    <xf numFmtId="0" fontId="2" fillId="9" borderId="0" xfId="0" applyFont="1" applyFill="1" applyProtection="1">
      <protection locked="0"/>
    </xf>
    <xf numFmtId="0" fontId="5" fillId="0" borderId="31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164" fontId="5" fillId="8" borderId="19" xfId="0" applyNumberFormat="1" applyFont="1" applyFill="1" applyBorder="1" applyProtection="1">
      <protection locked="0"/>
    </xf>
    <xf numFmtId="164" fontId="2" fillId="8" borderId="6" xfId="0" applyNumberFormat="1" applyFont="1" applyFill="1" applyBorder="1" applyAlignment="1" applyProtection="1">
      <protection locked="0"/>
    </xf>
    <xf numFmtId="0" fontId="2" fillId="0" borderId="0" xfId="0" applyFont="1" applyFill="1" applyProtection="1">
      <protection locked="0"/>
    </xf>
    <xf numFmtId="0" fontId="5" fillId="8" borderId="31" xfId="0" applyFont="1" applyFill="1" applyBorder="1" applyProtection="1">
      <protection locked="0"/>
    </xf>
    <xf numFmtId="0" fontId="5" fillId="0" borderId="29" xfId="0" applyFont="1" applyFill="1" applyBorder="1" applyProtection="1">
      <protection locked="0"/>
    </xf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30" xfId="0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02"/>
  <sheetViews>
    <sheetView tabSelected="1" topLeftCell="A3" zoomScaleNormal="100" zoomScaleSheetLayoutView="100" workbookViewId="0">
      <selection activeCell="A40" sqref="A40:C40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0" customFormat="1" ht="12" customHeight="1" x14ac:dyDescent="0.2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4" t="s">
        <v>53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114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5"/>
      <c r="B7" s="46"/>
      <c r="C7" s="47" t="s">
        <v>37</v>
      </c>
      <c r="D7" s="48" t="s">
        <v>17</v>
      </c>
      <c r="E7" s="49" t="s">
        <v>18</v>
      </c>
      <c r="F7" s="49" t="s">
        <v>14</v>
      </c>
      <c r="G7" s="49" t="s">
        <v>15</v>
      </c>
      <c r="H7" s="49" t="s">
        <v>14</v>
      </c>
      <c r="I7" s="49" t="s">
        <v>16</v>
      </c>
      <c r="J7" s="48" t="s">
        <v>17</v>
      </c>
      <c r="K7" s="48" t="s">
        <v>17</v>
      </c>
      <c r="L7" s="49" t="s">
        <v>18</v>
      </c>
      <c r="M7" s="49" t="s">
        <v>14</v>
      </c>
      <c r="N7" s="49" t="s">
        <v>15</v>
      </c>
      <c r="O7" s="49" t="s">
        <v>14</v>
      </c>
      <c r="P7" s="49" t="s">
        <v>16</v>
      </c>
      <c r="Q7" s="48" t="s">
        <v>17</v>
      </c>
      <c r="R7" s="48" t="s">
        <v>17</v>
      </c>
      <c r="S7" s="49" t="s">
        <v>18</v>
      </c>
      <c r="T7" s="49" t="s">
        <v>14</v>
      </c>
      <c r="U7" s="49" t="s">
        <v>15</v>
      </c>
      <c r="V7" s="49" t="s">
        <v>14</v>
      </c>
      <c r="W7" s="49" t="s">
        <v>16</v>
      </c>
      <c r="X7" s="48" t="s">
        <v>17</v>
      </c>
      <c r="Y7" s="48" t="s">
        <v>17</v>
      </c>
      <c r="Z7" s="49" t="s">
        <v>18</v>
      </c>
      <c r="AA7" s="49" t="s">
        <v>14</v>
      </c>
      <c r="AB7" s="49" t="s">
        <v>15</v>
      </c>
      <c r="AC7" s="49" t="s">
        <v>14</v>
      </c>
      <c r="AD7" s="49" t="s">
        <v>16</v>
      </c>
      <c r="AE7" s="48" t="s">
        <v>17</v>
      </c>
      <c r="AF7" s="48" t="s">
        <v>17</v>
      </c>
      <c r="AG7" s="49" t="s">
        <v>18</v>
      </c>
      <c r="AH7" s="49" t="s">
        <v>14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59" t="s">
        <v>112</v>
      </c>
      <c r="B8" s="52" t="s">
        <v>113</v>
      </c>
      <c r="C8" s="53" t="s">
        <v>44</v>
      </c>
      <c r="D8" s="63" t="s">
        <v>19</v>
      </c>
      <c r="E8" s="63"/>
      <c r="F8" s="63"/>
      <c r="G8" s="63"/>
      <c r="H8" s="63"/>
      <c r="I8" s="63"/>
      <c r="J8" s="63" t="s">
        <v>19</v>
      </c>
      <c r="K8" s="63" t="s">
        <v>19</v>
      </c>
      <c r="L8" s="63"/>
      <c r="M8" s="63"/>
      <c r="N8" s="63"/>
      <c r="O8" s="63"/>
      <c r="P8" s="63"/>
      <c r="Q8" s="63" t="s">
        <v>19</v>
      </c>
      <c r="R8" s="63" t="s">
        <v>19</v>
      </c>
      <c r="S8" s="63"/>
      <c r="T8" s="63"/>
      <c r="U8" s="63"/>
      <c r="V8" s="63"/>
      <c r="W8" s="63"/>
      <c r="X8" s="63" t="s">
        <v>19</v>
      </c>
      <c r="Y8" s="63" t="s">
        <v>19</v>
      </c>
      <c r="Z8" s="63"/>
      <c r="AA8" s="63"/>
      <c r="AB8" s="63"/>
      <c r="AC8" s="63"/>
      <c r="AD8" s="63"/>
      <c r="AE8" s="63" t="s">
        <v>19</v>
      </c>
      <c r="AF8" s="63" t="s">
        <v>19</v>
      </c>
      <c r="AG8" s="63"/>
      <c r="AH8" s="63"/>
      <c r="AI8" s="64">
        <f t="shared" ref="AI8:AI30" si="0">SUM(D8:AH8)</f>
        <v>0</v>
      </c>
      <c r="AJ8" s="54" t="s">
        <v>110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82</v>
      </c>
      <c r="B9" s="46" t="s">
        <v>83</v>
      </c>
      <c r="C9" s="47" t="s">
        <v>44</v>
      </c>
      <c r="D9" s="63" t="s">
        <v>19</v>
      </c>
      <c r="E9" s="65"/>
      <c r="F9" s="65"/>
      <c r="G9" s="65"/>
      <c r="H9" s="65"/>
      <c r="I9" s="65"/>
      <c r="J9" s="63" t="s">
        <v>19</v>
      </c>
      <c r="K9" s="63" t="s">
        <v>19</v>
      </c>
      <c r="L9" s="65"/>
      <c r="M9" s="65"/>
      <c r="N9" s="65"/>
      <c r="O9" s="65"/>
      <c r="P9" s="65"/>
      <c r="Q9" s="63" t="s">
        <v>19</v>
      </c>
      <c r="R9" s="63" t="s">
        <v>19</v>
      </c>
      <c r="S9" s="65"/>
      <c r="T9" s="65"/>
      <c r="U9" s="65"/>
      <c r="V9" s="65"/>
      <c r="W9" s="65"/>
      <c r="X9" s="63" t="s">
        <v>19</v>
      </c>
      <c r="Y9" s="63" t="s">
        <v>19</v>
      </c>
      <c r="Z9" s="65"/>
      <c r="AA9" s="65"/>
      <c r="AB9" s="65"/>
      <c r="AC9" s="65"/>
      <c r="AD9" s="65"/>
      <c r="AE9" s="63" t="s">
        <v>19</v>
      </c>
      <c r="AF9" s="63" t="s">
        <v>19</v>
      </c>
      <c r="AG9" s="65"/>
      <c r="AH9" s="65"/>
      <c r="AI9" s="64">
        <f t="shared" si="0"/>
        <v>0</v>
      </c>
      <c r="AJ9" s="51" t="s">
        <v>84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59" t="s">
        <v>85</v>
      </c>
      <c r="B10" s="52" t="s">
        <v>86</v>
      </c>
      <c r="C10" s="53" t="s">
        <v>44</v>
      </c>
      <c r="D10" s="63" t="s">
        <v>19</v>
      </c>
      <c r="E10" s="63"/>
      <c r="F10" s="63"/>
      <c r="G10" s="63"/>
      <c r="H10" s="63"/>
      <c r="I10" s="63"/>
      <c r="J10" s="63" t="s">
        <v>19</v>
      </c>
      <c r="K10" s="63" t="s">
        <v>19</v>
      </c>
      <c r="L10" s="63"/>
      <c r="M10" s="63"/>
      <c r="N10" s="63"/>
      <c r="O10" s="63"/>
      <c r="P10" s="63"/>
      <c r="Q10" s="63" t="s">
        <v>19</v>
      </c>
      <c r="R10" s="63" t="s">
        <v>19</v>
      </c>
      <c r="S10" s="63"/>
      <c r="T10" s="63"/>
      <c r="U10" s="63"/>
      <c r="V10" s="63"/>
      <c r="W10" s="63"/>
      <c r="X10" s="63" t="s">
        <v>19</v>
      </c>
      <c r="Y10" s="63" t="s">
        <v>19</v>
      </c>
      <c r="Z10" s="63"/>
      <c r="AA10" s="63"/>
      <c r="AB10" s="63"/>
      <c r="AC10" s="63"/>
      <c r="AD10" s="63"/>
      <c r="AE10" s="63" t="s">
        <v>19</v>
      </c>
      <c r="AF10" s="63" t="s">
        <v>19</v>
      </c>
      <c r="AG10" s="63"/>
      <c r="AH10" s="63"/>
      <c r="AI10" s="64">
        <f t="shared" si="0"/>
        <v>0</v>
      </c>
      <c r="AJ10" s="54" t="s">
        <v>84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76</v>
      </c>
      <c r="B11" s="46" t="s">
        <v>77</v>
      </c>
      <c r="C11" s="47"/>
      <c r="D11" s="63" t="s">
        <v>19</v>
      </c>
      <c r="E11" s="65"/>
      <c r="F11" s="65"/>
      <c r="G11" s="65"/>
      <c r="H11" s="65"/>
      <c r="I11" s="65"/>
      <c r="J11" s="63" t="s">
        <v>19</v>
      </c>
      <c r="K11" s="63" t="s">
        <v>19</v>
      </c>
      <c r="L11" s="65"/>
      <c r="M11" s="65"/>
      <c r="N11" s="65"/>
      <c r="O11" s="65"/>
      <c r="P11" s="65"/>
      <c r="Q11" s="63" t="s">
        <v>19</v>
      </c>
      <c r="R11" s="63" t="s">
        <v>19</v>
      </c>
      <c r="S11" s="65"/>
      <c r="T11" s="65"/>
      <c r="U11" s="65"/>
      <c r="V11" s="65"/>
      <c r="W11" s="65"/>
      <c r="X11" s="63" t="s">
        <v>19</v>
      </c>
      <c r="Y11" s="63" t="s">
        <v>19</v>
      </c>
      <c r="Z11" s="65"/>
      <c r="AA11" s="65"/>
      <c r="AB11" s="65"/>
      <c r="AC11" s="65"/>
      <c r="AD11" s="65"/>
      <c r="AE11" s="63" t="s">
        <v>19</v>
      </c>
      <c r="AF11" s="63" t="s">
        <v>19</v>
      </c>
      <c r="AG11" s="65"/>
      <c r="AH11" s="65"/>
      <c r="AI11" s="64">
        <f t="shared" si="0"/>
        <v>0</v>
      </c>
      <c r="AJ11" s="51" t="s">
        <v>78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59" t="s">
        <v>87</v>
      </c>
      <c r="B12" s="52" t="s">
        <v>88</v>
      </c>
      <c r="C12" s="53" t="s">
        <v>44</v>
      </c>
      <c r="D12" s="63" t="s">
        <v>19</v>
      </c>
      <c r="E12" s="63"/>
      <c r="F12" s="63"/>
      <c r="G12" s="63"/>
      <c r="H12" s="63"/>
      <c r="I12" s="63"/>
      <c r="J12" s="63" t="s">
        <v>19</v>
      </c>
      <c r="K12" s="63" t="s">
        <v>19</v>
      </c>
      <c r="L12" s="63"/>
      <c r="M12" s="63"/>
      <c r="N12" s="63"/>
      <c r="O12" s="63"/>
      <c r="P12" s="63"/>
      <c r="Q12" s="63" t="s">
        <v>19</v>
      </c>
      <c r="R12" s="63" t="s">
        <v>19</v>
      </c>
      <c r="S12" s="63"/>
      <c r="T12" s="63"/>
      <c r="U12" s="63"/>
      <c r="V12" s="63"/>
      <c r="W12" s="63"/>
      <c r="X12" s="63" t="s">
        <v>19</v>
      </c>
      <c r="Y12" s="63" t="s">
        <v>19</v>
      </c>
      <c r="Z12" s="63"/>
      <c r="AA12" s="63"/>
      <c r="AB12" s="63"/>
      <c r="AC12" s="63"/>
      <c r="AD12" s="63"/>
      <c r="AE12" s="63" t="s">
        <v>19</v>
      </c>
      <c r="AF12" s="63" t="s">
        <v>19</v>
      </c>
      <c r="AG12" s="63"/>
      <c r="AH12" s="63"/>
      <c r="AI12" s="64">
        <f t="shared" si="0"/>
        <v>0</v>
      </c>
      <c r="AJ12" s="54" t="s">
        <v>96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56</v>
      </c>
      <c r="B13" s="46" t="s">
        <v>91</v>
      </c>
      <c r="C13" s="47" t="s">
        <v>44</v>
      </c>
      <c r="D13" s="63" t="s">
        <v>19</v>
      </c>
      <c r="E13" s="65"/>
      <c r="F13" s="65"/>
      <c r="G13" s="65"/>
      <c r="H13" s="65"/>
      <c r="I13" s="65"/>
      <c r="J13" s="63" t="s">
        <v>19</v>
      </c>
      <c r="K13" s="63" t="s">
        <v>19</v>
      </c>
      <c r="L13" s="65"/>
      <c r="M13" s="65"/>
      <c r="N13" s="65"/>
      <c r="O13" s="65"/>
      <c r="P13" s="65"/>
      <c r="Q13" s="63" t="s">
        <v>19</v>
      </c>
      <c r="R13" s="63" t="s">
        <v>19</v>
      </c>
      <c r="S13" s="65"/>
      <c r="T13" s="65"/>
      <c r="U13" s="65"/>
      <c r="V13" s="65"/>
      <c r="W13" s="65"/>
      <c r="X13" s="63" t="s">
        <v>19</v>
      </c>
      <c r="Y13" s="63" t="s">
        <v>19</v>
      </c>
      <c r="Z13" s="65"/>
      <c r="AA13" s="65"/>
      <c r="AB13" s="65"/>
      <c r="AC13" s="65"/>
      <c r="AD13" s="65"/>
      <c r="AE13" s="63" t="s">
        <v>19</v>
      </c>
      <c r="AF13" s="63" t="s">
        <v>19</v>
      </c>
      <c r="AG13" s="65"/>
      <c r="AH13" s="65"/>
      <c r="AI13" s="64">
        <f t="shared" si="0"/>
        <v>0</v>
      </c>
      <c r="AJ13" s="51" t="s">
        <v>92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57</v>
      </c>
      <c r="B14" s="52" t="s">
        <v>58</v>
      </c>
      <c r="C14" s="53"/>
      <c r="D14" s="63" t="s">
        <v>19</v>
      </c>
      <c r="E14" s="63"/>
      <c r="F14" s="63"/>
      <c r="G14" s="63"/>
      <c r="H14" s="63"/>
      <c r="I14" s="63"/>
      <c r="J14" s="63" t="s">
        <v>19</v>
      </c>
      <c r="K14" s="63" t="s">
        <v>19</v>
      </c>
      <c r="L14" s="63"/>
      <c r="M14" s="63"/>
      <c r="N14" s="63"/>
      <c r="O14" s="63"/>
      <c r="P14" s="63"/>
      <c r="Q14" s="63" t="s">
        <v>19</v>
      </c>
      <c r="R14" s="63" t="s">
        <v>19</v>
      </c>
      <c r="S14" s="63"/>
      <c r="T14" s="63"/>
      <c r="U14" s="63"/>
      <c r="V14" s="63"/>
      <c r="W14" s="63"/>
      <c r="X14" s="63" t="s">
        <v>19</v>
      </c>
      <c r="Y14" s="63" t="s">
        <v>19</v>
      </c>
      <c r="Z14" s="63"/>
      <c r="AA14" s="63"/>
      <c r="AB14" s="63"/>
      <c r="AC14" s="63"/>
      <c r="AD14" s="63"/>
      <c r="AE14" s="63" t="s">
        <v>19</v>
      </c>
      <c r="AF14" s="63" t="s">
        <v>19</v>
      </c>
      <c r="AG14" s="63"/>
      <c r="AH14" s="63"/>
      <c r="AI14" s="64">
        <f t="shared" si="0"/>
        <v>0</v>
      </c>
      <c r="AJ14" s="54" t="s">
        <v>72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108</v>
      </c>
      <c r="B15" s="46" t="s">
        <v>109</v>
      </c>
      <c r="C15" s="47"/>
      <c r="D15" s="63" t="s">
        <v>19</v>
      </c>
      <c r="E15" s="65"/>
      <c r="F15" s="65"/>
      <c r="G15" s="65"/>
      <c r="H15" s="65"/>
      <c r="I15" s="65"/>
      <c r="J15" s="63" t="s">
        <v>19</v>
      </c>
      <c r="K15" s="63" t="s">
        <v>19</v>
      </c>
      <c r="L15" s="65"/>
      <c r="M15" s="65"/>
      <c r="N15" s="65"/>
      <c r="O15" s="65"/>
      <c r="P15" s="65"/>
      <c r="Q15" s="63" t="s">
        <v>19</v>
      </c>
      <c r="R15" s="63" t="s">
        <v>19</v>
      </c>
      <c r="S15" s="65"/>
      <c r="T15" s="65"/>
      <c r="U15" s="65"/>
      <c r="V15" s="65"/>
      <c r="W15" s="65"/>
      <c r="X15" s="63" t="s">
        <v>19</v>
      </c>
      <c r="Y15" s="63" t="s">
        <v>19</v>
      </c>
      <c r="Z15" s="65"/>
      <c r="AA15" s="65"/>
      <c r="AB15" s="65"/>
      <c r="AC15" s="65"/>
      <c r="AD15" s="65"/>
      <c r="AE15" s="63" t="s">
        <v>19</v>
      </c>
      <c r="AF15" s="63" t="s">
        <v>19</v>
      </c>
      <c r="AG15" s="65"/>
      <c r="AH15" s="65"/>
      <c r="AI15" s="64">
        <f t="shared" si="0"/>
        <v>0</v>
      </c>
      <c r="AJ15" s="51" t="s">
        <v>110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60</v>
      </c>
      <c r="B16" s="52" t="s">
        <v>59</v>
      </c>
      <c r="C16" s="53"/>
      <c r="D16" s="63" t="s">
        <v>19</v>
      </c>
      <c r="E16" s="63"/>
      <c r="F16" s="63"/>
      <c r="G16" s="63"/>
      <c r="H16" s="63"/>
      <c r="I16" s="63"/>
      <c r="J16" s="63" t="s">
        <v>19</v>
      </c>
      <c r="K16" s="63" t="s">
        <v>19</v>
      </c>
      <c r="L16" s="63"/>
      <c r="M16" s="63"/>
      <c r="N16" s="63"/>
      <c r="O16" s="63"/>
      <c r="P16" s="63"/>
      <c r="Q16" s="63" t="s">
        <v>19</v>
      </c>
      <c r="R16" s="63" t="s">
        <v>19</v>
      </c>
      <c r="S16" s="63"/>
      <c r="T16" s="63"/>
      <c r="U16" s="63"/>
      <c r="V16" s="63"/>
      <c r="W16" s="63"/>
      <c r="X16" s="63" t="s">
        <v>19</v>
      </c>
      <c r="Y16" s="63" t="s">
        <v>19</v>
      </c>
      <c r="Z16" s="63"/>
      <c r="AA16" s="63"/>
      <c r="AB16" s="63"/>
      <c r="AC16" s="63"/>
      <c r="AD16" s="63"/>
      <c r="AE16" s="63" t="s">
        <v>19</v>
      </c>
      <c r="AF16" s="63" t="s">
        <v>19</v>
      </c>
      <c r="AG16" s="63"/>
      <c r="AH16" s="63"/>
      <c r="AI16" s="64">
        <f t="shared" si="0"/>
        <v>0</v>
      </c>
      <c r="AJ16" s="54" t="s">
        <v>61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66</v>
      </c>
      <c r="B17" s="46" t="s">
        <v>67</v>
      </c>
      <c r="C17" s="47"/>
      <c r="D17" s="63" t="s">
        <v>19</v>
      </c>
      <c r="E17" s="65"/>
      <c r="F17" s="65"/>
      <c r="G17" s="65"/>
      <c r="H17" s="65"/>
      <c r="I17" s="65"/>
      <c r="J17" s="63" t="s">
        <v>19</v>
      </c>
      <c r="K17" s="63" t="s">
        <v>19</v>
      </c>
      <c r="L17" s="65"/>
      <c r="M17" s="65"/>
      <c r="N17" s="65"/>
      <c r="O17" s="65"/>
      <c r="P17" s="65"/>
      <c r="Q17" s="63" t="s">
        <v>19</v>
      </c>
      <c r="R17" s="63" t="s">
        <v>19</v>
      </c>
      <c r="S17" s="65"/>
      <c r="T17" s="65"/>
      <c r="U17" s="65"/>
      <c r="V17" s="65"/>
      <c r="W17" s="65"/>
      <c r="X17" s="63" t="s">
        <v>19</v>
      </c>
      <c r="Y17" s="63" t="s">
        <v>19</v>
      </c>
      <c r="Z17" s="65"/>
      <c r="AA17" s="65"/>
      <c r="AB17" s="65"/>
      <c r="AC17" s="65"/>
      <c r="AD17" s="65"/>
      <c r="AE17" s="63" t="s">
        <v>19</v>
      </c>
      <c r="AF17" s="63" t="s">
        <v>19</v>
      </c>
      <c r="AG17" s="65"/>
      <c r="AH17" s="65"/>
      <c r="AI17" s="64">
        <f t="shared" si="0"/>
        <v>0</v>
      </c>
      <c r="AJ17" s="51" t="s">
        <v>68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70</v>
      </c>
      <c r="B18" s="52" t="s">
        <v>71</v>
      </c>
      <c r="C18" s="53"/>
      <c r="D18" s="63" t="s">
        <v>19</v>
      </c>
      <c r="E18" s="63"/>
      <c r="F18" s="63"/>
      <c r="G18" s="63"/>
      <c r="H18" s="63"/>
      <c r="I18" s="63"/>
      <c r="J18" s="63" t="s">
        <v>19</v>
      </c>
      <c r="K18" s="63" t="s">
        <v>19</v>
      </c>
      <c r="L18" s="63"/>
      <c r="M18" s="63"/>
      <c r="N18" s="63"/>
      <c r="O18" s="63"/>
      <c r="P18" s="63"/>
      <c r="Q18" s="63" t="s">
        <v>19</v>
      </c>
      <c r="R18" s="63" t="s">
        <v>19</v>
      </c>
      <c r="S18" s="63"/>
      <c r="T18" s="63"/>
      <c r="U18" s="63"/>
      <c r="V18" s="63"/>
      <c r="W18" s="63"/>
      <c r="X18" s="63" t="s">
        <v>19</v>
      </c>
      <c r="Y18" s="63" t="s">
        <v>19</v>
      </c>
      <c r="Z18" s="63"/>
      <c r="AA18" s="63"/>
      <c r="AB18" s="63"/>
      <c r="AC18" s="63"/>
      <c r="AD18" s="63"/>
      <c r="AE18" s="63" t="s">
        <v>19</v>
      </c>
      <c r="AF18" s="63" t="s">
        <v>19</v>
      </c>
      <c r="AG18" s="63"/>
      <c r="AH18" s="63"/>
      <c r="AI18" s="64">
        <f t="shared" si="0"/>
        <v>0</v>
      </c>
      <c r="AJ18" s="54" t="s">
        <v>81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54</v>
      </c>
      <c r="B19" s="46" t="s">
        <v>55</v>
      </c>
      <c r="C19" s="47"/>
      <c r="D19" s="63" t="s">
        <v>19</v>
      </c>
      <c r="E19" s="65"/>
      <c r="F19" s="65"/>
      <c r="G19" s="65"/>
      <c r="H19" s="65"/>
      <c r="I19" s="65"/>
      <c r="J19" s="63" t="s">
        <v>19</v>
      </c>
      <c r="K19" s="63" t="s">
        <v>19</v>
      </c>
      <c r="L19" s="65"/>
      <c r="M19" s="65"/>
      <c r="N19" s="65"/>
      <c r="O19" s="65"/>
      <c r="P19" s="65"/>
      <c r="Q19" s="63" t="s">
        <v>19</v>
      </c>
      <c r="R19" s="63" t="s">
        <v>19</v>
      </c>
      <c r="S19" s="65"/>
      <c r="T19" s="65"/>
      <c r="U19" s="65"/>
      <c r="V19" s="65"/>
      <c r="W19" s="65"/>
      <c r="X19" s="63" t="s">
        <v>19</v>
      </c>
      <c r="Y19" s="63" t="s">
        <v>19</v>
      </c>
      <c r="Z19" s="65"/>
      <c r="AA19" s="65"/>
      <c r="AB19" s="65"/>
      <c r="AC19" s="65"/>
      <c r="AD19" s="65"/>
      <c r="AE19" s="63" t="s">
        <v>19</v>
      </c>
      <c r="AF19" s="63" t="s">
        <v>19</v>
      </c>
      <c r="AG19" s="65"/>
      <c r="AH19" s="65"/>
      <c r="AI19" s="64">
        <f t="shared" si="0"/>
        <v>0</v>
      </c>
      <c r="AJ19" s="51" t="s">
        <v>62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116</v>
      </c>
      <c r="B20" s="52" t="s">
        <v>117</v>
      </c>
      <c r="C20" s="53"/>
      <c r="D20" s="63" t="s">
        <v>19</v>
      </c>
      <c r="E20" s="63"/>
      <c r="F20" s="63"/>
      <c r="G20" s="63">
        <v>1.5</v>
      </c>
      <c r="H20" s="63">
        <v>1</v>
      </c>
      <c r="I20" s="63"/>
      <c r="J20" s="63" t="s">
        <v>19</v>
      </c>
      <c r="K20" s="63" t="s">
        <v>19</v>
      </c>
      <c r="L20" s="63"/>
      <c r="M20" s="63"/>
      <c r="N20" s="63"/>
      <c r="O20" s="63"/>
      <c r="P20" s="63"/>
      <c r="Q20" s="63" t="s">
        <v>19</v>
      </c>
      <c r="R20" s="63" t="s">
        <v>19</v>
      </c>
      <c r="S20" s="63"/>
      <c r="T20" s="63"/>
      <c r="U20" s="63"/>
      <c r="V20" s="63"/>
      <c r="W20" s="63"/>
      <c r="X20" s="63" t="s">
        <v>19</v>
      </c>
      <c r="Y20" s="63" t="s">
        <v>19</v>
      </c>
      <c r="Z20" s="63"/>
      <c r="AA20" s="63"/>
      <c r="AB20" s="63"/>
      <c r="AC20" s="63"/>
      <c r="AD20" s="63"/>
      <c r="AE20" s="63" t="s">
        <v>19</v>
      </c>
      <c r="AF20" s="63" t="s">
        <v>19</v>
      </c>
      <c r="AG20" s="63"/>
      <c r="AH20" s="63"/>
      <c r="AI20" s="64">
        <f t="shared" si="0"/>
        <v>2.5</v>
      </c>
      <c r="AJ20" s="54" t="s">
        <v>118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79</v>
      </c>
      <c r="B21" s="46" t="s">
        <v>80</v>
      </c>
      <c r="C21" s="47"/>
      <c r="D21" s="63" t="s">
        <v>19</v>
      </c>
      <c r="E21" s="65"/>
      <c r="F21" s="65"/>
      <c r="G21" s="65"/>
      <c r="H21" s="65"/>
      <c r="I21" s="65"/>
      <c r="J21" s="63" t="s">
        <v>19</v>
      </c>
      <c r="K21" s="63" t="s">
        <v>19</v>
      </c>
      <c r="L21" s="65"/>
      <c r="M21" s="65"/>
      <c r="N21" s="65"/>
      <c r="O21" s="65"/>
      <c r="P21" s="65">
        <v>0.5</v>
      </c>
      <c r="Q21" s="63" t="s">
        <v>19</v>
      </c>
      <c r="R21" s="63" t="s">
        <v>19</v>
      </c>
      <c r="S21" s="65"/>
      <c r="T21" s="65"/>
      <c r="U21" s="65">
        <v>0.5</v>
      </c>
      <c r="V21" s="65"/>
      <c r="W21" s="65"/>
      <c r="X21" s="63" t="s">
        <v>19</v>
      </c>
      <c r="Y21" s="63" t="s">
        <v>19</v>
      </c>
      <c r="Z21" s="65"/>
      <c r="AA21" s="65"/>
      <c r="AB21" s="65"/>
      <c r="AC21" s="65"/>
      <c r="AD21" s="65"/>
      <c r="AE21" s="63" t="s">
        <v>19</v>
      </c>
      <c r="AF21" s="63" t="s">
        <v>19</v>
      </c>
      <c r="AG21" s="65"/>
      <c r="AH21" s="65"/>
      <c r="AI21" s="64">
        <f t="shared" si="0"/>
        <v>1</v>
      </c>
      <c r="AJ21" s="51" t="s">
        <v>120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56</v>
      </c>
      <c r="B22" s="52" t="s">
        <v>64</v>
      </c>
      <c r="C22" s="53"/>
      <c r="D22" s="63" t="s">
        <v>19</v>
      </c>
      <c r="E22" s="63"/>
      <c r="F22" s="63"/>
      <c r="G22" s="63"/>
      <c r="H22" s="63"/>
      <c r="I22" s="63"/>
      <c r="J22" s="63" t="s">
        <v>19</v>
      </c>
      <c r="K22" s="63" t="s">
        <v>19</v>
      </c>
      <c r="L22" s="63"/>
      <c r="M22" s="63"/>
      <c r="N22" s="63"/>
      <c r="O22" s="63"/>
      <c r="P22" s="63"/>
      <c r="Q22" s="63" t="s">
        <v>19</v>
      </c>
      <c r="R22" s="63" t="s">
        <v>19</v>
      </c>
      <c r="S22" s="63"/>
      <c r="T22" s="63"/>
      <c r="U22" s="63"/>
      <c r="V22" s="63"/>
      <c r="W22" s="63"/>
      <c r="X22" s="63" t="s">
        <v>19</v>
      </c>
      <c r="Y22" s="63" t="s">
        <v>19</v>
      </c>
      <c r="Z22" s="63"/>
      <c r="AA22" s="63"/>
      <c r="AB22" s="63">
        <v>0.5</v>
      </c>
      <c r="AC22" s="63"/>
      <c r="AD22" s="63"/>
      <c r="AE22" s="63" t="s">
        <v>19</v>
      </c>
      <c r="AF22" s="63" t="s">
        <v>19</v>
      </c>
      <c r="AG22" s="63"/>
      <c r="AH22" s="63"/>
      <c r="AI22" s="64">
        <f t="shared" si="0"/>
        <v>0.5</v>
      </c>
      <c r="AJ22" s="54" t="s">
        <v>124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">
      <c r="A23" s="60" t="s">
        <v>57</v>
      </c>
      <c r="B23" s="83" t="s">
        <v>63</v>
      </c>
      <c r="C23" s="47"/>
      <c r="D23" s="63" t="s">
        <v>19</v>
      </c>
      <c r="E23" s="65"/>
      <c r="F23" s="65"/>
      <c r="G23" s="65">
        <v>1</v>
      </c>
      <c r="H23" s="65"/>
      <c r="I23" s="65"/>
      <c r="J23" s="63" t="s">
        <v>19</v>
      </c>
      <c r="K23" s="63" t="s">
        <v>19</v>
      </c>
      <c r="L23" s="65"/>
      <c r="M23" s="65"/>
      <c r="N23" s="65"/>
      <c r="O23" s="65"/>
      <c r="P23" s="65"/>
      <c r="Q23" s="63" t="s">
        <v>19</v>
      </c>
      <c r="R23" s="63" t="s">
        <v>19</v>
      </c>
      <c r="S23" s="65"/>
      <c r="T23" s="65"/>
      <c r="U23" s="65"/>
      <c r="V23" s="65"/>
      <c r="W23" s="65"/>
      <c r="X23" s="63" t="s">
        <v>19</v>
      </c>
      <c r="Y23" s="63" t="s">
        <v>19</v>
      </c>
      <c r="Z23" s="65"/>
      <c r="AA23" s="65"/>
      <c r="AB23" s="65">
        <v>0.5</v>
      </c>
      <c r="AC23" s="65"/>
      <c r="AD23" s="65"/>
      <c r="AE23" s="63" t="s">
        <v>19</v>
      </c>
      <c r="AF23" s="63" t="s">
        <v>19</v>
      </c>
      <c r="AG23" s="65"/>
      <c r="AH23" s="65"/>
      <c r="AI23" s="64">
        <f t="shared" si="0"/>
        <v>1.5</v>
      </c>
      <c r="AJ23" s="51" t="s">
        <v>119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65</v>
      </c>
      <c r="B24" s="52" t="s">
        <v>69</v>
      </c>
      <c r="C24" s="53"/>
      <c r="D24" s="63" t="s">
        <v>19</v>
      </c>
      <c r="E24" s="63"/>
      <c r="F24" s="63"/>
      <c r="G24" s="63"/>
      <c r="H24" s="63"/>
      <c r="I24" s="63"/>
      <c r="J24" s="63" t="s">
        <v>19</v>
      </c>
      <c r="K24" s="63" t="s">
        <v>19</v>
      </c>
      <c r="L24" s="63"/>
      <c r="M24" s="63"/>
      <c r="N24" s="63"/>
      <c r="O24" s="63"/>
      <c r="P24" s="63"/>
      <c r="Q24" s="63" t="s">
        <v>19</v>
      </c>
      <c r="R24" s="63" t="s">
        <v>19</v>
      </c>
      <c r="S24" s="63"/>
      <c r="T24" s="63"/>
      <c r="U24" s="63"/>
      <c r="V24" s="63"/>
      <c r="W24" s="63"/>
      <c r="X24" s="63" t="s">
        <v>19</v>
      </c>
      <c r="Y24" s="63" t="s">
        <v>19</v>
      </c>
      <c r="Z24" s="63"/>
      <c r="AA24" s="63"/>
      <c r="AB24" s="63"/>
      <c r="AC24" s="63"/>
      <c r="AD24" s="63"/>
      <c r="AE24" s="63" t="s">
        <v>19</v>
      </c>
      <c r="AF24" s="63" t="s">
        <v>19</v>
      </c>
      <c r="AG24" s="63"/>
      <c r="AH24" s="63">
        <v>1.5</v>
      </c>
      <c r="AI24" s="64">
        <f>SUM(D24:AH24)</f>
        <v>1.5</v>
      </c>
      <c r="AJ24" s="54" t="s">
        <v>111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100" customFormat="1" ht="12" customHeight="1" x14ac:dyDescent="0.2">
      <c r="A25" s="92" t="s">
        <v>97</v>
      </c>
      <c r="B25" s="93" t="s">
        <v>98</v>
      </c>
      <c r="C25" s="94"/>
      <c r="D25" s="63" t="s">
        <v>19</v>
      </c>
      <c r="E25" s="95"/>
      <c r="F25" s="95"/>
      <c r="G25" s="95"/>
      <c r="H25" s="95"/>
      <c r="I25" s="95"/>
      <c r="J25" s="63" t="s">
        <v>19</v>
      </c>
      <c r="K25" s="63" t="s">
        <v>19</v>
      </c>
      <c r="L25" s="95"/>
      <c r="M25" s="95"/>
      <c r="N25" s="95"/>
      <c r="O25" s="95"/>
      <c r="P25" s="95"/>
      <c r="Q25" s="63" t="s">
        <v>19</v>
      </c>
      <c r="R25" s="63" t="s">
        <v>19</v>
      </c>
      <c r="S25" s="95"/>
      <c r="T25" s="95"/>
      <c r="U25" s="95"/>
      <c r="V25" s="95"/>
      <c r="W25" s="95"/>
      <c r="X25" s="63" t="s">
        <v>19</v>
      </c>
      <c r="Y25" s="63" t="s">
        <v>19</v>
      </c>
      <c r="Z25" s="95"/>
      <c r="AA25" s="95"/>
      <c r="AB25" s="95"/>
      <c r="AC25" s="95"/>
      <c r="AD25" s="95"/>
      <c r="AE25" s="63" t="s">
        <v>19</v>
      </c>
      <c r="AF25" s="63" t="s">
        <v>19</v>
      </c>
      <c r="AG25" s="95"/>
      <c r="AH25" s="95"/>
      <c r="AI25" s="64">
        <f t="shared" si="0"/>
        <v>0</v>
      </c>
      <c r="AJ25" s="96" t="s">
        <v>99</v>
      </c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8"/>
      <c r="BA25" s="98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</row>
    <row r="26" spans="1:190" s="106" customFormat="1" ht="12" customHeight="1" x14ac:dyDescent="0.2">
      <c r="A26" s="88" t="s">
        <v>102</v>
      </c>
      <c r="B26" s="89" t="s">
        <v>105</v>
      </c>
      <c r="C26" s="101"/>
      <c r="D26" s="63" t="s">
        <v>19</v>
      </c>
      <c r="E26" s="90"/>
      <c r="F26" s="90"/>
      <c r="G26" s="90">
        <v>2.5</v>
      </c>
      <c r="H26" s="90"/>
      <c r="I26" s="90"/>
      <c r="J26" s="63" t="s">
        <v>19</v>
      </c>
      <c r="K26" s="63" t="s">
        <v>19</v>
      </c>
      <c r="L26" s="90"/>
      <c r="M26" s="90">
        <v>1</v>
      </c>
      <c r="N26" s="90">
        <v>4</v>
      </c>
      <c r="O26" s="90">
        <v>1</v>
      </c>
      <c r="P26" s="90"/>
      <c r="Q26" s="63" t="s">
        <v>19</v>
      </c>
      <c r="R26" s="63" t="s">
        <v>19</v>
      </c>
      <c r="S26" s="90"/>
      <c r="T26" s="90">
        <v>2</v>
      </c>
      <c r="U26" s="90"/>
      <c r="V26" s="90"/>
      <c r="W26" s="90"/>
      <c r="X26" s="63" t="s">
        <v>19</v>
      </c>
      <c r="Y26" s="63" t="s">
        <v>19</v>
      </c>
      <c r="Z26" s="90"/>
      <c r="AA26" s="90">
        <v>1</v>
      </c>
      <c r="AB26" s="90">
        <v>1</v>
      </c>
      <c r="AC26" s="90">
        <v>1.5</v>
      </c>
      <c r="AD26" s="90"/>
      <c r="AE26" s="63" t="s">
        <v>19</v>
      </c>
      <c r="AF26" s="63" t="s">
        <v>19</v>
      </c>
      <c r="AG26" s="90"/>
      <c r="AH26" s="90"/>
      <c r="AI26" s="91">
        <f>SUM(D26:AH26)</f>
        <v>14</v>
      </c>
      <c r="AJ26" s="85" t="s">
        <v>125</v>
      </c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6"/>
      <c r="BA26" s="86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85"/>
      <c r="EE26" s="85"/>
      <c r="EF26" s="85"/>
      <c r="EG26" s="85"/>
      <c r="EH26" s="85"/>
      <c r="EI26" s="85"/>
      <c r="EJ26" s="85"/>
      <c r="EK26" s="85"/>
      <c r="EL26" s="85"/>
      <c r="EM26" s="85"/>
      <c r="EN26" s="85"/>
      <c r="EO26" s="85"/>
      <c r="EP26" s="85"/>
      <c r="EQ26" s="85"/>
      <c r="ER26" s="85"/>
      <c r="ES26" s="85"/>
      <c r="ET26" s="85"/>
      <c r="EU26" s="85"/>
      <c r="EV26" s="85"/>
      <c r="EW26" s="85"/>
      <c r="EX26" s="85"/>
      <c r="EY26" s="85"/>
      <c r="EZ26" s="85"/>
      <c r="FA26" s="85"/>
      <c r="FB26" s="85"/>
      <c r="FC26" s="85"/>
      <c r="FD26" s="85"/>
      <c r="FE26" s="85"/>
      <c r="FF26" s="85"/>
      <c r="FG26" s="85"/>
      <c r="FH26" s="85"/>
      <c r="FI26" s="85"/>
      <c r="FJ26" s="85"/>
      <c r="FK26" s="85"/>
      <c r="FL26" s="85"/>
      <c r="FM26" s="85"/>
      <c r="FN26" s="85"/>
      <c r="FO26" s="85"/>
      <c r="FP26" s="85"/>
      <c r="FQ26" s="85"/>
      <c r="FR26" s="85"/>
      <c r="FS26" s="85"/>
      <c r="FT26" s="85"/>
      <c r="FU26" s="85"/>
      <c r="FV26" s="85"/>
      <c r="FW26" s="85"/>
      <c r="FX26" s="85"/>
      <c r="FY26" s="85"/>
      <c r="FZ26" s="85"/>
      <c r="GA26" s="85"/>
      <c r="GB26" s="85"/>
      <c r="GC26" s="85"/>
      <c r="GD26" s="85"/>
      <c r="GE26" s="85"/>
      <c r="GF26" s="85"/>
      <c r="GG26" s="85"/>
      <c r="GH26" s="85"/>
    </row>
    <row r="27" spans="1:190" s="100" customFormat="1" ht="12" customHeight="1" x14ac:dyDescent="0.2">
      <c r="A27" s="92" t="s">
        <v>103</v>
      </c>
      <c r="B27" s="93" t="s">
        <v>104</v>
      </c>
      <c r="C27" s="94"/>
      <c r="D27" s="63" t="s">
        <v>19</v>
      </c>
      <c r="E27" s="95"/>
      <c r="F27" s="95"/>
      <c r="G27" s="95"/>
      <c r="H27" s="95"/>
      <c r="I27" s="95"/>
      <c r="J27" s="63" t="s">
        <v>19</v>
      </c>
      <c r="K27" s="63" t="s">
        <v>19</v>
      </c>
      <c r="L27" s="95"/>
      <c r="M27" s="95">
        <v>4</v>
      </c>
      <c r="N27" s="95"/>
      <c r="O27" s="95"/>
      <c r="P27" s="95"/>
      <c r="Q27" s="63" t="s">
        <v>19</v>
      </c>
      <c r="R27" s="63" t="s">
        <v>19</v>
      </c>
      <c r="S27" s="95"/>
      <c r="T27" s="95"/>
      <c r="U27" s="95"/>
      <c r="V27" s="95"/>
      <c r="W27" s="95"/>
      <c r="X27" s="63" t="s">
        <v>19</v>
      </c>
      <c r="Y27" s="63" t="s">
        <v>19</v>
      </c>
      <c r="Z27" s="95"/>
      <c r="AA27" s="95"/>
      <c r="AB27" s="95"/>
      <c r="AC27" s="95"/>
      <c r="AD27" s="95"/>
      <c r="AE27" s="63" t="s">
        <v>19</v>
      </c>
      <c r="AF27" s="63" t="s">
        <v>19</v>
      </c>
      <c r="AG27" s="95"/>
      <c r="AH27" s="95"/>
      <c r="AI27" s="64">
        <f>SUM(D27:AH27)</f>
        <v>4</v>
      </c>
      <c r="AJ27" s="96" t="s">
        <v>92</v>
      </c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8"/>
      <c r="BA27" s="98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</row>
    <row r="28" spans="1:190" s="106" customFormat="1" ht="12" customHeight="1" x14ac:dyDescent="0.2">
      <c r="A28" s="88" t="s">
        <v>106</v>
      </c>
      <c r="B28" s="89" t="s">
        <v>107</v>
      </c>
      <c r="C28" s="101"/>
      <c r="D28" s="63" t="s">
        <v>19</v>
      </c>
      <c r="E28" s="90"/>
      <c r="F28" s="90"/>
      <c r="G28" s="90"/>
      <c r="H28" s="90"/>
      <c r="I28" s="90"/>
      <c r="J28" s="63" t="s">
        <v>19</v>
      </c>
      <c r="K28" s="63" t="s">
        <v>19</v>
      </c>
      <c r="L28" s="90"/>
      <c r="M28" s="90"/>
      <c r="N28" s="90"/>
      <c r="O28" s="90"/>
      <c r="P28" s="90"/>
      <c r="Q28" s="63" t="s">
        <v>19</v>
      </c>
      <c r="R28" s="63" t="s">
        <v>19</v>
      </c>
      <c r="S28" s="90"/>
      <c r="T28" s="90"/>
      <c r="U28" s="90"/>
      <c r="V28" s="90"/>
      <c r="W28" s="90"/>
      <c r="X28" s="63" t="s">
        <v>19</v>
      </c>
      <c r="Y28" s="63" t="s">
        <v>19</v>
      </c>
      <c r="Z28" s="90"/>
      <c r="AA28" s="90"/>
      <c r="AB28" s="90"/>
      <c r="AC28" s="90"/>
      <c r="AD28" s="90"/>
      <c r="AE28" s="63" t="s">
        <v>19</v>
      </c>
      <c r="AF28" s="63" t="s">
        <v>19</v>
      </c>
      <c r="AG28" s="90"/>
      <c r="AH28" s="90"/>
      <c r="AI28" s="91">
        <f>SUM(D28:AH28)</f>
        <v>0</v>
      </c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6"/>
      <c r="BA28" s="86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85"/>
      <c r="EC28" s="85"/>
      <c r="ED28" s="85"/>
      <c r="EE28" s="85"/>
      <c r="EF28" s="85"/>
      <c r="EG28" s="85"/>
      <c r="EH28" s="85"/>
      <c r="EI28" s="85"/>
      <c r="EJ28" s="85"/>
      <c r="EK28" s="85"/>
      <c r="EL28" s="85"/>
      <c r="EM28" s="85"/>
      <c r="EN28" s="85"/>
      <c r="EO28" s="85"/>
      <c r="EP28" s="85"/>
      <c r="EQ28" s="85"/>
      <c r="ER28" s="85"/>
      <c r="ES28" s="85"/>
      <c r="ET28" s="85"/>
      <c r="EU28" s="85"/>
      <c r="EV28" s="85"/>
      <c r="EW28" s="85"/>
      <c r="EX28" s="85"/>
      <c r="EY28" s="85"/>
      <c r="EZ28" s="85"/>
      <c r="FA28" s="85"/>
      <c r="FB28" s="85"/>
      <c r="FC28" s="85"/>
      <c r="FD28" s="85"/>
      <c r="FE28" s="85"/>
      <c r="FF28" s="85"/>
      <c r="FG28" s="85"/>
      <c r="FH28" s="85"/>
      <c r="FI28" s="85"/>
      <c r="FJ28" s="85"/>
      <c r="FK28" s="85"/>
      <c r="FL28" s="85"/>
      <c r="FM28" s="85"/>
      <c r="FN28" s="85"/>
      <c r="FO28" s="85"/>
      <c r="FP28" s="85"/>
      <c r="FQ28" s="85"/>
      <c r="FR28" s="85"/>
      <c r="FS28" s="85"/>
      <c r="FT28" s="85"/>
      <c r="FU28" s="85"/>
      <c r="FV28" s="85"/>
      <c r="FW28" s="85"/>
      <c r="FX28" s="85"/>
      <c r="FY28" s="85"/>
      <c r="FZ28" s="85"/>
      <c r="GA28" s="85"/>
      <c r="GB28" s="85"/>
      <c r="GC28" s="85"/>
      <c r="GD28" s="85"/>
      <c r="GE28" s="85"/>
      <c r="GF28" s="85"/>
      <c r="GG28" s="85"/>
      <c r="GH28" s="85"/>
    </row>
    <row r="29" spans="1:190" s="100" customFormat="1" ht="12" customHeight="1" x14ac:dyDescent="0.2">
      <c r="A29" s="102" t="s">
        <v>100</v>
      </c>
      <c r="B29" s="103" t="s">
        <v>101</v>
      </c>
      <c r="C29" s="107"/>
      <c r="D29" s="95" t="s">
        <v>19</v>
      </c>
      <c r="E29" s="104"/>
      <c r="F29" s="104">
        <v>4</v>
      </c>
      <c r="G29" s="104"/>
      <c r="H29" s="104">
        <v>0.5</v>
      </c>
      <c r="I29" s="104"/>
      <c r="J29" s="95" t="s">
        <v>19</v>
      </c>
      <c r="K29" s="95" t="s">
        <v>19</v>
      </c>
      <c r="L29" s="104"/>
      <c r="M29" s="104"/>
      <c r="N29" s="104"/>
      <c r="O29" s="104"/>
      <c r="P29" s="104"/>
      <c r="Q29" s="95" t="s">
        <v>19</v>
      </c>
      <c r="R29" s="95" t="s">
        <v>19</v>
      </c>
      <c r="S29" s="104"/>
      <c r="T29" s="104"/>
      <c r="U29" s="104"/>
      <c r="V29" s="104">
        <v>1</v>
      </c>
      <c r="W29" s="104"/>
      <c r="X29" s="95" t="s">
        <v>19</v>
      </c>
      <c r="Y29" s="95" t="s">
        <v>19</v>
      </c>
      <c r="Z29" s="104"/>
      <c r="AA29" s="104"/>
      <c r="AB29" s="104"/>
      <c r="AC29" s="104"/>
      <c r="AD29" s="104"/>
      <c r="AE29" s="95" t="s">
        <v>19</v>
      </c>
      <c r="AF29" s="95" t="s">
        <v>19</v>
      </c>
      <c r="AG29" s="104"/>
      <c r="AH29" s="104"/>
      <c r="AI29" s="105">
        <f>SUM(D29:AH29)</f>
        <v>5.5</v>
      </c>
      <c r="AJ29" s="97" t="s">
        <v>115</v>
      </c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8"/>
      <c r="BA29" s="98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</row>
    <row r="30" spans="1:190" s="87" customFormat="1" ht="12" customHeight="1" x14ac:dyDescent="0.2">
      <c r="A30" s="88" t="s">
        <v>73</v>
      </c>
      <c r="B30" s="89" t="s">
        <v>74</v>
      </c>
      <c r="C30" s="108"/>
      <c r="D30" s="90" t="s">
        <v>19</v>
      </c>
      <c r="E30" s="90"/>
      <c r="F30" s="90"/>
      <c r="G30" s="90"/>
      <c r="H30" s="90"/>
      <c r="I30" s="90"/>
      <c r="J30" s="90" t="s">
        <v>19</v>
      </c>
      <c r="K30" s="90" t="s">
        <v>19</v>
      </c>
      <c r="L30" s="90"/>
      <c r="M30" s="90"/>
      <c r="N30" s="90"/>
      <c r="O30" s="90"/>
      <c r="P30" s="90"/>
      <c r="Q30" s="90" t="s">
        <v>19</v>
      </c>
      <c r="R30" s="90" t="s">
        <v>19</v>
      </c>
      <c r="S30" s="90"/>
      <c r="T30" s="90"/>
      <c r="U30" s="90"/>
      <c r="V30" s="90"/>
      <c r="W30" s="90"/>
      <c r="X30" s="90" t="s">
        <v>19</v>
      </c>
      <c r="Y30" s="90" t="s">
        <v>19</v>
      </c>
      <c r="Z30" s="90"/>
      <c r="AA30" s="90"/>
      <c r="AB30" s="90"/>
      <c r="AC30" s="90"/>
      <c r="AD30" s="90"/>
      <c r="AE30" s="90" t="s">
        <v>19</v>
      </c>
      <c r="AF30" s="90" t="s">
        <v>19</v>
      </c>
      <c r="AG30" s="90"/>
      <c r="AH30" s="90"/>
      <c r="AI30" s="91">
        <f t="shared" si="0"/>
        <v>0</v>
      </c>
      <c r="AJ30" s="89" t="s">
        <v>75</v>
      </c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6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85"/>
      <c r="EC30" s="85"/>
      <c r="ED30" s="85"/>
      <c r="EE30" s="85"/>
      <c r="EF30" s="85"/>
      <c r="EG30" s="85"/>
      <c r="EH30" s="85"/>
      <c r="EI30" s="85"/>
      <c r="EJ30" s="85"/>
      <c r="EK30" s="85"/>
      <c r="EL30" s="85"/>
      <c r="EM30" s="85"/>
      <c r="EN30" s="85"/>
      <c r="EO30" s="85"/>
      <c r="EP30" s="85"/>
      <c r="EQ30" s="85"/>
      <c r="ER30" s="85"/>
      <c r="ES30" s="85"/>
      <c r="ET30" s="85"/>
      <c r="EU30" s="85"/>
      <c r="EV30" s="85"/>
      <c r="EW30" s="85"/>
      <c r="EX30" s="85"/>
      <c r="EY30" s="85"/>
      <c r="EZ30" s="85"/>
      <c r="FA30" s="85"/>
      <c r="FB30" s="85"/>
      <c r="FC30" s="85"/>
      <c r="FD30" s="85"/>
      <c r="FE30" s="85"/>
      <c r="FF30" s="85"/>
      <c r="FG30" s="85"/>
      <c r="FH30" s="85"/>
      <c r="FI30" s="85"/>
      <c r="FJ30" s="85"/>
      <c r="FK30" s="85"/>
      <c r="FL30" s="85"/>
      <c r="FM30" s="85"/>
      <c r="FN30" s="85"/>
      <c r="FO30" s="85"/>
      <c r="FP30" s="85"/>
      <c r="FQ30" s="85"/>
      <c r="FR30" s="85"/>
      <c r="FS30" s="85"/>
      <c r="FT30" s="85"/>
      <c r="FU30" s="85"/>
      <c r="FV30" s="85"/>
      <c r="FW30" s="85"/>
      <c r="FX30" s="85"/>
      <c r="FY30" s="85"/>
      <c r="FZ30" s="85"/>
      <c r="GA30" s="85"/>
      <c r="GB30" s="85"/>
      <c r="GC30" s="85"/>
      <c r="GD30" s="85"/>
      <c r="GE30" s="85"/>
      <c r="GF30" s="85"/>
      <c r="GG30" s="85"/>
      <c r="GH30" s="85"/>
    </row>
    <row r="31" spans="1:190" s="24" customFormat="1" x14ac:dyDescent="0.2">
      <c r="A31" s="12"/>
      <c r="B31" s="62" t="s">
        <v>6</v>
      </c>
      <c r="C31" s="81"/>
      <c r="D31" s="66">
        <f t="shared" ref="D31:AE31" si="1">SUM(D8:D30)</f>
        <v>0</v>
      </c>
      <c r="E31" s="66">
        <f t="shared" si="1"/>
        <v>0</v>
      </c>
      <c r="F31" s="66">
        <f t="shared" si="1"/>
        <v>4</v>
      </c>
      <c r="G31" s="66">
        <f t="shared" si="1"/>
        <v>5</v>
      </c>
      <c r="H31" s="66">
        <f t="shared" si="1"/>
        <v>1.5</v>
      </c>
      <c r="I31" s="66">
        <f t="shared" si="1"/>
        <v>0</v>
      </c>
      <c r="J31" s="66">
        <f t="shared" si="1"/>
        <v>0</v>
      </c>
      <c r="K31" s="66">
        <f t="shared" si="1"/>
        <v>0</v>
      </c>
      <c r="L31" s="66">
        <f t="shared" si="1"/>
        <v>0</v>
      </c>
      <c r="M31" s="66">
        <f t="shared" si="1"/>
        <v>5</v>
      </c>
      <c r="N31" s="66">
        <f t="shared" si="1"/>
        <v>4</v>
      </c>
      <c r="O31" s="66">
        <f t="shared" si="1"/>
        <v>1</v>
      </c>
      <c r="P31" s="66">
        <f t="shared" si="1"/>
        <v>0.5</v>
      </c>
      <c r="Q31" s="66">
        <f t="shared" si="1"/>
        <v>0</v>
      </c>
      <c r="R31" s="66">
        <f t="shared" si="1"/>
        <v>0</v>
      </c>
      <c r="S31" s="66">
        <f t="shared" si="1"/>
        <v>0</v>
      </c>
      <c r="T31" s="66">
        <f t="shared" si="1"/>
        <v>2</v>
      </c>
      <c r="U31" s="66">
        <f t="shared" si="1"/>
        <v>0.5</v>
      </c>
      <c r="V31" s="66">
        <f t="shared" si="1"/>
        <v>1</v>
      </c>
      <c r="W31" s="66">
        <f t="shared" si="1"/>
        <v>0</v>
      </c>
      <c r="X31" s="66">
        <f t="shared" si="1"/>
        <v>0</v>
      </c>
      <c r="Y31" s="66">
        <f t="shared" si="1"/>
        <v>0</v>
      </c>
      <c r="Z31" s="66">
        <f t="shared" si="1"/>
        <v>0</v>
      </c>
      <c r="AA31" s="66">
        <f t="shared" si="1"/>
        <v>1</v>
      </c>
      <c r="AB31" s="66">
        <f t="shared" si="1"/>
        <v>2</v>
      </c>
      <c r="AC31" s="66">
        <f>SUM(AC8:AC30)</f>
        <v>1.5</v>
      </c>
      <c r="AD31" s="66">
        <f t="shared" si="1"/>
        <v>0</v>
      </c>
      <c r="AE31" s="66">
        <f t="shared" si="1"/>
        <v>0</v>
      </c>
      <c r="AF31" s="66">
        <f t="shared" ref="AF31:AH31" si="2">SUM(AF8:AF30)</f>
        <v>0</v>
      </c>
      <c r="AG31" s="66">
        <f t="shared" si="2"/>
        <v>0</v>
      </c>
      <c r="AH31" s="66">
        <f t="shared" si="2"/>
        <v>1.5</v>
      </c>
      <c r="AI31" s="67">
        <f>SUM(AI8:AI30)</f>
        <v>30.5</v>
      </c>
      <c r="AJ31" s="55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</row>
    <row r="32" spans="1:190" s="29" customFormat="1" x14ac:dyDescent="0.2">
      <c r="A32" s="13" t="s">
        <v>7</v>
      </c>
      <c r="B32" s="14"/>
      <c r="C32" s="14"/>
      <c r="D32" s="68"/>
      <c r="E32" s="68">
        <f>7.5</f>
        <v>7.5</v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4">
        <f t="shared" ref="AI32:AI48" si="3">SUM(D32:AH32)</f>
        <v>7.5</v>
      </c>
      <c r="AJ32" s="5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</row>
    <row r="33" spans="1:190" s="29" customFormat="1" x14ac:dyDescent="0.2">
      <c r="A33" s="13" t="s">
        <v>13</v>
      </c>
      <c r="B33" s="14"/>
      <c r="C33" s="14"/>
      <c r="D33" s="68"/>
      <c r="E33" s="68"/>
      <c r="F33" s="68">
        <v>3.5</v>
      </c>
      <c r="G33" s="68">
        <v>1.5</v>
      </c>
      <c r="H33" s="68">
        <v>3</v>
      </c>
      <c r="I33" s="68">
        <v>5</v>
      </c>
      <c r="J33" s="68"/>
      <c r="K33" s="68"/>
      <c r="L33" s="68">
        <v>6.5</v>
      </c>
      <c r="M33" s="68">
        <v>2</v>
      </c>
      <c r="N33" s="68">
        <v>1.5</v>
      </c>
      <c r="O33" s="68">
        <v>3.5</v>
      </c>
      <c r="P33" s="68">
        <v>6.5</v>
      </c>
      <c r="Q33" s="68"/>
      <c r="R33" s="68"/>
      <c r="S33" s="68">
        <v>5</v>
      </c>
      <c r="T33" s="68">
        <v>4.5</v>
      </c>
      <c r="U33" s="68">
        <v>2.5</v>
      </c>
      <c r="V33" s="68">
        <v>5.5</v>
      </c>
      <c r="W33" s="68">
        <v>3</v>
      </c>
      <c r="X33" s="68"/>
      <c r="Y33" s="68"/>
      <c r="Z33" s="68"/>
      <c r="AA33" s="68">
        <v>3</v>
      </c>
      <c r="AB33" s="68">
        <v>4</v>
      </c>
      <c r="AC33" s="68">
        <v>4.5</v>
      </c>
      <c r="AD33" s="68">
        <v>5.5</v>
      </c>
      <c r="AE33" s="68"/>
      <c r="AF33" s="68"/>
      <c r="AG33" s="68">
        <v>4.5</v>
      </c>
      <c r="AH33" s="68">
        <v>5</v>
      </c>
      <c r="AI33" s="64">
        <f>SUM(D33:AH33)</f>
        <v>80</v>
      </c>
      <c r="AJ33" s="58" t="s">
        <v>90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</row>
    <row r="34" spans="1:190" s="24" customFormat="1" x14ac:dyDescent="0.2">
      <c r="A34" s="82" t="s">
        <v>49</v>
      </c>
      <c r="B34" s="14"/>
      <c r="C34" s="14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4">
        <f t="shared" si="3"/>
        <v>0</v>
      </c>
      <c r="AJ34" s="55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</row>
    <row r="35" spans="1:190" x14ac:dyDescent="0.2">
      <c r="A35" s="12" t="s">
        <v>11</v>
      </c>
      <c r="B35" s="15"/>
      <c r="C35" s="15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4">
        <f t="shared" si="3"/>
        <v>0</v>
      </c>
      <c r="AJ35" s="55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190" x14ac:dyDescent="0.2">
      <c r="A36" s="13" t="s">
        <v>12</v>
      </c>
      <c r="B36" s="14"/>
      <c r="C36" s="14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4">
        <f t="shared" si="3"/>
        <v>0</v>
      </c>
      <c r="AJ36" s="58" t="s">
        <v>44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190" x14ac:dyDescent="0.2">
      <c r="A37" s="113" t="s">
        <v>50</v>
      </c>
      <c r="B37" s="114"/>
      <c r="C37" s="115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4">
        <f t="shared" ref="AI37:AI43" si="4">SUM(D37:AH37)</f>
        <v>0</v>
      </c>
      <c r="AJ37" s="58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190" x14ac:dyDescent="0.2">
      <c r="A38" s="113" t="s">
        <v>95</v>
      </c>
      <c r="B38" s="114"/>
      <c r="C38" s="115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>
        <v>0.5</v>
      </c>
      <c r="P38" s="68"/>
      <c r="Q38" s="68"/>
      <c r="R38" s="68"/>
      <c r="S38" s="68">
        <v>0.5</v>
      </c>
      <c r="T38" s="68"/>
      <c r="U38" s="68"/>
      <c r="V38" s="68"/>
      <c r="W38" s="68">
        <v>0.5</v>
      </c>
      <c r="X38" s="68"/>
      <c r="Y38" s="68"/>
      <c r="Z38" s="68"/>
      <c r="AA38" s="68"/>
      <c r="AB38" s="68"/>
      <c r="AC38" s="68"/>
      <c r="AD38" s="68"/>
      <c r="AE38" s="68"/>
      <c r="AF38" s="68"/>
      <c r="AG38" s="68">
        <v>0.5</v>
      </c>
      <c r="AH38" s="68"/>
      <c r="AI38" s="64">
        <f t="shared" si="4"/>
        <v>2</v>
      </c>
      <c r="AJ38" s="58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190" x14ac:dyDescent="0.2">
      <c r="A39" s="13" t="s">
        <v>48</v>
      </c>
      <c r="B39" s="14"/>
      <c r="C39" s="14"/>
      <c r="D39" s="68"/>
      <c r="E39" s="68"/>
      <c r="F39" s="68"/>
      <c r="G39" s="68">
        <v>0.5</v>
      </c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>
        <v>0.5</v>
      </c>
      <c r="AC39" s="68"/>
      <c r="AD39" s="68"/>
      <c r="AE39" s="68"/>
      <c r="AF39" s="68"/>
      <c r="AG39" s="68"/>
      <c r="AH39" s="68"/>
      <c r="AI39" s="64">
        <f t="shared" si="4"/>
        <v>1</v>
      </c>
      <c r="AJ39" s="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190" x14ac:dyDescent="0.2">
      <c r="A40" s="116" t="s">
        <v>127</v>
      </c>
      <c r="B40" s="117"/>
      <c r="C40" s="118"/>
      <c r="D40" s="68"/>
      <c r="E40" s="68"/>
      <c r="F40" s="68"/>
      <c r="G40" s="68"/>
      <c r="H40" s="68"/>
      <c r="I40" s="68">
        <v>2</v>
      </c>
      <c r="J40" s="68"/>
      <c r="K40" s="68"/>
      <c r="L40" s="68"/>
      <c r="M40" s="68"/>
      <c r="N40" s="68">
        <v>0.5</v>
      </c>
      <c r="O40" s="68"/>
      <c r="P40" s="68">
        <v>0.5</v>
      </c>
      <c r="Q40" s="68"/>
      <c r="R40" s="68"/>
      <c r="S40" s="68">
        <v>0.5</v>
      </c>
      <c r="T40" s="68"/>
      <c r="U40" s="68"/>
      <c r="V40" s="68"/>
      <c r="W40" s="68">
        <v>1</v>
      </c>
      <c r="X40" s="68"/>
      <c r="Y40" s="68"/>
      <c r="Z40" s="68"/>
      <c r="AA40" s="68">
        <v>0.5</v>
      </c>
      <c r="AB40" s="68">
        <v>0.5</v>
      </c>
      <c r="AC40" s="68"/>
      <c r="AD40" s="68"/>
      <c r="AE40" s="68"/>
      <c r="AF40" s="68"/>
      <c r="AG40" s="68">
        <v>0.5</v>
      </c>
      <c r="AH40" s="68"/>
      <c r="AI40" s="64">
        <f t="shared" si="4"/>
        <v>6</v>
      </c>
      <c r="AJ40" s="58" t="s">
        <v>121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190" x14ac:dyDescent="0.2">
      <c r="A41" s="109" t="s">
        <v>123</v>
      </c>
      <c r="B41" s="110"/>
      <c r="C41" s="110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>
        <v>3.5</v>
      </c>
      <c r="V41" s="68"/>
      <c r="W41" s="68">
        <v>1</v>
      </c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4">
        <f t="shared" si="4"/>
        <v>4.5</v>
      </c>
      <c r="AJ41" s="58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190" x14ac:dyDescent="0.2">
      <c r="A42" s="13" t="s">
        <v>51</v>
      </c>
      <c r="B42" s="14"/>
      <c r="C42" s="14"/>
      <c r="D42" s="68"/>
      <c r="E42" s="68"/>
      <c r="F42" s="68"/>
      <c r="G42" s="68"/>
      <c r="H42" s="68">
        <v>0.5</v>
      </c>
      <c r="I42" s="68"/>
      <c r="J42" s="68"/>
      <c r="K42" s="68"/>
      <c r="L42" s="68">
        <v>1</v>
      </c>
      <c r="M42" s="68">
        <v>0.5</v>
      </c>
      <c r="N42" s="68">
        <v>1.5</v>
      </c>
      <c r="O42" s="68">
        <v>2</v>
      </c>
      <c r="P42" s="68"/>
      <c r="Q42" s="68"/>
      <c r="R42" s="68"/>
      <c r="S42" s="68">
        <v>1</v>
      </c>
      <c r="T42" s="68">
        <v>0.5</v>
      </c>
      <c r="U42" s="68"/>
      <c r="V42" s="68">
        <v>0.5</v>
      </c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4">
        <f t="shared" si="4"/>
        <v>7.5</v>
      </c>
      <c r="AJ42" s="58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190" x14ac:dyDescent="0.2">
      <c r="A43" s="13" t="s">
        <v>52</v>
      </c>
      <c r="B43" s="14"/>
      <c r="C43" s="14"/>
      <c r="D43" s="68"/>
      <c r="E43" s="68"/>
      <c r="F43" s="68"/>
      <c r="G43" s="68">
        <v>1</v>
      </c>
      <c r="H43" s="68">
        <v>0.5</v>
      </c>
      <c r="I43" s="68"/>
      <c r="J43" s="68"/>
      <c r="K43" s="68"/>
      <c r="L43" s="68"/>
      <c r="M43" s="68"/>
      <c r="N43" s="68"/>
      <c r="O43" s="68">
        <v>1</v>
      </c>
      <c r="P43" s="68"/>
      <c r="Q43" s="68"/>
      <c r="R43" s="68"/>
      <c r="S43" s="68">
        <v>0.5</v>
      </c>
      <c r="T43" s="68"/>
      <c r="U43" s="68">
        <v>1</v>
      </c>
      <c r="V43" s="68"/>
      <c r="W43" s="68">
        <v>2</v>
      </c>
      <c r="X43" s="68"/>
      <c r="Y43" s="68"/>
      <c r="Z43" s="68"/>
      <c r="AA43" s="68">
        <v>3</v>
      </c>
      <c r="AB43" s="68">
        <v>0.5</v>
      </c>
      <c r="AC43" s="68">
        <v>0.5</v>
      </c>
      <c r="AD43" s="68"/>
      <c r="AE43" s="68"/>
      <c r="AF43" s="68"/>
      <c r="AG43" s="68">
        <v>1.5</v>
      </c>
      <c r="AH43" s="68">
        <v>1.5</v>
      </c>
      <c r="AI43" s="64">
        <f t="shared" si="4"/>
        <v>13</v>
      </c>
      <c r="AJ43" s="55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1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190" x14ac:dyDescent="0.2">
      <c r="A44" s="113" t="s">
        <v>94</v>
      </c>
      <c r="B44" s="114"/>
      <c r="C44" s="115"/>
      <c r="D44" s="68"/>
      <c r="E44" s="68"/>
      <c r="F44" s="68"/>
      <c r="G44" s="68"/>
      <c r="H44" s="68"/>
      <c r="I44" s="68">
        <v>0.5</v>
      </c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4">
        <f t="shared" si="3"/>
        <v>0.5</v>
      </c>
      <c r="AJ44" s="55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61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spans="1:190" x14ac:dyDescent="0.2">
      <c r="A45" s="111" t="s">
        <v>93</v>
      </c>
      <c r="B45" s="112"/>
      <c r="C45" s="119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>
        <v>0.5</v>
      </c>
      <c r="T45" s="68"/>
      <c r="U45" s="68"/>
      <c r="V45" s="68">
        <v>0.5</v>
      </c>
      <c r="W45" s="68"/>
      <c r="X45" s="68"/>
      <c r="Y45" s="68"/>
      <c r="Z45" s="68"/>
      <c r="AA45" s="68"/>
      <c r="AB45" s="68"/>
      <c r="AC45" s="68"/>
      <c r="AD45" s="68">
        <v>0.5</v>
      </c>
      <c r="AE45" s="68"/>
      <c r="AF45" s="68"/>
      <c r="AG45" s="68"/>
      <c r="AH45" s="68"/>
      <c r="AI45" s="64">
        <f t="shared" si="3"/>
        <v>1.5</v>
      </c>
      <c r="AJ45" s="55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61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spans="1:190" x14ac:dyDescent="0.2">
      <c r="A46" s="111" t="s">
        <v>89</v>
      </c>
      <c r="B46" s="112"/>
      <c r="C46" s="119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4">
        <f t="shared" si="3"/>
        <v>0</v>
      </c>
      <c r="AJ46" s="55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61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</row>
    <row r="47" spans="1:190" x14ac:dyDescent="0.2">
      <c r="A47" s="111" t="s">
        <v>126</v>
      </c>
      <c r="B47" s="112"/>
      <c r="C47" s="119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>
        <v>1</v>
      </c>
      <c r="AD47" s="68"/>
      <c r="AE47" s="68"/>
      <c r="AF47" s="68"/>
      <c r="AG47" s="68"/>
      <c r="AH47" s="68"/>
      <c r="AI47" s="64">
        <f t="shared" si="3"/>
        <v>1</v>
      </c>
      <c r="AJ47" s="55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61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</row>
    <row r="48" spans="1:190" x14ac:dyDescent="0.2">
      <c r="A48" s="111" t="s">
        <v>122</v>
      </c>
      <c r="B48" s="112"/>
      <c r="C48" s="14"/>
      <c r="D48" s="68"/>
      <c r="E48" s="68"/>
      <c r="F48" s="68"/>
      <c r="G48" s="68"/>
      <c r="H48" s="68"/>
      <c r="I48" s="68"/>
      <c r="J48" s="68"/>
      <c r="K48" s="68"/>
      <c r="L48" s="68"/>
      <c r="M48" s="68">
        <v>1</v>
      </c>
      <c r="N48" s="68"/>
      <c r="O48" s="68"/>
      <c r="P48" s="68"/>
      <c r="Q48" s="68"/>
      <c r="R48" s="68"/>
      <c r="S48" s="68">
        <v>0.5</v>
      </c>
      <c r="T48" s="68">
        <v>0.5</v>
      </c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>
        <v>0.5</v>
      </c>
      <c r="AH48" s="68"/>
      <c r="AI48" s="64">
        <f t="shared" si="3"/>
        <v>2.5</v>
      </c>
      <c r="AJ48" s="55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61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</row>
    <row r="49" spans="1:69" x14ac:dyDescent="0.2">
      <c r="A49" s="12" t="s">
        <v>8</v>
      </c>
      <c r="B49" s="15"/>
      <c r="C49" s="15"/>
      <c r="D49" s="66">
        <f t="shared" ref="D49:AE49" si="5">SUM(D31:D48)</f>
        <v>0</v>
      </c>
      <c r="E49" s="66">
        <f t="shared" si="5"/>
        <v>7.5</v>
      </c>
      <c r="F49" s="66">
        <f t="shared" si="5"/>
        <v>7.5</v>
      </c>
      <c r="G49" s="66">
        <f t="shared" si="5"/>
        <v>8</v>
      </c>
      <c r="H49" s="66">
        <f t="shared" si="5"/>
        <v>5.5</v>
      </c>
      <c r="I49" s="66">
        <f t="shared" si="5"/>
        <v>7.5</v>
      </c>
      <c r="J49" s="66">
        <f t="shared" si="5"/>
        <v>0</v>
      </c>
      <c r="K49" s="66">
        <f t="shared" si="5"/>
        <v>0</v>
      </c>
      <c r="L49" s="66">
        <f t="shared" si="5"/>
        <v>7.5</v>
      </c>
      <c r="M49" s="66">
        <f t="shared" si="5"/>
        <v>8.5</v>
      </c>
      <c r="N49" s="66">
        <f t="shared" si="5"/>
        <v>7.5</v>
      </c>
      <c r="O49" s="66">
        <f t="shared" si="5"/>
        <v>8</v>
      </c>
      <c r="P49" s="66">
        <f t="shared" si="5"/>
        <v>7.5</v>
      </c>
      <c r="Q49" s="66">
        <f t="shared" si="5"/>
        <v>0</v>
      </c>
      <c r="R49" s="66">
        <f t="shared" si="5"/>
        <v>0</v>
      </c>
      <c r="S49" s="66">
        <f t="shared" si="5"/>
        <v>8.5</v>
      </c>
      <c r="T49" s="66">
        <f t="shared" si="5"/>
        <v>7.5</v>
      </c>
      <c r="U49" s="66">
        <f t="shared" si="5"/>
        <v>7.5</v>
      </c>
      <c r="V49" s="66">
        <f t="shared" si="5"/>
        <v>7.5</v>
      </c>
      <c r="W49" s="66">
        <f t="shared" si="5"/>
        <v>7.5</v>
      </c>
      <c r="X49" s="66">
        <f t="shared" si="5"/>
        <v>0</v>
      </c>
      <c r="Y49" s="66">
        <f t="shared" si="5"/>
        <v>0</v>
      </c>
      <c r="Z49" s="66">
        <f t="shared" si="5"/>
        <v>0</v>
      </c>
      <c r="AA49" s="66">
        <f t="shared" si="5"/>
        <v>7.5</v>
      </c>
      <c r="AB49" s="66">
        <f t="shared" si="5"/>
        <v>7.5</v>
      </c>
      <c r="AC49" s="66">
        <f t="shared" si="5"/>
        <v>7.5</v>
      </c>
      <c r="AD49" s="66">
        <f t="shared" si="5"/>
        <v>6</v>
      </c>
      <c r="AE49" s="66">
        <f t="shared" si="5"/>
        <v>0</v>
      </c>
      <c r="AF49" s="66">
        <f t="shared" ref="AF49:AH49" si="6">SUM(AF31:AF48)</f>
        <v>0</v>
      </c>
      <c r="AG49" s="66">
        <f t="shared" si="6"/>
        <v>7.5</v>
      </c>
      <c r="AH49" s="66">
        <f t="shared" si="6"/>
        <v>8</v>
      </c>
      <c r="AI49" s="67">
        <f>SUM(AI31:AI48)</f>
        <v>157.5</v>
      </c>
      <c r="AJ49" s="31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61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</row>
    <row r="50" spans="1:69" s="34" customFormat="1" ht="13.5" thickBot="1" x14ac:dyDescent="0.25">
      <c r="A50" s="16" t="s">
        <v>9</v>
      </c>
      <c r="B50" s="17"/>
      <c r="C50" s="18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70"/>
      <c r="AJ50" s="35"/>
      <c r="AZ50" s="61"/>
    </row>
    <row r="51" spans="1:69" s="34" customFormat="1" ht="12" thickBot="1" x14ac:dyDescent="0.25">
      <c r="A51" s="19" t="s">
        <v>24</v>
      </c>
      <c r="B51" s="18" t="s">
        <v>25</v>
      </c>
      <c r="C51" s="18"/>
      <c r="D51" s="69"/>
      <c r="E51" s="69"/>
      <c r="F51" s="69" t="s">
        <v>31</v>
      </c>
      <c r="G51" s="69"/>
      <c r="H51" s="69" t="s">
        <v>32</v>
      </c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Y51" s="69"/>
      <c r="Z51" s="69"/>
      <c r="AA51" s="69"/>
      <c r="AB51" s="69"/>
      <c r="AC51" s="69"/>
      <c r="AD51" s="69"/>
      <c r="AE51" s="69"/>
      <c r="AF51" s="76" t="s">
        <v>10</v>
      </c>
      <c r="AG51" s="75">
        <f>22</f>
        <v>22</v>
      </c>
      <c r="AH51" s="69"/>
      <c r="AI51" s="71">
        <f>7.5*AG51</f>
        <v>165</v>
      </c>
      <c r="AJ51" s="35"/>
      <c r="AZ51" s="61"/>
    </row>
    <row r="52" spans="1:69" s="34" customFormat="1" ht="11.25" x14ac:dyDescent="0.2">
      <c r="A52" s="19" t="s">
        <v>23</v>
      </c>
      <c r="B52" s="18" t="s">
        <v>26</v>
      </c>
      <c r="C52" s="18"/>
      <c r="D52" s="69"/>
      <c r="E52" s="69"/>
      <c r="F52" s="69" t="s">
        <v>39</v>
      </c>
      <c r="G52" s="69"/>
      <c r="H52" s="69" t="s">
        <v>33</v>
      </c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70"/>
      <c r="AJ52" s="35"/>
      <c r="AZ52" s="61"/>
    </row>
    <row r="53" spans="1:69" s="34" customFormat="1" ht="11.25" x14ac:dyDescent="0.2">
      <c r="A53" s="19" t="s">
        <v>29</v>
      </c>
      <c r="B53" s="18" t="s">
        <v>30</v>
      </c>
      <c r="C53" s="18"/>
      <c r="D53" s="69"/>
      <c r="E53" s="69"/>
      <c r="F53" s="69" t="s">
        <v>38</v>
      </c>
      <c r="G53" s="69"/>
      <c r="H53" s="69" t="s">
        <v>34</v>
      </c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Y53" s="69"/>
      <c r="Z53" s="69"/>
      <c r="AA53" s="69"/>
      <c r="AB53" s="69"/>
      <c r="AC53" s="69"/>
      <c r="AD53" s="69"/>
      <c r="AE53" s="69"/>
      <c r="AF53" s="76" t="s">
        <v>45</v>
      </c>
      <c r="AG53" s="69"/>
      <c r="AH53" s="69"/>
      <c r="AI53" s="70">
        <f>AI49-AI51</f>
        <v>-7.5</v>
      </c>
      <c r="AJ53" s="79" t="s">
        <v>43</v>
      </c>
      <c r="AZ53" s="61"/>
    </row>
    <row r="54" spans="1:69" s="34" customFormat="1" ht="11.25" x14ac:dyDescent="0.2">
      <c r="A54" s="18" t="s">
        <v>27</v>
      </c>
      <c r="B54" s="18" t="s">
        <v>28</v>
      </c>
      <c r="C54" s="35"/>
      <c r="D54" s="72"/>
      <c r="E54" s="72"/>
      <c r="F54" s="72" t="s">
        <v>40</v>
      </c>
      <c r="G54" s="72"/>
      <c r="H54" s="72" t="s">
        <v>35</v>
      </c>
      <c r="I54" s="72"/>
      <c r="J54" s="72"/>
      <c r="K54" s="72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70"/>
      <c r="AJ54" s="35"/>
    </row>
    <row r="55" spans="1:69" s="34" customFormat="1" ht="11.25" x14ac:dyDescent="0.2">
      <c r="A55" s="35" t="s">
        <v>21</v>
      </c>
      <c r="B55" s="35" t="s">
        <v>22</v>
      </c>
      <c r="C55" s="35"/>
      <c r="D55" s="72"/>
      <c r="E55" s="72"/>
      <c r="F55" s="72" t="s">
        <v>36</v>
      </c>
      <c r="G55" s="72"/>
      <c r="H55" s="72" t="s">
        <v>41</v>
      </c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Y55" s="72"/>
      <c r="Z55" s="72"/>
      <c r="AA55" s="72"/>
      <c r="AB55" s="72"/>
      <c r="AC55" s="72"/>
      <c r="AD55" s="72"/>
      <c r="AE55" s="72"/>
      <c r="AF55" s="77" t="s">
        <v>46</v>
      </c>
      <c r="AG55" s="72"/>
      <c r="AH55" s="72"/>
      <c r="AI55" s="73">
        <f>31.5</f>
        <v>31.5</v>
      </c>
      <c r="AJ55" s="35"/>
      <c r="AL55" s="34" t="s">
        <v>44</v>
      </c>
    </row>
    <row r="56" spans="1:69" s="34" customFormat="1" ht="11.25" x14ac:dyDescent="0.2">
      <c r="A56" s="35"/>
      <c r="B56" s="35"/>
      <c r="C56" s="35"/>
      <c r="D56" s="72"/>
      <c r="E56" s="72"/>
      <c r="F56" s="72"/>
      <c r="G56" s="72"/>
      <c r="H56" s="72" t="s">
        <v>42</v>
      </c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35"/>
    </row>
    <row r="57" spans="1:69" s="34" customFormat="1" ht="13.5" thickBot="1" x14ac:dyDescent="0.25">
      <c r="A57" s="33"/>
      <c r="B57" s="33"/>
      <c r="C57" s="33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Y57" s="72"/>
      <c r="Z57" s="72"/>
      <c r="AA57" s="72"/>
      <c r="AB57" s="72"/>
      <c r="AC57" s="72"/>
      <c r="AD57" s="72"/>
      <c r="AE57" s="72"/>
      <c r="AF57" s="77" t="s">
        <v>47</v>
      </c>
      <c r="AG57" s="72"/>
      <c r="AH57" s="72"/>
      <c r="AI57" s="74">
        <f>AI55+AI53</f>
        <v>24</v>
      </c>
      <c r="AJ57" s="35"/>
    </row>
    <row r="58" spans="1:69" s="34" customFormat="1" ht="13.5" thickTop="1" x14ac:dyDescent="0.2">
      <c r="A58" s="33"/>
      <c r="B58" s="33"/>
      <c r="C58" s="33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69" s="34" customFormat="1" x14ac:dyDescent="0.2">
      <c r="A59" s="33"/>
      <c r="B59" s="33"/>
      <c r="C59" s="33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 spans="1:69" s="34" customFormat="1" x14ac:dyDescent="0.2">
      <c r="A60" s="33"/>
      <c r="B60" s="33"/>
      <c r="C60" s="33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</row>
    <row r="61" spans="1:69" s="34" customFormat="1" x14ac:dyDescent="0.2">
      <c r="A61" s="33"/>
      <c r="B61" s="33"/>
      <c r="C61" s="33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 spans="1:69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69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69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x14ac:dyDescent="0.2"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x14ac:dyDescent="0.2"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3:36" x14ac:dyDescent="0.2">
      <c r="C99" s="2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3:36" x14ac:dyDescent="0.2">
      <c r="C100" s="2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3:36" x14ac:dyDescent="0.2">
      <c r="C101" s="2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3:36" x14ac:dyDescent="0.2"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</sheetData>
  <dataConsolidate/>
  <mergeCells count="8">
    <mergeCell ref="A48:B48"/>
    <mergeCell ref="A37:C37"/>
    <mergeCell ref="A38:C38"/>
    <mergeCell ref="A40:C40"/>
    <mergeCell ref="A46:C46"/>
    <mergeCell ref="A45:C45"/>
    <mergeCell ref="A44:C44"/>
    <mergeCell ref="A47:C47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2018-08-01T19:44:25Z</cp:lastPrinted>
  <dcterms:created xsi:type="dcterms:W3CDTF">1998-07-03T22:57:08Z</dcterms:created>
  <dcterms:modified xsi:type="dcterms:W3CDTF">2018-08-02T00:00:35Z</dcterms:modified>
</cp:coreProperties>
</file>