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8\"/>
    </mc:Choice>
  </mc:AlternateContent>
  <xr:revisionPtr revIDLastSave="0" documentId="10_ncr:8100000_{5D65F13C-28D3-481A-95FB-3D980FA43D36}" xr6:coauthVersionLast="34" xr6:coauthVersionMax="34" xr10:uidLastSave="{00000000-0000-0000-0000-000000000000}"/>
  <bookViews>
    <workbookView xWindow="2025" yWindow="600" windowWidth="20730" windowHeight="11760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62913"/>
</workbook>
</file>

<file path=xl/calcChain.xml><?xml version="1.0" encoding="utf-8"?>
<calcChain xmlns="http://schemas.openxmlformats.org/spreadsheetml/2006/main">
  <c r="AI35" i="1" l="1"/>
  <c r="AG31" i="1"/>
  <c r="I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H19" i="1"/>
  <c r="H29" i="1" s="1"/>
  <c r="G19" i="1"/>
  <c r="G29" i="1" s="1"/>
  <c r="F19" i="1"/>
  <c r="F29" i="1" s="1"/>
  <c r="E19" i="1"/>
  <c r="E29" i="1" s="1"/>
  <c r="D19" i="1"/>
  <c r="D29" i="1" s="1"/>
  <c r="I29" i="1" l="1"/>
  <c r="AI27" i="1"/>
  <c r="AI20" i="1"/>
  <c r="AI9" i="1"/>
  <c r="AI8" i="1"/>
  <c r="AI31" i="1"/>
  <c r="AI10" i="1"/>
  <c r="AI11" i="1"/>
  <c r="AI12" i="1"/>
  <c r="AI13" i="1"/>
  <c r="AI14" i="1"/>
  <c r="AI15" i="1"/>
  <c r="AI16" i="1"/>
  <c r="AI17" i="1"/>
  <c r="AI18" i="1"/>
  <c r="AI21" i="1"/>
  <c r="AI22" i="1"/>
  <c r="AI23" i="1"/>
  <c r="AI25" i="1"/>
  <c r="AI26" i="1"/>
  <c r="AI28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<sst xmlns="http://schemas.openxmlformats.org/spreadsheetml/2006/main" count="188" uniqueCount="69">
  <si>
    <t>NAME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</si>
  <si>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</si>
  <si>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</si>
  <si>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</si>
  <si>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</si>
  <si>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</si>
  <si>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</si>
  <si>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</si>
  <si>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</si>
  <si>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W</t>
  </si>
  <si>
    <t>F</t>
  </si>
  <si>
    <t>S</t>
  </si>
  <si>
    <t>M</t>
  </si>
  <si>
    <t>X</t>
  </si>
  <si>
    <t>ADM</t>
  </si>
  <si>
    <t>D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</si>
  <si>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</si>
  <si>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</si>
  <si>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</si>
  <si>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</si>
  <si>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</si>
  <si>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</si>
  <si>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</si>
  <si>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</si>
  <si>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</si>
  <si>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</si>
  <si>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</si>
  <si>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Pre-DP or schematic design / investigation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</si>
  <si>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</si>
  <si>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</si>
  <si>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</si>
  <si>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</si>
  <si>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</si>
  <si>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</si>
  <si>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</si>
  <si>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</si>
  <si>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</si>
  <si>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</si>
  <si>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</si>
  <si>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</si>
  <si>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</si>
  <si>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</si>
  <si>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</si>
  <si>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</si>
  <si>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</si>
  <si>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</si>
  <si>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</si>
  <si>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</si>
  <si>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</si>
  <si>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</si>
  <si>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</si>
  <si>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Kelly Gartner</t>
  </si>
  <si>
    <t>DP</t>
  </si>
  <si>
    <t>1503</t>
  </si>
  <si>
    <t>Hunter Street (Comm. Centre)</t>
  </si>
  <si>
    <t>1607</t>
  </si>
  <si>
    <t xml:space="preserve">Lower Lynn Tower Centre </t>
  </si>
  <si>
    <t>Rezoning/DP submission</t>
  </si>
  <si>
    <t>Unit revisions</t>
  </si>
  <si>
    <t>WD</t>
  </si>
  <si>
    <t>Working Drawing development - exterior details/ co-ordination</t>
  </si>
  <si>
    <t>1703</t>
  </si>
  <si>
    <t>Firehall Presentation Center</t>
  </si>
  <si>
    <t>1806</t>
  </si>
  <si>
    <t>Aragon 582 King Ed</t>
  </si>
  <si>
    <t>Construction - SI, Shopdrawings</t>
  </si>
  <si>
    <t>August 2018</t>
  </si>
  <si>
    <t>Review</t>
  </si>
  <si>
    <t>Site review of Vancouver House by 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</si>
</sst>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2">
    <xf numFmtId="0" fontId="0" fillId="2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20" borderId="0" applyNumberFormat="0" applyBorder="0" applyAlignment="0" applyProtection="0"/>
    <xf numFmtId="0" fontId="3" fillId="4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8" borderId="1" applyNumberFormat="0" applyAlignment="0" applyProtection="0"/>
    <xf numFmtId="0" fontId="12" fillId="0" borderId="6" applyNumberFormat="0" applyFill="0" applyAlignment="0" applyProtection="0"/>
    <xf numFmtId="0" fontId="13" fillId="23" borderId="0" applyNumberFormat="0" applyBorder="0" applyAlignment="0" applyProtection="0"/>
    <xf numFmtId="0" fontId="22" fillId="24" borderId="7" applyNumberFormat="0" applyFont="0" applyAlignment="0" applyProtection="0"/>
    <xf numFmtId="0" fontId="14" fillId="21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5">
    <xf numFmtId="0" fontId="0" fillId="2" borderId="0" xfId="0"/>
    <xf numFmtId="0" fontId="18" fillId="2" borderId="0" xfId="0" applyFont="1" applyBorder="1"/>
    <xf numFmtId="0" fontId="19" fillId="21" borderId="10" xfId="0" applyFont="1" applyFill="1" applyBorder="1"/>
    <xf numFmtId="0" fontId="0" fillId="21" borderId="0" xfId="0" applyFill="1" applyBorder="1"/>
    <xf numFmtId="0" fontId="18" fillId="21" borderId="0" xfId="0" applyFont="1" applyFill="1" applyBorder="1"/>
    <xf numFmtId="0" fontId="19" fillId="21" borderId="0" xfId="0" applyFont="1" applyFill="1" applyBorder="1"/>
    <xf numFmtId="0" fontId="18" fillId="21" borderId="11" xfId="0" applyFont="1" applyFill="1" applyBorder="1" applyAlignment="1"/>
    <xf numFmtId="0" fontId="18" fillId="21" borderId="12" xfId="0" applyFont="1" applyFill="1" applyBorder="1" applyAlignment="1"/>
    <xf numFmtId="0" fontId="18" fillId="21" borderId="13" xfId="0" applyFont="1" applyFill="1" applyBorder="1" applyAlignment="1"/>
    <xf numFmtId="0" fontId="18" fillId="21" borderId="14" xfId="0" applyFont="1" applyFill="1" applyBorder="1" applyAlignment="1"/>
    <xf numFmtId="0" fontId="18" fillId="21" borderId="15" xfId="0" applyFont="1" applyFill="1" applyBorder="1" applyAlignment="1"/>
    <xf numFmtId="0" fontId="18" fillId="2" borderId="0" xfId="0" applyFont="1"/>
    <xf numFmtId="0" fontId="0" fillId="25" borderId="16" xfId="0" applyFill="1" applyBorder="1"/>
    <xf numFmtId="0" fontId="0" fillId="25" borderId="17" xfId="0" applyFill="1" applyBorder="1"/>
    <xf numFmtId="0" fontId="0" fillId="25" borderId="10" xfId="0" applyFill="1" applyBorder="1"/>
    <xf numFmtId="0" fontId="0" fillId="25" borderId="18" xfId="0" applyFill="1" applyBorder="1"/>
    <xf numFmtId="0" fontId="20" fillId="25" borderId="19" xfId="0" applyFont="1" applyFill="1" applyBorder="1"/>
    <xf numFmtId="0" fontId="0" fillId="25" borderId="0" xfId="0" applyFill="1" applyBorder="1"/>
    <xf numFmtId="0" fontId="18" fillId="25" borderId="0" xfId="0" applyFont="1" applyFill="1" applyBorder="1"/>
    <xf numFmtId="0" fontId="18" fillId="25" borderId="19" xfId="0" applyFont="1" applyFill="1" applyBorder="1"/>
    <xf numFmtId="0" fontId="0" fillId="2" borderId="0" xfId="0" applyBorder="1"/>
    <xf numFmtId="0" fontId="0" fillId="2" borderId="20" xfId="0" applyBorder="1"/>
    <xf numFmtId="0" fontId="18" fillId="2" borderId="13" xfId="0" applyFont="1" applyBorder="1"/>
    <xf numFmtId="0" fontId="18" fillId="2" borderId="0" xfId="0" applyFont="1" applyBorder="1" applyProtection="1">
      <protection locked="0"/>
    </xf>
    <xf numFmtId="0" fontId="18" fillId="2" borderId="18" xfId="0" applyFont="1" applyBorder="1" applyProtection="1">
      <protection locked="0"/>
    </xf>
    <xf numFmtId="0" fontId="18" fillId="2" borderId="21" xfId="0" applyFont="1" applyBorder="1" applyProtection="1">
      <protection locked="0"/>
    </xf>
    <xf numFmtId="0" fontId="18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18" fillId="2" borderId="10" xfId="0" applyFont="1" applyBorder="1" applyProtection="1">
      <protection locked="0"/>
    </xf>
    <xf numFmtId="0" fontId="0" fillId="1" borderId="18" xfId="0" applyFill="1" applyBorder="1" applyProtection="1">
      <protection locked="0"/>
    </xf>
    <xf numFmtId="0" fontId="18" fillId="21" borderId="22" xfId="0" applyFont="1" applyFill="1" applyBorder="1" applyAlignment="1">
      <alignment horizontal="center"/>
    </xf>
    <xf numFmtId="0" fontId="18" fillId="25" borderId="15" xfId="0" applyFont="1" applyFill="1" applyBorder="1"/>
    <xf numFmtId="0" fontId="0" fillId="1" borderId="0" xfId="0" applyFill="1" applyBorder="1" applyProtection="1">
      <protection locked="0"/>
    </xf>
    <xf numFmtId="0" fontId="0" fillId="26" borderId="0" xfId="0" applyFill="1" applyBorder="1"/>
    <xf numFmtId="0" fontId="18" fillId="26" borderId="0" xfId="0" applyFont="1" applyFill="1" applyBorder="1" applyProtection="1">
      <protection locked="0"/>
    </xf>
    <xf numFmtId="0" fontId="18" fillId="26" borderId="0" xfId="0" applyFont="1" applyFill="1" applyBorder="1"/>
    <xf numFmtId="0" fontId="18" fillId="21" borderId="0" xfId="0" applyFont="1" applyFill="1" applyBorder="1" applyProtection="1">
      <protection locked="0"/>
    </xf>
    <xf numFmtId="0" fontId="0" fillId="25" borderId="18" xfId="0" applyNumberFormat="1" applyFill="1" applyBorder="1"/>
    <xf numFmtId="0" fontId="18" fillId="21" borderId="0" xfId="0" applyFont="1" applyFill="1"/>
    <xf numFmtId="0" fontId="18" fillId="21" borderId="0" xfId="0" applyFont="1" applyFill="1" applyProtection="1">
      <protection locked="0"/>
    </xf>
    <xf numFmtId="0" fontId="0" fillId="21" borderId="10" xfId="0" applyFill="1" applyBorder="1"/>
    <xf numFmtId="0" fontId="18" fillId="21" borderId="10" xfId="0" applyFont="1" applyFill="1" applyBorder="1"/>
    <xf numFmtId="0" fontId="19" fillId="21" borderId="23" xfId="0" applyFont="1" applyFill="1" applyBorder="1"/>
    <xf numFmtId="0" fontId="19" fillId="21" borderId="24" xfId="0" applyFont="1" applyFill="1" applyBorder="1"/>
    <xf numFmtId="0" fontId="18" fillId="21" borderId="25" xfId="0" applyFont="1" applyFill="1" applyBorder="1" applyAlignment="1" applyProtection="1">
      <alignment horizontal="left"/>
      <protection locked="0"/>
    </xf>
    <xf numFmtId="0" fontId="18" fillId="21" borderId="26" xfId="0" applyFont="1" applyFill="1" applyBorder="1" applyProtection="1">
      <protection locked="0"/>
    </xf>
    <xf numFmtId="0" fontId="21" fillId="21" borderId="27" xfId="0" applyFont="1" applyFill="1" applyBorder="1" applyProtection="1">
      <protection locked="0"/>
    </xf>
    <xf numFmtId="0" fontId="18" fillId="21" borderId="28" xfId="0" applyFont="1" applyFill="1" applyBorder="1" applyProtection="1">
      <protection locked="0"/>
    </xf>
    <xf numFmtId="0" fontId="18" fillId="21" borderId="29" xfId="0" applyFont="1" applyFill="1" applyBorder="1" applyProtection="1">
      <protection locked="0"/>
    </xf>
    <xf numFmtId="0" fontId="18" fillId="21" borderId="15" xfId="0" applyFont="1" applyFill="1" applyBorder="1" applyAlignment="1" applyProtection="1">
      <protection locked="0"/>
    </xf>
    <xf numFmtId="0" fontId="18" fillId="21" borderId="15" xfId="0" applyFont="1" applyFill="1" applyBorder="1" applyProtection="1">
      <protection locked="0"/>
    </xf>
    <xf numFmtId="0" fontId="18" fillId="25" borderId="26" xfId="0" applyFont="1" applyFill="1" applyBorder="1" applyProtection="1">
      <protection locked="0"/>
    </xf>
    <xf numFmtId="0" fontId="21" fillId="25" borderId="27" xfId="0" applyFont="1" applyFill="1" applyBorder="1" applyProtection="1">
      <protection locked="0"/>
    </xf>
    <xf numFmtId="0" fontId="18" fillId="25" borderId="15" xfId="0" applyFont="1" applyFill="1" applyBorder="1" applyProtection="1">
      <protection locked="0"/>
    </xf>
    <xf numFmtId="0" fontId="21" fillId="25" borderId="30" xfId="0" applyFont="1" applyFill="1" applyBorder="1" applyProtection="1">
      <protection locked="0"/>
    </xf>
    <xf numFmtId="0" fontId="18" fillId="25" borderId="31" xfId="0" applyFont="1" applyFill="1" applyBorder="1" applyProtection="1">
      <protection locked="0"/>
    </xf>
    <xf numFmtId="0" fontId="22" fillId="21" borderId="10" xfId="0" applyFont="1" applyFill="1" applyBorder="1" applyProtection="1">
      <protection locked="0"/>
    </xf>
    <xf numFmtId="0" fontId="18" fillId="21" borderId="10" xfId="0" applyFont="1" applyFill="1" applyBorder="1" applyProtection="1">
      <protection locked="0"/>
    </xf>
    <xf numFmtId="0" fontId="18" fillId="25" borderId="32" xfId="0" applyFont="1" applyFill="1" applyBorder="1" applyProtection="1">
      <protection locked="0"/>
    </xf>
    <xf numFmtId="49" fontId="18" fillId="25" borderId="25" xfId="0" applyNumberFormat="1" applyFont="1" applyFill="1" applyBorder="1" applyAlignment="1" applyProtection="1">
      <alignment horizontal="left"/>
      <protection locked="0"/>
    </xf>
    <xf numFmtId="49" fontId="18" fillId="21" borderId="25" xfId="0" applyNumberFormat="1" applyFont="1" applyFill="1" applyBorder="1" applyAlignment="1" applyProtection="1">
      <alignment horizontal="left"/>
      <protection locked="0"/>
    </xf>
    <xf numFmtId="49" fontId="18" fillId="25" borderId="33" xfId="0" applyNumberFormat="1" applyFont="1" applyFill="1" applyBorder="1" applyAlignment="1" applyProtection="1">
      <alignment horizontal="left"/>
      <protection locked="0"/>
    </xf>
    <xf numFmtId="49" fontId="18" fillId="26" borderId="0" xfId="0" applyNumberFormat="1" applyFont="1" applyFill="1" applyBorder="1" applyProtection="1">
      <protection locked="0"/>
    </xf>
    <xf numFmtId="0" fontId="21" fillId="25" borderId="34" xfId="0" applyFont="1" applyFill="1" applyBorder="1" applyProtection="1">
      <protection locked="0"/>
    </xf>
    <xf numFmtId="0" fontId="18" fillId="25" borderId="35" xfId="0" applyFont="1" applyFill="1" applyBorder="1" applyProtection="1">
      <protection locked="0"/>
    </xf>
    <xf numFmtId="0" fontId="18" fillId="25" borderId="18" xfId="0" applyFont="1" applyFill="1" applyBorder="1" applyProtection="1">
      <protection locked="0"/>
    </xf>
    <xf numFmtId="164" fontId="21" fillId="25" borderId="28" xfId="0" applyNumberFormat="1" applyFont="1" applyFill="1" applyBorder="1" applyProtection="1">
      <protection locked="0"/>
    </xf>
    <xf numFmtId="164" fontId="18" fillId="25" borderId="15" xfId="0" applyNumberFormat="1" applyFont="1" applyFill="1" applyBorder="1" applyAlignment="1" applyProtection="1">
      <protection locked="0"/>
    </xf>
    <xf numFmtId="164" fontId="21" fillId="21" borderId="28" xfId="0" applyNumberFormat="1" applyFont="1" applyFill="1" applyBorder="1" applyProtection="1">
      <protection locked="0"/>
    </xf>
    <xf numFmtId="164" fontId="21" fillId="25" borderId="36" xfId="0" applyNumberFormat="1" applyFont="1" applyFill="1" applyBorder="1"/>
    <xf numFmtId="164" fontId="18" fillId="25" borderId="37" xfId="0" applyNumberFormat="1" applyFont="1" applyFill="1" applyBorder="1" applyProtection="1">
      <protection locked="0"/>
    </xf>
    <xf numFmtId="164" fontId="21" fillId="25" borderId="36" xfId="0" applyNumberFormat="1" applyFont="1" applyFill="1" applyBorder="1" applyProtection="1">
      <protection locked="0"/>
    </xf>
    <xf numFmtId="164" fontId="18" fillId="25" borderId="0" xfId="0" applyNumberFormat="1" applyFont="1" applyFill="1" applyBorder="1"/>
    <xf numFmtId="164" fontId="18" fillId="25" borderId="0" xfId="0" applyNumberFormat="1" applyFont="1" applyFill="1" applyBorder="1" applyAlignment="1"/>
    <xf numFmtId="164" fontId="18" fillId="25" borderId="10" xfId="0" applyNumberFormat="1" applyFont="1" applyFill="1" applyBorder="1"/>
    <xf numFmtId="164" fontId="18" fillId="26" borderId="0" xfId="0" applyNumberFormat="1" applyFont="1" applyFill="1" applyBorder="1"/>
    <xf numFmtId="164" fontId="18" fillId="26" borderId="10" xfId="0" applyNumberFormat="1" applyFont="1" applyFill="1" applyBorder="1"/>
    <xf numFmtId="164" fontId="18" fillId="26" borderId="38" xfId="0" applyNumberFormat="1" applyFont="1" applyFill="1" applyBorder="1"/>
    <xf numFmtId="1" fontId="18" fillId="25" borderId="39" xfId="0" applyNumberFormat="1" applyFont="1" applyFill="1" applyBorder="1" applyAlignment="1" applyProtection="1">
      <protection locked="0"/>
    </xf>
    <xf numFmtId="164" fontId="18" fillId="25" borderId="0" xfId="0" applyNumberFormat="1" applyFont="1" applyFill="1" applyBorder="1" applyAlignment="1">
      <alignment horizontal="right"/>
    </xf>
    <xf numFmtId="164" fontId="18" fillId="26" borderId="0" xfId="0" applyNumberFormat="1" applyFont="1" applyFill="1" applyBorder="1" applyAlignment="1">
      <alignment horizontal="right"/>
    </xf>
    <xf numFmtId="0" fontId="21" fillId="21" borderId="40" xfId="0" applyFont="1" applyFill="1" applyBorder="1" applyAlignment="1"/>
    <xf numFmtId="0" fontId="18" fillId="26" borderId="0" xfId="0" applyFont="1" applyFill="1" applyBorder="1" applyAlignment="1">
      <alignment horizontal="left"/>
    </xf>
    <xf numFmtId="0" fontId="0" fillId="21" borderId="10" xfId="0" applyFont="1" applyFill="1" applyBorder="1" applyProtection="1">
      <protection locked="0"/>
    </xf>
    <xf numFmtId="49" fontId="22" fillId="21" borderId="10" xfId="0" applyNumberFormat="1" applyFont="1" applyFill="1" applyBorder="1" applyAlignment="1" applyProtection="1">
      <alignment horizontal="left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topLeftCell="A4" zoomScaleSheetLayoutView="100" workbookViewId="0">
      <selection activeCell="AH13" sqref="AH13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91" width="7.5703125" style="26" bestFit="1"/>
    <col min="192" max="16384" width="7.5703125" style="26"/>
  </cols>
  <sheetData>
    <row r="1" spans="1:190" s="39" customFormat="1" ht="12" customHeight="1" x14ac:dyDescent="0.2">
      <c r="A1" s="3"/>
      <c r="B1" s="3"/>
      <c r="C1" s="3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4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2"/>
      <c r="BA1" s="62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39" customFormat="1" ht="12" customHeight="1" x14ac:dyDescent="0.2">
      <c r="A2" s="3"/>
      <c r="B2" s="3"/>
      <c r="C2" s="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4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2"/>
      <c r="BA2" s="62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3" t="s">
        <v>51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66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2"/>
      <c r="BA3" s="62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"/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2"/>
      <c r="BA4" s="62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2" t="s">
        <v>2</v>
      </c>
      <c r="B5" s="43"/>
      <c r="C5" s="40"/>
      <c r="D5" s="41"/>
      <c r="E5" s="41"/>
      <c r="F5" s="41"/>
      <c r="G5" s="41"/>
      <c r="H5" s="41"/>
      <c r="I5" s="2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2"/>
      <c r="BA5" s="62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x14ac:dyDescent="0.2">
      <c r="A6" s="6" t="s">
        <v>3</v>
      </c>
      <c r="B6" s="7" t="s">
        <v>0</v>
      </c>
      <c r="C6" s="81" t="s">
        <v>4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5</v>
      </c>
      <c r="AJ6" s="30" t="s">
        <v>6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2"/>
      <c r="BA6" s="62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1.25" x14ac:dyDescent="0.2">
      <c r="A7" s="44"/>
      <c r="B7" s="45"/>
      <c r="C7" s="46" t="s">
        <v>7</v>
      </c>
      <c r="D7" s="47" t="s">
        <v>9</v>
      </c>
      <c r="E7" s="47" t="s">
        <v>8</v>
      </c>
      <c r="F7" s="48" t="s">
        <v>10</v>
      </c>
      <c r="G7" s="47" t="s">
        <v>11</v>
      </c>
      <c r="H7" s="47" t="s">
        <v>11</v>
      </c>
      <c r="I7" s="48" t="s">
        <v>12</v>
      </c>
      <c r="J7" s="47" t="s">
        <v>8</v>
      </c>
      <c r="K7" s="47" t="s">
        <v>9</v>
      </c>
      <c r="L7" s="47" t="s">
        <v>8</v>
      </c>
      <c r="M7" s="48" t="s">
        <v>10</v>
      </c>
      <c r="N7" s="47" t="s">
        <v>11</v>
      </c>
      <c r="O7" s="47" t="s">
        <v>11</v>
      </c>
      <c r="P7" s="48" t="s">
        <v>12</v>
      </c>
      <c r="Q7" s="47" t="s">
        <v>8</v>
      </c>
      <c r="R7" s="47" t="s">
        <v>9</v>
      </c>
      <c r="S7" s="47" t="s">
        <v>8</v>
      </c>
      <c r="T7" s="48" t="s">
        <v>10</v>
      </c>
      <c r="U7" s="47" t="s">
        <v>11</v>
      </c>
      <c r="V7" s="47" t="s">
        <v>11</v>
      </c>
      <c r="W7" s="48" t="s">
        <v>12</v>
      </c>
      <c r="X7" s="47" t="s">
        <v>8</v>
      </c>
      <c r="Y7" s="47" t="s">
        <v>9</v>
      </c>
      <c r="Z7" s="47" t="s">
        <v>8</v>
      </c>
      <c r="AA7" s="48" t="s">
        <v>10</v>
      </c>
      <c r="AB7" s="47" t="s">
        <v>11</v>
      </c>
      <c r="AC7" s="47" t="s">
        <v>11</v>
      </c>
      <c r="AD7" s="48" t="s">
        <v>12</v>
      </c>
      <c r="AE7" s="47" t="s">
        <v>8</v>
      </c>
      <c r="AF7" s="47" t="s">
        <v>9</v>
      </c>
      <c r="AG7" s="47" t="s">
        <v>8</v>
      </c>
      <c r="AH7" s="48" t="s">
        <v>10</v>
      </c>
      <c r="AI7" s="49"/>
      <c r="AJ7" s="50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2"/>
      <c r="BA7" s="62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59" t="s">
        <v>53</v>
      </c>
      <c r="B8" s="51" t="s">
        <v>54</v>
      </c>
      <c r="C8" s="52" t="s">
        <v>59</v>
      </c>
      <c r="D8" s="66"/>
      <c r="E8" s="66"/>
      <c r="F8" s="66"/>
      <c r="G8" s="66" t="s">
        <v>13</v>
      </c>
      <c r="H8" s="66" t="s">
        <v>13</v>
      </c>
      <c r="I8" s="66"/>
      <c r="J8" s="66"/>
      <c r="K8" s="66"/>
      <c r="L8" s="66"/>
      <c r="M8" s="66"/>
      <c r="N8" s="66" t="s">
        <v>13</v>
      </c>
      <c r="O8" s="66" t="s">
        <v>13</v>
      </c>
      <c r="P8" s="66"/>
      <c r="Q8" s="66"/>
      <c r="R8" s="66"/>
      <c r="S8" s="66"/>
      <c r="T8" s="66"/>
      <c r="U8" s="66" t="s">
        <v>13</v>
      </c>
      <c r="V8" s="66" t="s">
        <v>13</v>
      </c>
      <c r="W8" s="66"/>
      <c r="X8" s="66"/>
      <c r="Y8" s="66"/>
      <c r="Z8" s="66"/>
      <c r="AA8" s="66"/>
      <c r="AB8" s="66" t="s">
        <v>13</v>
      </c>
      <c r="AC8" s="66" t="s">
        <v>13</v>
      </c>
      <c r="AD8" s="66"/>
      <c r="AE8" s="66"/>
      <c r="AF8" s="66"/>
      <c r="AG8" s="66"/>
      <c r="AH8" s="66"/>
      <c r="AI8" s="67">
        <f>SUM(D8:AH8)</f>
        <v>0</v>
      </c>
      <c r="AJ8" s="53" t="s">
        <v>60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2"/>
      <c r="BA8" s="62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60" t="s">
        <v>55</v>
      </c>
      <c r="B9" s="45" t="s">
        <v>56</v>
      </c>
      <c r="C9" s="46" t="s">
        <v>15</v>
      </c>
      <c r="D9" s="68"/>
      <c r="E9" s="68"/>
      <c r="F9" s="68"/>
      <c r="G9" s="66" t="s">
        <v>13</v>
      </c>
      <c r="H9" s="66" t="s">
        <v>13</v>
      </c>
      <c r="I9" s="68"/>
      <c r="J9" s="68"/>
      <c r="K9" s="68"/>
      <c r="L9" s="68"/>
      <c r="M9" s="68"/>
      <c r="N9" s="66" t="s">
        <v>13</v>
      </c>
      <c r="O9" s="66" t="s">
        <v>13</v>
      </c>
      <c r="P9" s="68"/>
      <c r="Q9" s="68"/>
      <c r="R9" s="68"/>
      <c r="S9" s="68"/>
      <c r="T9" s="68"/>
      <c r="U9" s="66" t="s">
        <v>13</v>
      </c>
      <c r="V9" s="66" t="s">
        <v>13</v>
      </c>
      <c r="W9" s="68"/>
      <c r="X9" s="68"/>
      <c r="Y9" s="68"/>
      <c r="Z9" s="68"/>
      <c r="AA9" s="68"/>
      <c r="AB9" s="66" t="s">
        <v>13</v>
      </c>
      <c r="AC9" s="66" t="s">
        <v>13</v>
      </c>
      <c r="AD9" s="68"/>
      <c r="AE9" s="68"/>
      <c r="AF9" s="68"/>
      <c r="AG9" s="68"/>
      <c r="AH9" s="68"/>
      <c r="AI9" s="67">
        <f>SUM(D9:AH9)</f>
        <v>0</v>
      </c>
      <c r="AJ9" s="50" t="s">
        <v>57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2"/>
      <c r="BA9" s="62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59" t="s">
        <v>63</v>
      </c>
      <c r="B10" s="51" t="s">
        <v>64</v>
      </c>
      <c r="C10" s="52" t="s">
        <v>32</v>
      </c>
      <c r="D10" s="66"/>
      <c r="E10" s="66"/>
      <c r="F10" s="66"/>
      <c r="G10" s="66" t="s">
        <v>13</v>
      </c>
      <c r="H10" s="66" t="s">
        <v>13</v>
      </c>
      <c r="I10" s="66"/>
      <c r="J10" s="66"/>
      <c r="K10" s="66"/>
      <c r="L10" s="66"/>
      <c r="M10" s="66"/>
      <c r="N10" s="66" t="s">
        <v>13</v>
      </c>
      <c r="O10" s="66" t="s">
        <v>13</v>
      </c>
      <c r="P10" s="66"/>
      <c r="Q10" s="66"/>
      <c r="R10" s="66"/>
      <c r="S10" s="66"/>
      <c r="T10" s="66">
        <v>3.5</v>
      </c>
      <c r="U10" s="66" t="s">
        <v>13</v>
      </c>
      <c r="V10" s="66">
        <v>3</v>
      </c>
      <c r="W10" s="66"/>
      <c r="X10" s="66"/>
      <c r="Y10" s="66"/>
      <c r="Z10" s="66">
        <v>2</v>
      </c>
      <c r="AA10" s="66"/>
      <c r="AB10" s="66" t="s">
        <v>13</v>
      </c>
      <c r="AC10" s="66">
        <v>3</v>
      </c>
      <c r="AD10" s="66"/>
      <c r="AE10" s="66"/>
      <c r="AF10" s="66">
        <v>3.5</v>
      </c>
      <c r="AG10" s="66">
        <v>3</v>
      </c>
      <c r="AH10" s="66">
        <v>4.5</v>
      </c>
      <c r="AI10" s="67">
        <f>SUM(D10:AH10)</f>
        <v>22.5</v>
      </c>
      <c r="AJ10" s="53" t="s">
        <v>58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2"/>
      <c r="BA10" s="62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0" t="s">
        <v>63</v>
      </c>
      <c r="B11" s="45" t="s">
        <v>64</v>
      </c>
      <c r="C11" s="46" t="s">
        <v>52</v>
      </c>
      <c r="D11" s="68">
        <v>7.5</v>
      </c>
      <c r="E11" s="68">
        <v>7</v>
      </c>
      <c r="F11" s="68">
        <v>7.5</v>
      </c>
      <c r="G11" s="66" t="s">
        <v>13</v>
      </c>
      <c r="H11" s="66" t="s">
        <v>13</v>
      </c>
      <c r="I11" s="68"/>
      <c r="J11" s="68">
        <v>6.5</v>
      </c>
      <c r="K11" s="68">
        <v>7</v>
      </c>
      <c r="L11" s="68">
        <v>7.5</v>
      </c>
      <c r="M11" s="68">
        <v>6.5</v>
      </c>
      <c r="N11" s="66" t="s">
        <v>13</v>
      </c>
      <c r="O11" s="66" t="s">
        <v>13</v>
      </c>
      <c r="P11" s="68">
        <v>7.5</v>
      </c>
      <c r="Q11" s="68">
        <v>4.5</v>
      </c>
      <c r="R11" s="68">
        <v>8</v>
      </c>
      <c r="S11" s="68">
        <v>5</v>
      </c>
      <c r="T11" s="68">
        <v>3.5</v>
      </c>
      <c r="U11" s="66" t="s">
        <v>13</v>
      </c>
      <c r="V11" s="66" t="s">
        <v>13</v>
      </c>
      <c r="W11" s="68">
        <v>8.5</v>
      </c>
      <c r="X11" s="68">
        <v>8</v>
      </c>
      <c r="Y11" s="68">
        <v>5.5</v>
      </c>
      <c r="Z11" s="68">
        <v>2</v>
      </c>
      <c r="AA11" s="68">
        <v>6</v>
      </c>
      <c r="AB11" s="66" t="s">
        <v>13</v>
      </c>
      <c r="AC11" s="66" t="s">
        <v>13</v>
      </c>
      <c r="AD11" s="68">
        <v>7.5</v>
      </c>
      <c r="AE11" s="68">
        <v>4</v>
      </c>
      <c r="AF11" s="68"/>
      <c r="AG11" s="68">
        <v>2</v>
      </c>
      <c r="AH11" s="68">
        <v>0.5</v>
      </c>
      <c r="AI11" s="67">
        <f t="shared" ref="AI11:AI18" si="0">SUM(D11:AH11)</f>
        <v>122</v>
      </c>
      <c r="AJ11" s="50" t="s">
        <v>57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2"/>
      <c r="BA11" s="62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59" t="s">
        <v>61</v>
      </c>
      <c r="B12" s="51" t="s">
        <v>62</v>
      </c>
      <c r="C12" s="52" t="s">
        <v>46</v>
      </c>
      <c r="D12" s="66"/>
      <c r="E12" s="66"/>
      <c r="F12" s="66"/>
      <c r="G12" s="66" t="s">
        <v>13</v>
      </c>
      <c r="H12" s="66" t="s">
        <v>13</v>
      </c>
      <c r="I12" s="66"/>
      <c r="J12" s="66">
        <v>1</v>
      </c>
      <c r="K12" s="66"/>
      <c r="L12" s="66"/>
      <c r="M12" s="66"/>
      <c r="N12" s="66" t="s">
        <v>13</v>
      </c>
      <c r="O12" s="66" t="s">
        <v>13</v>
      </c>
      <c r="P12" s="66"/>
      <c r="Q12" s="66">
        <v>3</v>
      </c>
      <c r="R12" s="66"/>
      <c r="S12" s="66">
        <v>2.5</v>
      </c>
      <c r="T12" s="66">
        <v>0.5</v>
      </c>
      <c r="U12" s="66" t="s">
        <v>13</v>
      </c>
      <c r="V12" s="66" t="s">
        <v>13</v>
      </c>
      <c r="W12" s="66"/>
      <c r="X12" s="66"/>
      <c r="Y12" s="66">
        <v>1</v>
      </c>
      <c r="Z12" s="66">
        <v>3.5</v>
      </c>
      <c r="AA12" s="66">
        <v>1</v>
      </c>
      <c r="AB12" s="66" t="s">
        <v>13</v>
      </c>
      <c r="AC12" s="66" t="s">
        <v>13</v>
      </c>
      <c r="AD12" s="66">
        <v>0.5</v>
      </c>
      <c r="AE12" s="66">
        <v>4</v>
      </c>
      <c r="AF12" s="66">
        <v>4</v>
      </c>
      <c r="AG12" s="66">
        <v>2</v>
      </c>
      <c r="AH12" s="66">
        <v>2</v>
      </c>
      <c r="AI12" s="67">
        <f t="shared" si="0"/>
        <v>25</v>
      </c>
      <c r="AJ12" s="53" t="s">
        <v>65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2"/>
      <c r="BA12" s="62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4" customFormat="1" ht="12" customHeight="1" x14ac:dyDescent="0.2">
      <c r="A13" s="60"/>
      <c r="B13" s="45"/>
      <c r="C13" s="46"/>
      <c r="D13" s="68"/>
      <c r="E13" s="68"/>
      <c r="F13" s="68"/>
      <c r="G13" s="66" t="s">
        <v>13</v>
      </c>
      <c r="H13" s="66" t="s">
        <v>13</v>
      </c>
      <c r="I13" s="68"/>
      <c r="J13" s="68"/>
      <c r="K13" s="68"/>
      <c r="L13" s="68"/>
      <c r="M13" s="68"/>
      <c r="N13" s="66" t="s">
        <v>13</v>
      </c>
      <c r="O13" s="66" t="s">
        <v>13</v>
      </c>
      <c r="P13" s="68"/>
      <c r="Q13" s="68"/>
      <c r="R13" s="68"/>
      <c r="S13" s="68"/>
      <c r="T13" s="68"/>
      <c r="U13" s="66" t="s">
        <v>13</v>
      </c>
      <c r="V13" s="66" t="s">
        <v>13</v>
      </c>
      <c r="W13" s="68"/>
      <c r="X13" s="68"/>
      <c r="Y13" s="68"/>
      <c r="Z13" s="68"/>
      <c r="AA13" s="68"/>
      <c r="AB13" s="66" t="s">
        <v>13</v>
      </c>
      <c r="AC13" s="66" t="s">
        <v>13</v>
      </c>
      <c r="AD13" s="68"/>
      <c r="AE13" s="68"/>
      <c r="AF13" s="68"/>
      <c r="AG13" s="68"/>
      <c r="AH13" s="68"/>
      <c r="AI13" s="67">
        <f t="shared" si="0"/>
        <v>0</v>
      </c>
      <c r="AJ13" s="50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2"/>
      <c r="BA13" s="62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59"/>
      <c r="B14" s="51"/>
      <c r="C14" s="52"/>
      <c r="D14" s="66"/>
      <c r="E14" s="66"/>
      <c r="F14" s="66"/>
      <c r="G14" s="66" t="s">
        <v>13</v>
      </c>
      <c r="H14" s="66" t="s">
        <v>13</v>
      </c>
      <c r="I14" s="66"/>
      <c r="J14" s="66"/>
      <c r="K14" s="66"/>
      <c r="L14" s="66"/>
      <c r="M14" s="66"/>
      <c r="N14" s="66" t="s">
        <v>13</v>
      </c>
      <c r="O14" s="66" t="s">
        <v>13</v>
      </c>
      <c r="P14" s="66"/>
      <c r="Q14" s="66"/>
      <c r="R14" s="66"/>
      <c r="S14" s="66"/>
      <c r="T14" s="66"/>
      <c r="U14" s="66" t="s">
        <v>13</v>
      </c>
      <c r="V14" s="66" t="s">
        <v>13</v>
      </c>
      <c r="W14" s="66"/>
      <c r="X14" s="66"/>
      <c r="Y14" s="66"/>
      <c r="Z14" s="66"/>
      <c r="AA14" s="66"/>
      <c r="AB14" s="66" t="s">
        <v>13</v>
      </c>
      <c r="AC14" s="66" t="s">
        <v>13</v>
      </c>
      <c r="AD14" s="66"/>
      <c r="AE14" s="66"/>
      <c r="AF14" s="66"/>
      <c r="AG14" s="66"/>
      <c r="AH14" s="66"/>
      <c r="AI14" s="67">
        <f t="shared" si="0"/>
        <v>0</v>
      </c>
      <c r="AJ14" s="53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2"/>
      <c r="BA14" s="62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0"/>
      <c r="B15" s="45"/>
      <c r="C15" s="46"/>
      <c r="D15" s="68"/>
      <c r="E15" s="68"/>
      <c r="F15" s="68"/>
      <c r="G15" s="66" t="s">
        <v>13</v>
      </c>
      <c r="H15" s="66" t="s">
        <v>13</v>
      </c>
      <c r="I15" s="68"/>
      <c r="J15" s="68"/>
      <c r="K15" s="68"/>
      <c r="L15" s="68"/>
      <c r="M15" s="68"/>
      <c r="N15" s="66" t="s">
        <v>13</v>
      </c>
      <c r="O15" s="66" t="s">
        <v>13</v>
      </c>
      <c r="P15" s="68"/>
      <c r="Q15" s="68"/>
      <c r="R15" s="68"/>
      <c r="S15" s="68"/>
      <c r="T15" s="68"/>
      <c r="U15" s="66" t="s">
        <v>13</v>
      </c>
      <c r="V15" s="66" t="s">
        <v>13</v>
      </c>
      <c r="W15" s="68"/>
      <c r="X15" s="68"/>
      <c r="Y15" s="68"/>
      <c r="Z15" s="68"/>
      <c r="AA15" s="68"/>
      <c r="AB15" s="66" t="s">
        <v>13</v>
      </c>
      <c r="AC15" s="66" t="s">
        <v>13</v>
      </c>
      <c r="AD15" s="68"/>
      <c r="AE15" s="68"/>
      <c r="AF15" s="68"/>
      <c r="AG15" s="68"/>
      <c r="AH15" s="68"/>
      <c r="AI15" s="67">
        <f t="shared" si="0"/>
        <v>0</v>
      </c>
      <c r="AJ15" s="50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2"/>
      <c r="BA15" s="62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59"/>
      <c r="B16" s="51"/>
      <c r="C16" s="52"/>
      <c r="D16" s="66"/>
      <c r="E16" s="66"/>
      <c r="F16" s="66"/>
      <c r="G16" s="66" t="s">
        <v>13</v>
      </c>
      <c r="H16" s="66" t="s">
        <v>13</v>
      </c>
      <c r="I16" s="66"/>
      <c r="J16" s="66"/>
      <c r="K16" s="66"/>
      <c r="L16" s="66"/>
      <c r="M16" s="66"/>
      <c r="N16" s="66" t="s">
        <v>13</v>
      </c>
      <c r="O16" s="66" t="s">
        <v>13</v>
      </c>
      <c r="P16" s="66"/>
      <c r="Q16" s="66"/>
      <c r="R16" s="66"/>
      <c r="S16" s="66"/>
      <c r="T16" s="66"/>
      <c r="U16" s="66" t="s">
        <v>13</v>
      </c>
      <c r="V16" s="66" t="s">
        <v>13</v>
      </c>
      <c r="W16" s="66"/>
      <c r="X16" s="66"/>
      <c r="Y16" s="66"/>
      <c r="Z16" s="66"/>
      <c r="AA16" s="66"/>
      <c r="AB16" s="66" t="s">
        <v>13</v>
      </c>
      <c r="AC16" s="66" t="s">
        <v>13</v>
      </c>
      <c r="AD16" s="66"/>
      <c r="AE16" s="66"/>
      <c r="AF16" s="66"/>
      <c r="AG16" s="66"/>
      <c r="AH16" s="66"/>
      <c r="AI16" s="67">
        <f t="shared" si="0"/>
        <v>0</v>
      </c>
      <c r="AJ16" s="53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2"/>
      <c r="BA16" s="62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0"/>
      <c r="B17" s="45"/>
      <c r="C17" s="46"/>
      <c r="D17" s="68"/>
      <c r="E17" s="68"/>
      <c r="F17" s="68"/>
      <c r="G17" s="66" t="s">
        <v>13</v>
      </c>
      <c r="H17" s="66" t="s">
        <v>13</v>
      </c>
      <c r="I17" s="68"/>
      <c r="J17" s="68"/>
      <c r="K17" s="68"/>
      <c r="L17" s="68"/>
      <c r="M17" s="68"/>
      <c r="N17" s="66" t="s">
        <v>13</v>
      </c>
      <c r="O17" s="66" t="s">
        <v>13</v>
      </c>
      <c r="P17" s="68"/>
      <c r="Q17" s="68"/>
      <c r="R17" s="68"/>
      <c r="S17" s="68"/>
      <c r="T17" s="68"/>
      <c r="U17" s="66" t="s">
        <v>13</v>
      </c>
      <c r="V17" s="66" t="s">
        <v>13</v>
      </c>
      <c r="W17" s="68"/>
      <c r="X17" s="68"/>
      <c r="Y17" s="68"/>
      <c r="Z17" s="68"/>
      <c r="AA17" s="68"/>
      <c r="AB17" s="66" t="s">
        <v>13</v>
      </c>
      <c r="AC17" s="66" t="s">
        <v>13</v>
      </c>
      <c r="AD17" s="68"/>
      <c r="AE17" s="68"/>
      <c r="AF17" s="68"/>
      <c r="AG17" s="68"/>
      <c r="AH17" s="68"/>
      <c r="AI17" s="67">
        <f t="shared" si="0"/>
        <v>0</v>
      </c>
      <c r="AJ17" s="50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2"/>
      <c r="BA17" s="62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1"/>
      <c r="B18" s="64"/>
      <c r="C18" s="54"/>
      <c r="D18" s="66"/>
      <c r="E18" s="66"/>
      <c r="F18" s="66"/>
      <c r="G18" s="66" t="s">
        <v>13</v>
      </c>
      <c r="H18" s="66" t="s">
        <v>13</v>
      </c>
      <c r="I18" s="66"/>
      <c r="J18" s="66"/>
      <c r="K18" s="66"/>
      <c r="L18" s="66"/>
      <c r="M18" s="66"/>
      <c r="N18" s="66" t="s">
        <v>13</v>
      </c>
      <c r="O18" s="66" t="s">
        <v>13</v>
      </c>
      <c r="P18" s="66"/>
      <c r="Q18" s="66"/>
      <c r="R18" s="66"/>
      <c r="S18" s="66"/>
      <c r="T18" s="66"/>
      <c r="U18" s="66" t="s">
        <v>13</v>
      </c>
      <c r="V18" s="66" t="s">
        <v>13</v>
      </c>
      <c r="W18" s="66"/>
      <c r="X18" s="66"/>
      <c r="Y18" s="66"/>
      <c r="Z18" s="66"/>
      <c r="AA18" s="66"/>
      <c r="AB18" s="66" t="s">
        <v>13</v>
      </c>
      <c r="AC18" s="66" t="s">
        <v>13</v>
      </c>
      <c r="AD18" s="66"/>
      <c r="AE18" s="66"/>
      <c r="AF18" s="66"/>
      <c r="AG18" s="66"/>
      <c r="AH18" s="66"/>
      <c r="AI18" s="67">
        <f t="shared" si="0"/>
        <v>0</v>
      </c>
      <c r="AJ18" s="53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2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5" t="s">
        <v>16</v>
      </c>
      <c r="C19" s="63"/>
      <c r="D19" s="69">
        <f t="shared" ref="D19:AI19" si="1">SUM(D8:D18)</f>
        <v>7.5</v>
      </c>
      <c r="E19" s="69">
        <f t="shared" si="1"/>
        <v>7</v>
      </c>
      <c r="F19" s="69">
        <f t="shared" si="1"/>
        <v>7.5</v>
      </c>
      <c r="G19" s="69">
        <f t="shared" si="1"/>
        <v>0</v>
      </c>
      <c r="H19" s="69">
        <f t="shared" si="1"/>
        <v>0</v>
      </c>
      <c r="I19" s="69">
        <f t="shared" si="1"/>
        <v>0</v>
      </c>
      <c r="J19" s="69">
        <f t="shared" si="1"/>
        <v>7.5</v>
      </c>
      <c r="K19" s="69">
        <f t="shared" si="1"/>
        <v>7</v>
      </c>
      <c r="L19" s="69">
        <f t="shared" si="1"/>
        <v>7.5</v>
      </c>
      <c r="M19" s="69">
        <f t="shared" si="1"/>
        <v>6.5</v>
      </c>
      <c r="N19" s="69">
        <f t="shared" si="1"/>
        <v>0</v>
      </c>
      <c r="O19" s="69">
        <f t="shared" si="1"/>
        <v>0</v>
      </c>
      <c r="P19" s="69">
        <f t="shared" si="1"/>
        <v>7.5</v>
      </c>
      <c r="Q19" s="69">
        <f t="shared" si="1"/>
        <v>7.5</v>
      </c>
      <c r="R19" s="69">
        <f t="shared" si="1"/>
        <v>8</v>
      </c>
      <c r="S19" s="69">
        <f t="shared" si="1"/>
        <v>7.5</v>
      </c>
      <c r="T19" s="69">
        <f t="shared" si="1"/>
        <v>7.5</v>
      </c>
      <c r="U19" s="69">
        <f t="shared" si="1"/>
        <v>0</v>
      </c>
      <c r="V19" s="69">
        <f t="shared" si="1"/>
        <v>3</v>
      </c>
      <c r="W19" s="69">
        <f t="shared" si="1"/>
        <v>8.5</v>
      </c>
      <c r="X19" s="69">
        <f t="shared" si="1"/>
        <v>8</v>
      </c>
      <c r="Y19" s="69">
        <f t="shared" si="1"/>
        <v>6.5</v>
      </c>
      <c r="Z19" s="69">
        <f t="shared" si="1"/>
        <v>7.5</v>
      </c>
      <c r="AA19" s="69">
        <f t="shared" si="1"/>
        <v>7</v>
      </c>
      <c r="AB19" s="69">
        <f t="shared" si="1"/>
        <v>0</v>
      </c>
      <c r="AC19" s="69">
        <f t="shared" si="1"/>
        <v>3</v>
      </c>
      <c r="AD19" s="69">
        <f t="shared" si="1"/>
        <v>8</v>
      </c>
      <c r="AE19" s="69">
        <f t="shared" si="1"/>
        <v>8</v>
      </c>
      <c r="AF19" s="69">
        <f t="shared" si="1"/>
        <v>7.5</v>
      </c>
      <c r="AG19" s="69">
        <f t="shared" si="1"/>
        <v>7</v>
      </c>
      <c r="AH19" s="69">
        <f t="shared" si="1"/>
        <v>7</v>
      </c>
      <c r="AI19" s="70">
        <f t="shared" si="1"/>
        <v>169.5</v>
      </c>
      <c r="AJ19" s="55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2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17</v>
      </c>
      <c r="B20" s="14"/>
      <c r="C20" s="14"/>
      <c r="D20" s="71"/>
      <c r="E20" s="71"/>
      <c r="F20" s="71"/>
      <c r="G20" s="71"/>
      <c r="H20" s="71"/>
      <c r="I20" s="71">
        <f>7.5</f>
        <v>7.5</v>
      </c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67">
        <f t="shared" ref="AI20:AI28" si="2">SUM(D20:AH20)</f>
        <v>7.5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2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18</v>
      </c>
      <c r="B21" s="14"/>
      <c r="C21" s="14"/>
      <c r="D21" s="71"/>
      <c r="E21" s="71">
        <v>0.5</v>
      </c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67">
        <f t="shared" si="2"/>
        <v>0.5</v>
      </c>
      <c r="AJ21" s="58" t="s">
        <v>67</v>
      </c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2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19</v>
      </c>
      <c r="B22" s="14"/>
      <c r="C22" s="14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67">
        <f t="shared" si="2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2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20</v>
      </c>
      <c r="B23" s="14"/>
      <c r="C23" s="14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67">
        <f t="shared" si="2"/>
        <v>0</v>
      </c>
      <c r="AJ23" s="55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2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21</v>
      </c>
      <c r="B24" s="15"/>
      <c r="C24" s="15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>
        <v>2.5</v>
      </c>
      <c r="Z24" s="71"/>
      <c r="AA24" s="71"/>
      <c r="AB24" s="71"/>
      <c r="AC24" s="71"/>
      <c r="AD24" s="71"/>
      <c r="AE24" s="71"/>
      <c r="AF24" s="71"/>
      <c r="AG24" s="71"/>
      <c r="AH24" s="71"/>
      <c r="AI24" s="67"/>
      <c r="AJ24" s="55" t="s">
        <v>68</v>
      </c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2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22</v>
      </c>
      <c r="B25" s="15"/>
      <c r="C25" s="15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67">
        <f t="shared" si="2"/>
        <v>0</v>
      </c>
      <c r="AJ25" s="55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2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23</v>
      </c>
      <c r="B26" s="15"/>
      <c r="C26" s="15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67">
        <f t="shared" si="2"/>
        <v>0</v>
      </c>
      <c r="AJ26" s="58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2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24</v>
      </c>
      <c r="B27" s="15"/>
      <c r="C27" s="37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67">
        <f t="shared" si="2"/>
        <v>0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2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24</v>
      </c>
      <c r="B28" s="15"/>
      <c r="C28" s="37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67">
        <f t="shared" si="2"/>
        <v>0</v>
      </c>
      <c r="AJ28" s="55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2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25</v>
      </c>
      <c r="B29" s="15"/>
      <c r="C29" s="15"/>
      <c r="D29" s="69">
        <f t="shared" ref="D29:N29" si="3">SUM(D19:D28)</f>
        <v>7.5</v>
      </c>
      <c r="E29" s="69">
        <f t="shared" si="3"/>
        <v>7.5</v>
      </c>
      <c r="F29" s="69">
        <f t="shared" si="3"/>
        <v>7.5</v>
      </c>
      <c r="G29" s="69">
        <f t="shared" si="3"/>
        <v>0</v>
      </c>
      <c r="H29" s="69">
        <f t="shared" si="3"/>
        <v>0</v>
      </c>
      <c r="I29" s="69">
        <f t="shared" si="3"/>
        <v>7.5</v>
      </c>
      <c r="J29" s="69">
        <f t="shared" si="3"/>
        <v>7.5</v>
      </c>
      <c r="K29" s="69">
        <f t="shared" si="3"/>
        <v>7</v>
      </c>
      <c r="L29" s="69">
        <f t="shared" si="3"/>
        <v>7.5</v>
      </c>
      <c r="M29" s="69">
        <f t="shared" si="3"/>
        <v>6.5</v>
      </c>
      <c r="N29" s="69">
        <f t="shared" si="3"/>
        <v>0</v>
      </c>
      <c r="O29" s="69">
        <f>SUM(O19:O28)</f>
        <v>0</v>
      </c>
      <c r="P29" s="69">
        <f>SUM(P19:P28)</f>
        <v>7.5</v>
      </c>
      <c r="Q29" s="69">
        <f>SUM(Q19:Q28)</f>
        <v>7.5</v>
      </c>
      <c r="R29" s="69">
        <f t="shared" ref="R29:U29" si="4">SUM(R19:R28)</f>
        <v>8</v>
      </c>
      <c r="S29" s="69">
        <f t="shared" si="4"/>
        <v>7.5</v>
      </c>
      <c r="T29" s="69">
        <f t="shared" si="4"/>
        <v>7.5</v>
      </c>
      <c r="U29" s="69">
        <f t="shared" si="4"/>
        <v>0</v>
      </c>
      <c r="V29" s="69">
        <f>SUM(V19:V28)</f>
        <v>3</v>
      </c>
      <c r="W29" s="69">
        <f>SUM(W19:W28)</f>
        <v>8.5</v>
      </c>
      <c r="X29" s="69">
        <f t="shared" ref="X29:AB29" si="5">SUM(X19:X28)</f>
        <v>8</v>
      </c>
      <c r="Y29" s="69">
        <f t="shared" si="5"/>
        <v>9</v>
      </c>
      <c r="Z29" s="69">
        <f t="shared" si="5"/>
        <v>7.5</v>
      </c>
      <c r="AA29" s="69">
        <f t="shared" si="5"/>
        <v>7</v>
      </c>
      <c r="AB29" s="69">
        <f t="shared" si="5"/>
        <v>0</v>
      </c>
      <c r="AC29" s="69">
        <f>SUM(AC19:AC28)</f>
        <v>3</v>
      </c>
      <c r="AD29" s="69">
        <f>SUM(AD19:AD28)</f>
        <v>8</v>
      </c>
      <c r="AE29" s="69">
        <f>SUM(AE19:AE28)</f>
        <v>8</v>
      </c>
      <c r="AF29" s="69">
        <f t="shared" ref="AF29:AH29" si="6">SUM(AF19:AF28)</f>
        <v>7.5</v>
      </c>
      <c r="AG29" s="69">
        <f t="shared" si="6"/>
        <v>7</v>
      </c>
      <c r="AH29" s="69">
        <f t="shared" si="6"/>
        <v>7</v>
      </c>
      <c r="AI29" s="70">
        <f>SUM(AI19:AI28)</f>
        <v>177.5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2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x14ac:dyDescent="0.2">
      <c r="A30" s="16" t="s">
        <v>26</v>
      </c>
      <c r="B30" s="17"/>
      <c r="C30" s="18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3"/>
      <c r="AJ30" s="35"/>
      <c r="AZ30" s="62"/>
    </row>
    <row r="31" spans="1:190" s="34" customFormat="1" ht="11.25" x14ac:dyDescent="0.2">
      <c r="A31" s="19" t="s">
        <v>15</v>
      </c>
      <c r="B31" s="18" t="s">
        <v>27</v>
      </c>
      <c r="C31" s="18"/>
      <c r="D31" s="72"/>
      <c r="E31" s="72"/>
      <c r="F31" s="72" t="s">
        <v>14</v>
      </c>
      <c r="G31" s="72"/>
      <c r="H31" s="72" t="s">
        <v>28</v>
      </c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Y31" s="72"/>
      <c r="Z31" s="72"/>
      <c r="AA31" s="72"/>
      <c r="AB31" s="72"/>
      <c r="AC31" s="72"/>
      <c r="AD31" s="72"/>
      <c r="AE31" s="72"/>
      <c r="AF31" s="79" t="s">
        <v>29</v>
      </c>
      <c r="AG31" s="78">
        <f>23</f>
        <v>23</v>
      </c>
      <c r="AH31" s="72"/>
      <c r="AI31" s="74">
        <f>AG31*7.5</f>
        <v>172.5</v>
      </c>
      <c r="AJ31" s="35"/>
      <c r="AZ31" s="62"/>
    </row>
    <row r="32" spans="1:190" s="34" customFormat="1" ht="11.25" x14ac:dyDescent="0.2">
      <c r="A32" s="19" t="s">
        <v>30</v>
      </c>
      <c r="B32" s="18" t="s">
        <v>31</v>
      </c>
      <c r="C32" s="18"/>
      <c r="D32" s="72"/>
      <c r="E32" s="72"/>
      <c r="F32" s="72" t="s">
        <v>32</v>
      </c>
      <c r="G32" s="72"/>
      <c r="H32" s="72" t="s">
        <v>33</v>
      </c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3"/>
      <c r="AJ32" s="35"/>
      <c r="AZ32" s="62"/>
    </row>
    <row r="33" spans="1:52" s="34" customFormat="1" ht="11.25" x14ac:dyDescent="0.2">
      <c r="A33" s="19" t="s">
        <v>34</v>
      </c>
      <c r="B33" s="18" t="s">
        <v>35</v>
      </c>
      <c r="C33" s="18"/>
      <c r="D33" s="72"/>
      <c r="E33" s="72"/>
      <c r="F33" s="72" t="s">
        <v>36</v>
      </c>
      <c r="G33" s="72"/>
      <c r="H33" s="72" t="s">
        <v>37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Y33" s="72"/>
      <c r="Z33" s="72"/>
      <c r="AA33" s="72"/>
      <c r="AB33" s="72"/>
      <c r="AC33" s="72"/>
      <c r="AD33" s="72"/>
      <c r="AE33" s="72"/>
      <c r="AF33" s="79" t="s">
        <v>38</v>
      </c>
      <c r="AG33" s="72"/>
      <c r="AH33" s="72"/>
      <c r="AI33" s="73">
        <f>AI29-AI31</f>
        <v>5</v>
      </c>
      <c r="AJ33" s="82" t="s">
        <v>39</v>
      </c>
      <c r="AZ33" s="62"/>
    </row>
    <row r="34" spans="1:52" s="34" customFormat="1" ht="11.25" x14ac:dyDescent="0.2">
      <c r="A34" s="18" t="s">
        <v>40</v>
      </c>
      <c r="B34" s="18" t="s">
        <v>41</v>
      </c>
      <c r="C34" s="35"/>
      <c r="D34" s="75"/>
      <c r="E34" s="75"/>
      <c r="F34" s="75" t="s">
        <v>42</v>
      </c>
      <c r="G34" s="75"/>
      <c r="H34" s="75" t="s">
        <v>43</v>
      </c>
      <c r="I34" s="75"/>
      <c r="J34" s="75"/>
      <c r="K34" s="75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3"/>
      <c r="AJ34" s="35"/>
    </row>
    <row r="35" spans="1:52" s="34" customFormat="1" ht="11.25" x14ac:dyDescent="0.2">
      <c r="A35" s="35" t="s">
        <v>44</v>
      </c>
      <c r="B35" s="35" t="s">
        <v>45</v>
      </c>
      <c r="C35" s="35"/>
      <c r="D35" s="75"/>
      <c r="E35" s="75"/>
      <c r="F35" s="75" t="s">
        <v>46</v>
      </c>
      <c r="G35" s="75"/>
      <c r="H35" s="75" t="s">
        <v>47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80" t="s">
        <v>48</v>
      </c>
      <c r="AG35" s="75"/>
      <c r="AH35" s="75"/>
      <c r="AI35" s="76">
        <f>-5</f>
        <v>-5</v>
      </c>
      <c r="AJ35" s="35"/>
    </row>
    <row r="36" spans="1:52" s="34" customFormat="1" ht="11.25" x14ac:dyDescent="0.2">
      <c r="A36" s="35"/>
      <c r="B36" s="35"/>
      <c r="C36" s="35"/>
      <c r="D36" s="75"/>
      <c r="E36" s="75"/>
      <c r="F36" s="75"/>
      <c r="G36" s="75"/>
      <c r="H36" s="75" t="s">
        <v>49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35"/>
    </row>
    <row r="37" spans="1:52" s="34" customFormat="1" x14ac:dyDescent="0.2">
      <c r="A37" s="33"/>
      <c r="B37" s="33"/>
      <c r="C37" s="33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0" t="s">
        <v>50</v>
      </c>
      <c r="AG37" s="75"/>
      <c r="AH37" s="75"/>
      <c r="AI37" s="77">
        <f>AI35+AI33</f>
        <v>0</v>
      </c>
      <c r="AJ37" s="35"/>
    </row>
    <row r="38" spans="1:52" s="34" customFormat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printOptions horizontalCentered="1" verticalCentered="1" gridLines="1"/>
  <pageMargins left="0.33958333333333335" right="0" top="0.28958333333333336" bottom="0" header="0" footer="0"/>
  <pageSetup paperSize="5" scale="94" firstPageNumber="4294963191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Kelly Gartner</cp:lastModifiedBy>
  <cp:revision/>
  <cp:lastPrinted>2018-09-04T17:44:30Z</cp:lastPrinted>
  <dcterms:created xsi:type="dcterms:W3CDTF">1998-07-03T22:57:08Z</dcterms:created>
  <dcterms:modified xsi:type="dcterms:W3CDTF">2018-09-05T17:00:09Z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2052-8.1.0.3442</vt:lpwstr>
  </property>
</Properties>
</file>