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" yWindow="-45" windowWidth="19320" windowHeight="6135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I37" i="1" l="1"/>
  <c r="AG31" i="1"/>
  <c r="AH21" i="1"/>
  <c r="AH31" i="1" s="1"/>
  <c r="AG21" i="1"/>
  <c r="AF21" i="1"/>
  <c r="AF31" i="1" s="1"/>
  <c r="L31" i="1"/>
  <c r="D31" i="1"/>
  <c r="F22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AI15" i="1" l="1"/>
  <c r="AI16" i="1"/>
  <c r="AI33" i="1" l="1"/>
  <c r="AI29" i="1"/>
  <c r="AI22" i="1"/>
  <c r="AI30" i="1"/>
  <c r="AI8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<sst xmlns="http://schemas.openxmlformats.org/spreadsheetml/2006/main" count="226" uniqueCount="62">
  <si>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</si>
  <si>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</si>
  <si>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</si>
  <si>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</si>
  <si>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</si>
  <si>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</si>
  <si>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</si>
  <si>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</si>
  <si>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</si>
  <si>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</si>
  <si>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</si>
  <si>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</si>
  <si>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</si>
  <si>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</si>
  <si>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</si>
  <si>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</si>
  <si>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</si>
  <si>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</si>
  <si>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</si>
  <si>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</si>
  <si>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</si>
  <si>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</si>
  <si>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</si>
  <si>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</si>
  <si>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</si>
  <si>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</si>
  <si>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</si>
  <si>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</si>
  <si>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</si>
  <si>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</si>
  <si>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</si>
  <si>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</si>
  <si>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</si>
  <si>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</si>
  <si>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</si>
  <si>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</si>
  <si>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</si>
  <si>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</si>
  <si>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</si>
  <si>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</si>
  <si>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</si>
  <si>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</si>
  <si>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</si>
  <si>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</si>
  <si>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</si>
  <si>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</si>
  <si>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</si>
  <si>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</si>
  <si>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</si>
  <si>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</si>
  <si>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Jack Wu</t>
  </si>
  <si>
    <t>1507</t>
  </si>
  <si>
    <t>Intracorp - Johnson St.</t>
  </si>
  <si>
    <t>Mosaic Forsyth</t>
  </si>
  <si>
    <t>DP</t>
  </si>
  <si>
    <t>Intracorp - Alto</t>
  </si>
  <si>
    <t>1602</t>
  </si>
  <si>
    <t>1705</t>
  </si>
  <si>
    <t>Kitchen + Amenity SI</t>
  </si>
  <si>
    <t>Site, SI, Const. adm</t>
  </si>
  <si>
    <t>FCRHA Spec changes,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</si>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</sst>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8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Normal="100" zoomScaleSheetLayoutView="100" workbookViewId="0">
      <selection activeCell="AF34" sqref="AF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3"/>
      <c r="BA1" s="63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3"/>
      <c r="BA2" s="63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7" t="s">
        <v>50</v>
      </c>
      <c r="R3" s="57"/>
      <c r="S3" s="57"/>
      <c r="T3" s="57"/>
      <c r="U3" s="58"/>
      <c r="V3" s="58"/>
      <c r="W3" s="58"/>
      <c r="X3" s="58"/>
      <c r="Y3" s="58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6" t="s">
        <v>61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3"/>
      <c r="BA3" s="63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3"/>
      <c r="BA4" s="63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3"/>
      <c r="BA5" s="63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3"/>
      <c r="BA6" s="63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40</v>
      </c>
      <c r="D7" s="49" t="s">
        <v>18</v>
      </c>
      <c r="E7" s="49" t="s">
        <v>18</v>
      </c>
      <c r="F7" s="49" t="s">
        <v>19</v>
      </c>
      <c r="G7" s="49" t="s">
        <v>15</v>
      </c>
      <c r="H7" s="49" t="s">
        <v>16</v>
      </c>
      <c r="I7" s="49" t="s">
        <v>15</v>
      </c>
      <c r="J7" s="49" t="s">
        <v>17</v>
      </c>
      <c r="K7" s="49" t="s">
        <v>18</v>
      </c>
      <c r="L7" s="49" t="s">
        <v>18</v>
      </c>
      <c r="M7" s="49" t="s">
        <v>19</v>
      </c>
      <c r="N7" s="49" t="s">
        <v>15</v>
      </c>
      <c r="O7" s="49" t="s">
        <v>16</v>
      </c>
      <c r="P7" s="49" t="s">
        <v>15</v>
      </c>
      <c r="Q7" s="49" t="s">
        <v>17</v>
      </c>
      <c r="R7" s="49" t="s">
        <v>18</v>
      </c>
      <c r="S7" s="49" t="s">
        <v>18</v>
      </c>
      <c r="T7" s="49" t="s">
        <v>19</v>
      </c>
      <c r="U7" s="49" t="s">
        <v>15</v>
      </c>
      <c r="V7" s="49" t="s">
        <v>16</v>
      </c>
      <c r="W7" s="49" t="s">
        <v>15</v>
      </c>
      <c r="X7" s="49" t="s">
        <v>17</v>
      </c>
      <c r="Y7" s="49" t="s">
        <v>18</v>
      </c>
      <c r="Z7" s="49" t="s">
        <v>18</v>
      </c>
      <c r="AA7" s="49" t="s">
        <v>19</v>
      </c>
      <c r="AB7" s="49" t="s">
        <v>15</v>
      </c>
      <c r="AC7" s="49" t="s">
        <v>16</v>
      </c>
      <c r="AD7" s="49" t="s">
        <v>15</v>
      </c>
      <c r="AE7" s="49" t="s">
        <v>17</v>
      </c>
      <c r="AF7" s="49" t="s">
        <v>18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3"/>
      <c r="BA7" s="63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60"/>
      <c r="B8" s="52"/>
      <c r="C8" s="53"/>
      <c r="D8" s="68" t="s">
        <v>20</v>
      </c>
      <c r="E8" s="67" t="s">
        <v>20</v>
      </c>
      <c r="F8" s="68"/>
      <c r="G8" s="68"/>
      <c r="H8" s="67"/>
      <c r="I8" s="68"/>
      <c r="J8" s="68"/>
      <c r="K8" s="68" t="s">
        <v>20</v>
      </c>
      <c r="L8" s="67" t="s">
        <v>20</v>
      </c>
      <c r="M8" s="68"/>
      <c r="N8" s="68"/>
      <c r="O8" s="67"/>
      <c r="P8" s="68"/>
      <c r="Q8" s="68"/>
      <c r="R8" s="68" t="s">
        <v>20</v>
      </c>
      <c r="S8" s="67" t="s">
        <v>20</v>
      </c>
      <c r="T8" s="68"/>
      <c r="U8" s="68"/>
      <c r="V8" s="67"/>
      <c r="W8" s="68"/>
      <c r="X8" s="68"/>
      <c r="Y8" s="68" t="s">
        <v>20</v>
      </c>
      <c r="Z8" s="67" t="s">
        <v>20</v>
      </c>
      <c r="AA8" s="68"/>
      <c r="AB8" s="68"/>
      <c r="AC8" s="67"/>
      <c r="AD8" s="68"/>
      <c r="AE8" s="68"/>
      <c r="AF8" s="68" t="s">
        <v>20</v>
      </c>
      <c r="AG8" s="67" t="s">
        <v>20</v>
      </c>
      <c r="AH8" s="68"/>
      <c r="AI8" s="69">
        <f t="shared" ref="AI8:AI20" si="0">SUM(D8:AH8)</f>
        <v>0</v>
      </c>
      <c r="AJ8" s="5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3"/>
      <c r="BA8" s="63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1" t="s">
        <v>57</v>
      </c>
      <c r="B9" s="87" t="s">
        <v>53</v>
      </c>
      <c r="C9" s="48" t="s">
        <v>54</v>
      </c>
      <c r="D9" s="67" t="s">
        <v>20</v>
      </c>
      <c r="E9" s="67" t="s">
        <v>20</v>
      </c>
      <c r="F9" s="70"/>
      <c r="G9" s="71">
        <v>5.5</v>
      </c>
      <c r="H9" s="70">
        <v>6.5</v>
      </c>
      <c r="I9" s="71">
        <v>8.5</v>
      </c>
      <c r="J9" s="70">
        <v>0.5</v>
      </c>
      <c r="K9" s="67" t="s">
        <v>20</v>
      </c>
      <c r="L9" s="67" t="s">
        <v>20</v>
      </c>
      <c r="M9" s="70"/>
      <c r="N9" s="71"/>
      <c r="O9" s="70"/>
      <c r="P9" s="71"/>
      <c r="Q9" s="70"/>
      <c r="R9" s="67" t="s">
        <v>20</v>
      </c>
      <c r="S9" s="67" t="s">
        <v>20</v>
      </c>
      <c r="T9" s="70">
        <v>1</v>
      </c>
      <c r="U9" s="71"/>
      <c r="V9" s="70">
        <v>1</v>
      </c>
      <c r="W9" s="71"/>
      <c r="X9" s="70">
        <v>1</v>
      </c>
      <c r="Y9" s="67" t="s">
        <v>20</v>
      </c>
      <c r="Z9" s="67" t="s">
        <v>20</v>
      </c>
      <c r="AA9" s="70"/>
      <c r="AB9" s="71">
        <v>0.5</v>
      </c>
      <c r="AC9" s="70">
        <v>2.5</v>
      </c>
      <c r="AD9" s="71">
        <v>3.5</v>
      </c>
      <c r="AE9" s="70">
        <v>3.5</v>
      </c>
      <c r="AF9" s="67" t="s">
        <v>20</v>
      </c>
      <c r="AG9" s="67" t="s">
        <v>20</v>
      </c>
      <c r="AH9" s="70"/>
      <c r="AI9" s="69">
        <f t="shared" si="0"/>
        <v>34</v>
      </c>
      <c r="AJ9" s="51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3"/>
      <c r="BA9" s="63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60"/>
      <c r="B10" s="52"/>
      <c r="C10" s="53"/>
      <c r="D10" s="67" t="s">
        <v>20</v>
      </c>
      <c r="E10" s="67" t="s">
        <v>20</v>
      </c>
      <c r="F10" s="67"/>
      <c r="G10" s="68"/>
      <c r="H10" s="67"/>
      <c r="I10" s="68"/>
      <c r="J10" s="67"/>
      <c r="K10" s="67" t="s">
        <v>20</v>
      </c>
      <c r="L10" s="67" t="s">
        <v>20</v>
      </c>
      <c r="M10" s="67"/>
      <c r="N10" s="68"/>
      <c r="O10" s="67"/>
      <c r="P10" s="68"/>
      <c r="Q10" s="67"/>
      <c r="R10" s="67" t="s">
        <v>20</v>
      </c>
      <c r="S10" s="67" t="s">
        <v>20</v>
      </c>
      <c r="T10" s="67"/>
      <c r="U10" s="68"/>
      <c r="V10" s="67"/>
      <c r="W10" s="68"/>
      <c r="X10" s="67"/>
      <c r="Y10" s="67" t="s">
        <v>20</v>
      </c>
      <c r="Z10" s="67" t="s">
        <v>20</v>
      </c>
      <c r="AA10" s="67"/>
      <c r="AB10" s="68"/>
      <c r="AC10" s="67"/>
      <c r="AD10" s="68"/>
      <c r="AE10" s="67"/>
      <c r="AF10" s="67" t="s">
        <v>20</v>
      </c>
      <c r="AG10" s="67" t="s">
        <v>20</v>
      </c>
      <c r="AH10" s="67"/>
      <c r="AI10" s="69">
        <f t="shared" si="0"/>
        <v>0</v>
      </c>
      <c r="AJ10" s="5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3"/>
      <c r="BA10" s="63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1"/>
      <c r="B11" s="47"/>
      <c r="C11" s="48"/>
      <c r="D11" s="67" t="s">
        <v>20</v>
      </c>
      <c r="E11" s="67" t="s">
        <v>20</v>
      </c>
      <c r="F11" s="70"/>
      <c r="G11" s="71"/>
      <c r="H11" s="70"/>
      <c r="I11" s="71"/>
      <c r="J11" s="70"/>
      <c r="K11" s="67" t="s">
        <v>20</v>
      </c>
      <c r="L11" s="67" t="s">
        <v>20</v>
      </c>
      <c r="M11" s="70"/>
      <c r="N11" s="71"/>
      <c r="O11" s="70"/>
      <c r="P11" s="71"/>
      <c r="Q11" s="70"/>
      <c r="R11" s="67" t="s">
        <v>20</v>
      </c>
      <c r="S11" s="67" t="s">
        <v>20</v>
      </c>
      <c r="T11" s="70"/>
      <c r="U11" s="71"/>
      <c r="V11" s="70"/>
      <c r="W11" s="71"/>
      <c r="X11" s="70"/>
      <c r="Y11" s="67" t="s">
        <v>20</v>
      </c>
      <c r="Z11" s="67" t="s">
        <v>20</v>
      </c>
      <c r="AA11" s="70"/>
      <c r="AB11" s="71"/>
      <c r="AC11" s="70"/>
      <c r="AD11" s="71"/>
      <c r="AE11" s="70"/>
      <c r="AF11" s="67" t="s">
        <v>20</v>
      </c>
      <c r="AG11" s="67" t="s">
        <v>20</v>
      </c>
      <c r="AH11" s="70"/>
      <c r="AI11" s="69">
        <f t="shared" si="0"/>
        <v>0</v>
      </c>
      <c r="AJ11" s="51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3"/>
      <c r="BA11" s="63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60" t="s">
        <v>51</v>
      </c>
      <c r="B12" s="52" t="s">
        <v>52</v>
      </c>
      <c r="C12" s="53" t="s">
        <v>33</v>
      </c>
      <c r="D12" s="67" t="s">
        <v>20</v>
      </c>
      <c r="E12" s="67" t="s">
        <v>20</v>
      </c>
      <c r="F12" s="67"/>
      <c r="G12" s="68">
        <v>2</v>
      </c>
      <c r="H12" s="67">
        <v>1</v>
      </c>
      <c r="I12" s="68"/>
      <c r="J12" s="67">
        <v>4.5</v>
      </c>
      <c r="K12" s="67" t="s">
        <v>20</v>
      </c>
      <c r="L12" s="67" t="s">
        <v>20</v>
      </c>
      <c r="M12" s="67">
        <v>6</v>
      </c>
      <c r="N12" s="68">
        <v>5</v>
      </c>
      <c r="O12" s="67">
        <v>7</v>
      </c>
      <c r="P12" s="68">
        <v>7</v>
      </c>
      <c r="Q12" s="67">
        <v>4</v>
      </c>
      <c r="R12" s="67" t="s">
        <v>20</v>
      </c>
      <c r="S12" s="67" t="s">
        <v>20</v>
      </c>
      <c r="T12" s="67">
        <v>3.5</v>
      </c>
      <c r="U12" s="68">
        <v>1.5</v>
      </c>
      <c r="V12" s="67">
        <v>6</v>
      </c>
      <c r="W12" s="68">
        <v>5.5</v>
      </c>
      <c r="X12" s="67">
        <v>6.5</v>
      </c>
      <c r="Y12" s="67" t="s">
        <v>20</v>
      </c>
      <c r="Z12" s="67" t="s">
        <v>20</v>
      </c>
      <c r="AA12" s="67">
        <v>7.5</v>
      </c>
      <c r="AB12" s="68">
        <v>6</v>
      </c>
      <c r="AC12" s="67">
        <v>4</v>
      </c>
      <c r="AD12" s="68">
        <v>2.5</v>
      </c>
      <c r="AE12" s="67">
        <v>1</v>
      </c>
      <c r="AF12" s="67" t="s">
        <v>20</v>
      </c>
      <c r="AG12" s="67" t="s">
        <v>20</v>
      </c>
      <c r="AH12" s="67"/>
      <c r="AI12" s="69">
        <f t="shared" si="0"/>
        <v>80.5</v>
      </c>
      <c r="AJ12" s="54" t="s">
        <v>59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3"/>
      <c r="BA12" s="63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61" t="s">
        <v>51</v>
      </c>
      <c r="B13" s="47" t="s">
        <v>52</v>
      </c>
      <c r="C13" s="48" t="s">
        <v>42</v>
      </c>
      <c r="D13" s="67" t="s">
        <v>20</v>
      </c>
      <c r="E13" s="67" t="s">
        <v>20</v>
      </c>
      <c r="F13" s="70"/>
      <c r="G13" s="71"/>
      <c r="H13" s="70"/>
      <c r="I13" s="71"/>
      <c r="J13" s="70"/>
      <c r="K13" s="67" t="s">
        <v>20</v>
      </c>
      <c r="L13" s="67" t="s">
        <v>20</v>
      </c>
      <c r="M13" s="70"/>
      <c r="N13" s="71"/>
      <c r="O13" s="70"/>
      <c r="P13" s="71"/>
      <c r="Q13" s="70"/>
      <c r="R13" s="67" t="s">
        <v>20</v>
      </c>
      <c r="S13" s="67" t="s">
        <v>20</v>
      </c>
      <c r="T13" s="70"/>
      <c r="U13" s="71"/>
      <c r="V13" s="70"/>
      <c r="W13" s="71"/>
      <c r="X13" s="70"/>
      <c r="Y13" s="67" t="s">
        <v>20</v>
      </c>
      <c r="Z13" s="67" t="s">
        <v>20</v>
      </c>
      <c r="AA13" s="70"/>
      <c r="AB13" s="71"/>
      <c r="AC13" s="70"/>
      <c r="AD13" s="71"/>
      <c r="AE13" s="70"/>
      <c r="AF13" s="67" t="s">
        <v>20</v>
      </c>
      <c r="AG13" s="67" t="s">
        <v>20</v>
      </c>
      <c r="AH13" s="70"/>
      <c r="AI13" s="69">
        <f t="shared" si="0"/>
        <v>0</v>
      </c>
      <c r="AJ13" s="51" t="s">
        <v>60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3"/>
      <c r="BA13" s="63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60" t="s">
        <v>51</v>
      </c>
      <c r="B14" s="52" t="s">
        <v>52</v>
      </c>
      <c r="C14" s="53" t="s">
        <v>42</v>
      </c>
      <c r="D14" s="67" t="s">
        <v>20</v>
      </c>
      <c r="E14" s="67" t="s">
        <v>20</v>
      </c>
      <c r="F14" s="67"/>
      <c r="G14" s="68"/>
      <c r="H14" s="67"/>
      <c r="I14" s="68"/>
      <c r="J14" s="67"/>
      <c r="K14" s="67" t="s">
        <v>20</v>
      </c>
      <c r="L14" s="67" t="s">
        <v>20</v>
      </c>
      <c r="M14" s="67"/>
      <c r="N14" s="68"/>
      <c r="O14" s="67"/>
      <c r="P14" s="68"/>
      <c r="Q14" s="67"/>
      <c r="R14" s="67" t="s">
        <v>20</v>
      </c>
      <c r="S14" s="67" t="s">
        <v>20</v>
      </c>
      <c r="T14" s="67"/>
      <c r="U14" s="68"/>
      <c r="V14" s="67"/>
      <c r="W14" s="68"/>
      <c r="X14" s="67"/>
      <c r="Y14" s="67" t="s">
        <v>20</v>
      </c>
      <c r="Z14" s="67" t="s">
        <v>20</v>
      </c>
      <c r="AA14" s="67"/>
      <c r="AB14" s="68"/>
      <c r="AC14" s="67"/>
      <c r="AD14" s="68"/>
      <c r="AE14" s="67"/>
      <c r="AF14" s="67" t="s">
        <v>20</v>
      </c>
      <c r="AG14" s="67" t="s">
        <v>20</v>
      </c>
      <c r="AH14" s="67"/>
      <c r="AI14" s="69">
        <f t="shared" si="0"/>
        <v>0</v>
      </c>
      <c r="AJ14" s="54" t="s">
        <v>58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3"/>
      <c r="BA14" s="63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1"/>
      <c r="B15" s="47"/>
      <c r="C15" s="48"/>
      <c r="D15" s="67" t="s">
        <v>20</v>
      </c>
      <c r="E15" s="67" t="s">
        <v>20</v>
      </c>
      <c r="F15" s="70"/>
      <c r="G15" s="71"/>
      <c r="H15" s="70"/>
      <c r="I15" s="71"/>
      <c r="J15" s="70"/>
      <c r="K15" s="67" t="s">
        <v>20</v>
      </c>
      <c r="L15" s="67" t="s">
        <v>20</v>
      </c>
      <c r="M15" s="70"/>
      <c r="N15" s="71"/>
      <c r="O15" s="70"/>
      <c r="P15" s="71"/>
      <c r="Q15" s="70"/>
      <c r="R15" s="67" t="s">
        <v>20</v>
      </c>
      <c r="S15" s="67" t="s">
        <v>20</v>
      </c>
      <c r="T15" s="70"/>
      <c r="U15" s="71"/>
      <c r="V15" s="70"/>
      <c r="W15" s="71"/>
      <c r="X15" s="70"/>
      <c r="Y15" s="67" t="s">
        <v>20</v>
      </c>
      <c r="Z15" s="67" t="s">
        <v>20</v>
      </c>
      <c r="AA15" s="70"/>
      <c r="AB15" s="71"/>
      <c r="AC15" s="70"/>
      <c r="AD15" s="71"/>
      <c r="AE15" s="70"/>
      <c r="AF15" s="67" t="s">
        <v>20</v>
      </c>
      <c r="AG15" s="67" t="s">
        <v>20</v>
      </c>
      <c r="AH15" s="70"/>
      <c r="AI15" s="69">
        <f t="shared" si="0"/>
        <v>0</v>
      </c>
      <c r="AJ15" s="51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3"/>
      <c r="BA15" s="63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60"/>
      <c r="B16" s="52"/>
      <c r="C16" s="53"/>
      <c r="D16" s="67" t="s">
        <v>20</v>
      </c>
      <c r="E16" s="67" t="s">
        <v>20</v>
      </c>
      <c r="F16" s="67"/>
      <c r="G16" s="68"/>
      <c r="H16" s="67"/>
      <c r="I16" s="68"/>
      <c r="J16" s="67"/>
      <c r="K16" s="67" t="s">
        <v>20</v>
      </c>
      <c r="L16" s="67" t="s">
        <v>20</v>
      </c>
      <c r="M16" s="67"/>
      <c r="N16" s="68"/>
      <c r="O16" s="67"/>
      <c r="P16" s="68"/>
      <c r="Q16" s="67"/>
      <c r="R16" s="67" t="s">
        <v>20</v>
      </c>
      <c r="S16" s="67" t="s">
        <v>20</v>
      </c>
      <c r="T16" s="67"/>
      <c r="U16" s="68"/>
      <c r="V16" s="67"/>
      <c r="W16" s="68"/>
      <c r="X16" s="67"/>
      <c r="Y16" s="67" t="s">
        <v>20</v>
      </c>
      <c r="Z16" s="67" t="s">
        <v>20</v>
      </c>
      <c r="AA16" s="67"/>
      <c r="AB16" s="68"/>
      <c r="AC16" s="67"/>
      <c r="AD16" s="68"/>
      <c r="AE16" s="67"/>
      <c r="AF16" s="67" t="s">
        <v>20</v>
      </c>
      <c r="AG16" s="67" t="s">
        <v>20</v>
      </c>
      <c r="AH16" s="67"/>
      <c r="AI16" s="69">
        <f t="shared" si="0"/>
        <v>0</v>
      </c>
      <c r="AJ16" s="5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3"/>
      <c r="BA16" s="63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4" customFormat="1" ht="12" customHeight="1" x14ac:dyDescent="0.2">
      <c r="A17" s="61" t="s">
        <v>56</v>
      </c>
      <c r="B17" s="47" t="s">
        <v>55</v>
      </c>
      <c r="C17" s="48" t="s">
        <v>33</v>
      </c>
      <c r="D17" s="67" t="s">
        <v>20</v>
      </c>
      <c r="E17" s="67" t="s">
        <v>20</v>
      </c>
      <c r="F17" s="70"/>
      <c r="G17" s="71"/>
      <c r="H17" s="70"/>
      <c r="I17" s="71"/>
      <c r="J17" s="70">
        <v>2.5</v>
      </c>
      <c r="K17" s="67" t="s">
        <v>20</v>
      </c>
      <c r="L17" s="67" t="s">
        <v>20</v>
      </c>
      <c r="M17" s="70">
        <v>1.5</v>
      </c>
      <c r="N17" s="71">
        <v>2.5</v>
      </c>
      <c r="O17" s="70">
        <v>0.5</v>
      </c>
      <c r="P17" s="71">
        <v>0.5</v>
      </c>
      <c r="Q17" s="70">
        <v>3.5</v>
      </c>
      <c r="R17" s="67" t="s">
        <v>20</v>
      </c>
      <c r="S17" s="67" t="s">
        <v>20</v>
      </c>
      <c r="T17" s="70">
        <v>3</v>
      </c>
      <c r="U17" s="71">
        <v>6</v>
      </c>
      <c r="V17" s="70">
        <v>0.5</v>
      </c>
      <c r="W17" s="71">
        <v>2</v>
      </c>
      <c r="X17" s="70"/>
      <c r="Y17" s="67" t="s">
        <v>20</v>
      </c>
      <c r="Z17" s="67" t="s">
        <v>20</v>
      </c>
      <c r="AA17" s="70"/>
      <c r="AB17" s="71">
        <v>1</v>
      </c>
      <c r="AC17" s="70">
        <v>1</v>
      </c>
      <c r="AD17" s="71">
        <v>1.5</v>
      </c>
      <c r="AE17" s="70">
        <v>3</v>
      </c>
      <c r="AF17" s="67" t="s">
        <v>20</v>
      </c>
      <c r="AG17" s="67" t="s">
        <v>20</v>
      </c>
      <c r="AH17" s="70"/>
      <c r="AI17" s="69">
        <f t="shared" si="0"/>
        <v>29</v>
      </c>
      <c r="AJ17" s="51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3"/>
      <c r="BA17" s="63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7" customFormat="1" ht="12" customHeight="1" x14ac:dyDescent="0.2">
      <c r="A18" s="60"/>
      <c r="B18" s="52"/>
      <c r="C18" s="53"/>
      <c r="D18" s="67" t="s">
        <v>20</v>
      </c>
      <c r="E18" s="67" t="s">
        <v>20</v>
      </c>
      <c r="F18" s="67"/>
      <c r="G18" s="68"/>
      <c r="H18" s="67"/>
      <c r="I18" s="68"/>
      <c r="J18" s="67"/>
      <c r="K18" s="67" t="s">
        <v>20</v>
      </c>
      <c r="L18" s="67" t="s">
        <v>20</v>
      </c>
      <c r="M18" s="67"/>
      <c r="N18" s="68"/>
      <c r="O18" s="67"/>
      <c r="P18" s="68"/>
      <c r="Q18" s="67"/>
      <c r="R18" s="67" t="s">
        <v>20</v>
      </c>
      <c r="S18" s="67" t="s">
        <v>20</v>
      </c>
      <c r="T18" s="67"/>
      <c r="U18" s="68"/>
      <c r="V18" s="67"/>
      <c r="W18" s="68"/>
      <c r="X18" s="67"/>
      <c r="Y18" s="67" t="s">
        <v>20</v>
      </c>
      <c r="Z18" s="67" t="s">
        <v>20</v>
      </c>
      <c r="AA18" s="67"/>
      <c r="AB18" s="68"/>
      <c r="AC18" s="67"/>
      <c r="AD18" s="68"/>
      <c r="AE18" s="67"/>
      <c r="AF18" s="67" t="s">
        <v>20</v>
      </c>
      <c r="AG18" s="67" t="s">
        <v>20</v>
      </c>
      <c r="AH18" s="67"/>
      <c r="AI18" s="69">
        <f t="shared" si="0"/>
        <v>0</v>
      </c>
      <c r="AJ18" s="5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3"/>
      <c r="BA18" s="63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2"/>
      <c r="BS18" s="32"/>
      <c r="BT18" s="32"/>
      <c r="BU18" s="32"/>
      <c r="BV18" s="32"/>
      <c r="BW18" s="32"/>
      <c r="BX18" s="32"/>
      <c r="BY18" s="32"/>
      <c r="BZ18" s="32"/>
      <c r="CA18" s="32"/>
      <c r="CB18" s="32"/>
      <c r="CC18" s="32"/>
      <c r="CD18" s="32"/>
      <c r="CE18" s="32"/>
      <c r="CF18" s="32"/>
      <c r="CG18" s="32"/>
      <c r="CH18" s="32"/>
      <c r="CI18" s="32"/>
      <c r="CJ18" s="32"/>
      <c r="CK18" s="32"/>
      <c r="CL18" s="32"/>
      <c r="CM18" s="32"/>
      <c r="CN18" s="32"/>
      <c r="CO18" s="32"/>
      <c r="CP18" s="32"/>
      <c r="CQ18" s="32"/>
      <c r="CR18" s="32"/>
      <c r="CS18" s="32"/>
      <c r="CT18" s="32"/>
      <c r="CU18" s="32"/>
      <c r="CV18" s="32"/>
      <c r="CW18" s="32"/>
      <c r="CX18" s="32"/>
      <c r="CY18" s="32"/>
      <c r="CZ18" s="32"/>
      <c r="DA18" s="32"/>
      <c r="DB18" s="32"/>
      <c r="DC18" s="32"/>
      <c r="DD18" s="32"/>
      <c r="DE18" s="32"/>
      <c r="DF18" s="32"/>
      <c r="DG18" s="32"/>
      <c r="DH18" s="32"/>
      <c r="DI18" s="32"/>
      <c r="DJ18" s="32"/>
      <c r="DK18" s="32"/>
      <c r="DL18" s="32"/>
      <c r="DM18" s="32"/>
      <c r="DN18" s="32"/>
      <c r="DO18" s="32"/>
      <c r="DP18" s="32"/>
      <c r="DQ18" s="32"/>
      <c r="DR18" s="32"/>
      <c r="DS18" s="32"/>
      <c r="DT18" s="32"/>
      <c r="DU18" s="32"/>
      <c r="DV18" s="32"/>
      <c r="DW18" s="32"/>
      <c r="DX18" s="32"/>
      <c r="DY18" s="32"/>
      <c r="DZ18" s="32"/>
      <c r="EA18" s="32"/>
      <c r="EB18" s="32"/>
      <c r="EC18" s="32"/>
      <c r="ED18" s="32"/>
      <c r="EE18" s="32"/>
      <c r="EF18" s="32"/>
      <c r="EG18" s="32"/>
      <c r="EH18" s="32"/>
      <c r="EI18" s="32"/>
      <c r="EJ18" s="32"/>
      <c r="EK18" s="32"/>
      <c r="EL18" s="32"/>
      <c r="EM18" s="32"/>
      <c r="EN18" s="32"/>
      <c r="EO18" s="32"/>
      <c r="EP18" s="32"/>
      <c r="EQ18" s="32"/>
      <c r="ER18" s="32"/>
      <c r="ES18" s="32"/>
      <c r="ET18" s="32"/>
      <c r="EU18" s="32"/>
      <c r="EV18" s="32"/>
      <c r="EW18" s="32"/>
      <c r="EX18" s="32"/>
      <c r="EY18" s="32"/>
      <c r="EZ18" s="32"/>
      <c r="FA18" s="32"/>
      <c r="FB18" s="32"/>
      <c r="FC18" s="32"/>
      <c r="FD18" s="32"/>
      <c r="FE18" s="32"/>
      <c r="FF18" s="32"/>
      <c r="FG18" s="32"/>
      <c r="FH18" s="32"/>
      <c r="FI18" s="32"/>
      <c r="FJ18" s="32"/>
      <c r="FK18" s="32"/>
      <c r="FL18" s="32"/>
      <c r="FM18" s="32"/>
      <c r="FN18" s="32"/>
      <c r="FO18" s="32"/>
      <c r="FP18" s="32"/>
      <c r="FQ18" s="32"/>
      <c r="FR18" s="32"/>
      <c r="FS18" s="32"/>
      <c r="FT18" s="32"/>
      <c r="FU18" s="32"/>
      <c r="FV18" s="32"/>
      <c r="FW18" s="32"/>
      <c r="FX18" s="32"/>
      <c r="FY18" s="32"/>
      <c r="FZ18" s="32"/>
      <c r="GA18" s="32"/>
      <c r="GB18" s="32"/>
      <c r="GC18" s="32"/>
      <c r="GD18" s="32"/>
      <c r="GE18" s="32"/>
      <c r="GF18" s="32"/>
      <c r="GG18" s="32"/>
      <c r="GH18" s="32"/>
    </row>
    <row r="19" spans="1:190" s="28" customFormat="1" ht="12" customHeight="1" x14ac:dyDescent="0.2">
      <c r="A19" s="61"/>
      <c r="B19" s="47"/>
      <c r="C19" s="48"/>
      <c r="D19" s="67" t="s">
        <v>20</v>
      </c>
      <c r="E19" s="67" t="s">
        <v>20</v>
      </c>
      <c r="F19" s="70"/>
      <c r="G19" s="71"/>
      <c r="H19" s="70"/>
      <c r="I19" s="71"/>
      <c r="J19" s="70"/>
      <c r="K19" s="67" t="s">
        <v>20</v>
      </c>
      <c r="L19" s="67" t="s">
        <v>20</v>
      </c>
      <c r="M19" s="70"/>
      <c r="N19" s="71"/>
      <c r="O19" s="70"/>
      <c r="P19" s="71"/>
      <c r="Q19" s="70"/>
      <c r="R19" s="67" t="s">
        <v>20</v>
      </c>
      <c r="S19" s="67" t="s">
        <v>20</v>
      </c>
      <c r="T19" s="70"/>
      <c r="U19" s="71"/>
      <c r="V19" s="70"/>
      <c r="W19" s="71"/>
      <c r="X19" s="70"/>
      <c r="Y19" s="67" t="s">
        <v>20</v>
      </c>
      <c r="Z19" s="67" t="s">
        <v>20</v>
      </c>
      <c r="AA19" s="70"/>
      <c r="AB19" s="71"/>
      <c r="AC19" s="70"/>
      <c r="AD19" s="71"/>
      <c r="AE19" s="70"/>
      <c r="AF19" s="67" t="s">
        <v>20</v>
      </c>
      <c r="AG19" s="67" t="s">
        <v>20</v>
      </c>
      <c r="AH19" s="70"/>
      <c r="AI19" s="69">
        <f t="shared" si="0"/>
        <v>0</v>
      </c>
      <c r="AJ19" s="51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3"/>
      <c r="BA19" s="63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8" customFormat="1" ht="12" customHeight="1" x14ac:dyDescent="0.2">
      <c r="A20" s="62"/>
      <c r="B20" s="65"/>
      <c r="C20" s="55"/>
      <c r="D20" s="67" t="s">
        <v>20</v>
      </c>
      <c r="E20" s="67" t="s">
        <v>20</v>
      </c>
      <c r="F20" s="67"/>
      <c r="G20" s="68"/>
      <c r="H20" s="67"/>
      <c r="I20" s="68"/>
      <c r="J20" s="67"/>
      <c r="K20" s="67" t="s">
        <v>20</v>
      </c>
      <c r="L20" s="67" t="s">
        <v>20</v>
      </c>
      <c r="M20" s="67"/>
      <c r="N20" s="68"/>
      <c r="O20" s="67"/>
      <c r="P20" s="68"/>
      <c r="Q20" s="67"/>
      <c r="R20" s="67" t="s">
        <v>20</v>
      </c>
      <c r="S20" s="67" t="s">
        <v>20</v>
      </c>
      <c r="T20" s="67"/>
      <c r="U20" s="68"/>
      <c r="V20" s="67"/>
      <c r="W20" s="68"/>
      <c r="X20" s="67"/>
      <c r="Y20" s="67" t="s">
        <v>20</v>
      </c>
      <c r="Z20" s="67" t="s">
        <v>20</v>
      </c>
      <c r="AA20" s="67"/>
      <c r="AB20" s="68"/>
      <c r="AC20" s="67"/>
      <c r="AD20" s="68"/>
      <c r="AE20" s="67"/>
      <c r="AF20" s="67" t="s">
        <v>20</v>
      </c>
      <c r="AG20" s="67" t="s">
        <v>20</v>
      </c>
      <c r="AH20" s="67"/>
      <c r="AI20" s="69">
        <f t="shared" si="0"/>
        <v>0</v>
      </c>
      <c r="AJ20" s="5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3"/>
      <c r="BA20" s="63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9" customFormat="1" ht="12" customHeight="1" x14ac:dyDescent="0.2">
      <c r="A21" s="12"/>
      <c r="B21" s="66" t="s">
        <v>6</v>
      </c>
      <c r="C21" s="64"/>
      <c r="D21" s="72">
        <f t="shared" ref="D21:AE21" si="1">SUM(D8:D20)</f>
        <v>0</v>
      </c>
      <c r="E21" s="72">
        <f t="shared" si="1"/>
        <v>0</v>
      </c>
      <c r="F21" s="72">
        <f t="shared" si="1"/>
        <v>0</v>
      </c>
      <c r="G21" s="72">
        <f t="shared" si="1"/>
        <v>7.5</v>
      </c>
      <c r="H21" s="72">
        <f t="shared" si="1"/>
        <v>7.5</v>
      </c>
      <c r="I21" s="72">
        <f t="shared" si="1"/>
        <v>8.5</v>
      </c>
      <c r="J21" s="72">
        <f t="shared" si="1"/>
        <v>7.5</v>
      </c>
      <c r="K21" s="72">
        <f t="shared" si="1"/>
        <v>0</v>
      </c>
      <c r="L21" s="72">
        <f t="shared" si="1"/>
        <v>0</v>
      </c>
      <c r="M21" s="72">
        <f t="shared" si="1"/>
        <v>7.5</v>
      </c>
      <c r="N21" s="72">
        <f t="shared" si="1"/>
        <v>7.5</v>
      </c>
      <c r="O21" s="72">
        <f t="shared" si="1"/>
        <v>7.5</v>
      </c>
      <c r="P21" s="72">
        <f t="shared" si="1"/>
        <v>7.5</v>
      </c>
      <c r="Q21" s="72">
        <f t="shared" si="1"/>
        <v>7.5</v>
      </c>
      <c r="R21" s="72">
        <f t="shared" si="1"/>
        <v>0</v>
      </c>
      <c r="S21" s="72">
        <f t="shared" si="1"/>
        <v>0</v>
      </c>
      <c r="T21" s="72">
        <f t="shared" si="1"/>
        <v>7.5</v>
      </c>
      <c r="U21" s="72">
        <f t="shared" si="1"/>
        <v>7.5</v>
      </c>
      <c r="V21" s="72">
        <f t="shared" si="1"/>
        <v>7.5</v>
      </c>
      <c r="W21" s="72">
        <f t="shared" si="1"/>
        <v>7.5</v>
      </c>
      <c r="X21" s="72">
        <f t="shared" si="1"/>
        <v>7.5</v>
      </c>
      <c r="Y21" s="72">
        <f t="shared" si="1"/>
        <v>0</v>
      </c>
      <c r="Z21" s="72">
        <f t="shared" si="1"/>
        <v>0</v>
      </c>
      <c r="AA21" s="72">
        <f t="shared" si="1"/>
        <v>7.5</v>
      </c>
      <c r="AB21" s="72">
        <f t="shared" si="1"/>
        <v>7.5</v>
      </c>
      <c r="AC21" s="72">
        <f t="shared" si="1"/>
        <v>7.5</v>
      </c>
      <c r="AD21" s="72">
        <f t="shared" si="1"/>
        <v>7.5</v>
      </c>
      <c r="AE21" s="72">
        <f t="shared" si="1"/>
        <v>7.5</v>
      </c>
      <c r="AF21" s="72">
        <f t="shared" ref="AF21:AH21" si="2">SUM(AF8:AF20)</f>
        <v>0</v>
      </c>
      <c r="AG21" s="72">
        <f t="shared" si="2"/>
        <v>0</v>
      </c>
      <c r="AH21" s="72">
        <f t="shared" si="2"/>
        <v>0</v>
      </c>
      <c r="AI21" s="73">
        <f t="shared" ref="AI21" si="3">SUM(AI8:AI20)</f>
        <v>143.5</v>
      </c>
      <c r="AJ21" s="56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3"/>
      <c r="BA21" s="63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ht="12" customHeight="1" x14ac:dyDescent="0.2">
      <c r="A22" s="13" t="s">
        <v>7</v>
      </c>
      <c r="B22" s="14"/>
      <c r="C22" s="14"/>
      <c r="D22" s="74"/>
      <c r="E22" s="74"/>
      <c r="F22" s="74">
        <f>7.5</f>
        <v>7.5</v>
      </c>
      <c r="G22" s="74"/>
      <c r="H22" s="74"/>
      <c r="I22" s="74"/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69">
        <f t="shared" ref="AI22:AI30" si="4">SUM(D22:AH22)</f>
        <v>7.5</v>
      </c>
      <c r="AJ22" s="56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3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4" customFormat="1" x14ac:dyDescent="0.2">
      <c r="A23" s="13" t="s">
        <v>14</v>
      </c>
      <c r="B23" s="14"/>
      <c r="C23" s="1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69">
        <f t="shared" si="4"/>
        <v>0</v>
      </c>
      <c r="AJ23" s="59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3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9" customFormat="1" x14ac:dyDescent="0.2">
      <c r="A24" s="13" t="s">
        <v>8</v>
      </c>
      <c r="B24" s="14"/>
      <c r="C24" s="1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69">
        <f t="shared" si="4"/>
        <v>0</v>
      </c>
      <c r="AJ24" s="56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3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2"/>
      <c r="BS24" s="32"/>
      <c r="BT24" s="32"/>
      <c r="BU24" s="32"/>
      <c r="BV24" s="32"/>
      <c r="BW24" s="32"/>
      <c r="BX24" s="32"/>
      <c r="BY24" s="32"/>
      <c r="BZ24" s="32"/>
      <c r="CA24" s="32"/>
      <c r="CB24" s="32"/>
      <c r="CC24" s="32"/>
      <c r="CD24" s="32"/>
      <c r="CE24" s="32"/>
      <c r="CF24" s="32"/>
      <c r="CG24" s="32"/>
      <c r="CH24" s="32"/>
      <c r="CI24" s="32"/>
      <c r="CJ24" s="32"/>
      <c r="CK24" s="32"/>
      <c r="CL24" s="32"/>
      <c r="CM24" s="32"/>
      <c r="CN24" s="32"/>
      <c r="CO24" s="32"/>
      <c r="CP24" s="32"/>
      <c r="CQ24" s="32"/>
      <c r="CR24" s="32"/>
      <c r="CS24" s="32"/>
      <c r="CT24" s="32"/>
      <c r="CU24" s="32"/>
      <c r="CV24" s="32"/>
      <c r="CW24" s="32"/>
      <c r="CX24" s="32"/>
      <c r="CY24" s="32"/>
      <c r="CZ24" s="32"/>
      <c r="DA24" s="32"/>
      <c r="DB24" s="32"/>
      <c r="DC24" s="32"/>
      <c r="DD24" s="32"/>
      <c r="DE24" s="32"/>
      <c r="DF24" s="32"/>
      <c r="DG24" s="32"/>
      <c r="DH24" s="32"/>
      <c r="DI24" s="32"/>
      <c r="DJ24" s="32"/>
      <c r="DK24" s="32"/>
      <c r="DL24" s="32"/>
      <c r="DM24" s="32"/>
      <c r="DN24" s="32"/>
      <c r="DO24" s="32"/>
      <c r="DP24" s="32"/>
      <c r="DQ24" s="32"/>
      <c r="DR24" s="32"/>
      <c r="DS24" s="32"/>
      <c r="DT24" s="32"/>
      <c r="DU24" s="32"/>
      <c r="DV24" s="32"/>
      <c r="DW24" s="32"/>
      <c r="DX24" s="32"/>
      <c r="DY24" s="32"/>
      <c r="DZ24" s="32"/>
      <c r="EA24" s="32"/>
      <c r="EB24" s="32"/>
      <c r="EC24" s="32"/>
      <c r="ED24" s="32"/>
      <c r="EE24" s="32"/>
      <c r="EF24" s="32"/>
      <c r="EG24" s="32"/>
      <c r="EH24" s="32"/>
      <c r="EI24" s="32"/>
      <c r="EJ24" s="32"/>
      <c r="EK24" s="32"/>
      <c r="EL24" s="32"/>
      <c r="EM24" s="32"/>
      <c r="EN24" s="32"/>
      <c r="EO24" s="32"/>
      <c r="EP24" s="32"/>
      <c r="EQ24" s="32"/>
      <c r="ER24" s="32"/>
      <c r="ES24" s="32"/>
      <c r="ET24" s="32"/>
      <c r="EU24" s="32"/>
      <c r="EV24" s="32"/>
      <c r="EW24" s="32"/>
      <c r="EX24" s="32"/>
      <c r="EY24" s="32"/>
      <c r="EZ24" s="32"/>
      <c r="FA24" s="32"/>
      <c r="FB24" s="32"/>
      <c r="FC24" s="32"/>
      <c r="FD24" s="32"/>
      <c r="FE24" s="32"/>
      <c r="FF24" s="32"/>
      <c r="FG24" s="32"/>
      <c r="FH24" s="32"/>
      <c r="FI24" s="32"/>
      <c r="FJ24" s="32"/>
      <c r="FK24" s="32"/>
      <c r="FL24" s="32"/>
      <c r="FM24" s="32"/>
      <c r="FN24" s="32"/>
      <c r="FO24" s="32"/>
      <c r="FP24" s="32"/>
      <c r="FQ24" s="32"/>
      <c r="FR24" s="32"/>
      <c r="FS24" s="32"/>
      <c r="FT24" s="32"/>
      <c r="FU24" s="32"/>
      <c r="FV24" s="32"/>
      <c r="FW24" s="32"/>
      <c r="FX24" s="32"/>
      <c r="FY24" s="32"/>
      <c r="FZ24" s="32"/>
      <c r="GA24" s="32"/>
      <c r="GB24" s="32"/>
      <c r="GC24" s="32"/>
      <c r="GD24" s="32"/>
      <c r="GE24" s="32"/>
      <c r="GF24" s="32"/>
      <c r="GG24" s="32"/>
      <c r="GH24" s="32"/>
    </row>
    <row r="25" spans="1:190" s="29" customFormat="1" x14ac:dyDescent="0.2">
      <c r="A25" s="13" t="s">
        <v>22</v>
      </c>
      <c r="B25" s="14"/>
      <c r="C25" s="1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69">
        <f t="shared" si="4"/>
        <v>0</v>
      </c>
      <c r="AJ25" s="59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3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32"/>
      <c r="DQ25" s="32"/>
      <c r="DR25" s="32"/>
      <c r="DS25" s="32"/>
      <c r="DT25" s="32"/>
      <c r="DU25" s="32"/>
      <c r="DV25" s="32"/>
      <c r="DW25" s="32"/>
      <c r="DX25" s="32"/>
      <c r="DY25" s="32"/>
      <c r="DZ25" s="32"/>
      <c r="EA25" s="32"/>
      <c r="EB25" s="32"/>
      <c r="EC25" s="32"/>
      <c r="ED25" s="32"/>
      <c r="EE25" s="32"/>
      <c r="EF25" s="32"/>
      <c r="EG25" s="32"/>
      <c r="EH25" s="32"/>
      <c r="EI25" s="32"/>
      <c r="EJ25" s="32"/>
      <c r="EK25" s="32"/>
      <c r="EL25" s="32"/>
      <c r="EM25" s="32"/>
      <c r="EN25" s="32"/>
      <c r="EO25" s="32"/>
      <c r="EP25" s="32"/>
      <c r="EQ25" s="32"/>
      <c r="ER25" s="32"/>
      <c r="ES25" s="32"/>
      <c r="ET25" s="32"/>
      <c r="EU25" s="32"/>
      <c r="EV25" s="32"/>
      <c r="EW25" s="32"/>
      <c r="EX25" s="32"/>
      <c r="EY25" s="32"/>
      <c r="EZ25" s="32"/>
      <c r="FA25" s="32"/>
      <c r="FB25" s="32"/>
      <c r="FC25" s="32"/>
      <c r="FD25" s="32"/>
      <c r="FE25" s="32"/>
      <c r="FF25" s="32"/>
      <c r="FG25" s="32"/>
      <c r="FH25" s="32"/>
      <c r="FI25" s="32"/>
      <c r="FJ25" s="32"/>
      <c r="FK25" s="32"/>
      <c r="FL25" s="32"/>
      <c r="FM25" s="32"/>
      <c r="FN25" s="32"/>
      <c r="FO25" s="32"/>
      <c r="FP25" s="32"/>
      <c r="FQ25" s="32"/>
      <c r="FR25" s="32"/>
      <c r="FS25" s="32"/>
      <c r="FT25" s="32"/>
      <c r="FU25" s="32"/>
      <c r="FV25" s="32"/>
      <c r="FW25" s="32"/>
      <c r="FX25" s="32"/>
      <c r="FY25" s="32"/>
      <c r="FZ25" s="32"/>
      <c r="GA25" s="32"/>
      <c r="GB25" s="32"/>
      <c r="GC25" s="32"/>
      <c r="GD25" s="32"/>
      <c r="GE25" s="32"/>
      <c r="GF25" s="32"/>
      <c r="GG25" s="32"/>
      <c r="GH25" s="32"/>
    </row>
    <row r="26" spans="1:190" s="24" customFormat="1" x14ac:dyDescent="0.2">
      <c r="A26" s="12" t="s">
        <v>49</v>
      </c>
      <c r="B26" s="15"/>
      <c r="C26" s="15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69"/>
      <c r="AJ26" s="59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3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3" customFormat="1" x14ac:dyDescent="0.2">
      <c r="A27" s="12" t="s">
        <v>12</v>
      </c>
      <c r="B27" s="15"/>
      <c r="C27" s="15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69">
        <f t="shared" si="4"/>
        <v>0</v>
      </c>
      <c r="AJ27" s="56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3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13</v>
      </c>
      <c r="B28" s="15"/>
      <c r="C28" s="15"/>
      <c r="D28" s="74"/>
      <c r="E28" s="74"/>
      <c r="F28" s="74"/>
      <c r="G28" s="74"/>
      <c r="H28" s="74"/>
      <c r="I28" s="74"/>
      <c r="J28" s="74"/>
      <c r="K28" s="74"/>
      <c r="L28" s="74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69">
        <f t="shared" si="4"/>
        <v>0</v>
      </c>
      <c r="AJ28" s="59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3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39</v>
      </c>
      <c r="B29" s="15"/>
      <c r="C29" s="37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69">
        <f t="shared" si="4"/>
        <v>0</v>
      </c>
      <c r="AJ29" s="56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3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39</v>
      </c>
      <c r="B30" s="15"/>
      <c r="C30" s="37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69">
        <f t="shared" si="4"/>
        <v>0</v>
      </c>
      <c r="AJ30" s="56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3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12" t="s">
        <v>9</v>
      </c>
      <c r="B31" s="15"/>
      <c r="C31" s="15"/>
      <c r="D31" s="72">
        <f t="shared" ref="D31:AE31" si="5">SUM(D21:D30)</f>
        <v>0</v>
      </c>
      <c r="E31" s="72">
        <f t="shared" si="5"/>
        <v>0</v>
      </c>
      <c r="F31" s="72">
        <f t="shared" si="5"/>
        <v>7.5</v>
      </c>
      <c r="G31" s="72">
        <f t="shared" si="5"/>
        <v>7.5</v>
      </c>
      <c r="H31" s="72">
        <f t="shared" si="5"/>
        <v>7.5</v>
      </c>
      <c r="I31" s="72">
        <f t="shared" si="5"/>
        <v>8.5</v>
      </c>
      <c r="J31" s="72">
        <f t="shared" si="5"/>
        <v>7.5</v>
      </c>
      <c r="K31" s="72">
        <f t="shared" si="5"/>
        <v>0</v>
      </c>
      <c r="L31" s="72">
        <f t="shared" si="5"/>
        <v>0</v>
      </c>
      <c r="M31" s="72">
        <f t="shared" si="5"/>
        <v>7.5</v>
      </c>
      <c r="N31" s="72">
        <f t="shared" si="5"/>
        <v>7.5</v>
      </c>
      <c r="O31" s="72">
        <f t="shared" si="5"/>
        <v>7.5</v>
      </c>
      <c r="P31" s="72">
        <f t="shared" si="5"/>
        <v>7.5</v>
      </c>
      <c r="Q31" s="72">
        <f t="shared" si="5"/>
        <v>7.5</v>
      </c>
      <c r="R31" s="72">
        <f t="shared" si="5"/>
        <v>0</v>
      </c>
      <c r="S31" s="72">
        <f t="shared" si="5"/>
        <v>0</v>
      </c>
      <c r="T31" s="72">
        <f t="shared" si="5"/>
        <v>7.5</v>
      </c>
      <c r="U31" s="72">
        <f t="shared" si="5"/>
        <v>7.5</v>
      </c>
      <c r="V31" s="72">
        <f t="shared" si="5"/>
        <v>7.5</v>
      </c>
      <c r="W31" s="72">
        <f t="shared" si="5"/>
        <v>7.5</v>
      </c>
      <c r="X31" s="72">
        <f t="shared" si="5"/>
        <v>7.5</v>
      </c>
      <c r="Y31" s="72">
        <f t="shared" si="5"/>
        <v>0</v>
      </c>
      <c r="Z31" s="72">
        <f t="shared" si="5"/>
        <v>0</v>
      </c>
      <c r="AA31" s="72">
        <f t="shared" si="5"/>
        <v>7.5</v>
      </c>
      <c r="AB31" s="72">
        <f t="shared" si="5"/>
        <v>7.5</v>
      </c>
      <c r="AC31" s="72">
        <f t="shared" si="5"/>
        <v>7.5</v>
      </c>
      <c r="AD31" s="72">
        <f t="shared" si="5"/>
        <v>7.5</v>
      </c>
      <c r="AE31" s="72">
        <f t="shared" si="5"/>
        <v>7.5</v>
      </c>
      <c r="AF31" s="72">
        <f t="shared" ref="AF31:AH31" si="6">SUM(AF21:AF30)</f>
        <v>0</v>
      </c>
      <c r="AG31" s="72">
        <f t="shared" si="6"/>
        <v>0</v>
      </c>
      <c r="AH31" s="72">
        <f t="shared" si="6"/>
        <v>0</v>
      </c>
      <c r="AI31" s="73">
        <f t="shared" ref="AI31" si="7">SUM(AI21:AI30)</f>
        <v>151</v>
      </c>
      <c r="AJ31" s="31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3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ht="13.5" thickBot="1" x14ac:dyDescent="0.25">
      <c r="A32" s="16" t="s">
        <v>10</v>
      </c>
      <c r="B32" s="17"/>
      <c r="C32" s="18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6"/>
      <c r="AJ32" s="3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3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ht="12" thickBot="1" x14ac:dyDescent="0.25">
      <c r="A33" s="19" t="s">
        <v>26</v>
      </c>
      <c r="B33" s="18" t="s">
        <v>27</v>
      </c>
      <c r="C33" s="18"/>
      <c r="D33" s="75"/>
      <c r="E33" s="75"/>
      <c r="F33" s="75" t="s">
        <v>33</v>
      </c>
      <c r="G33" s="75"/>
      <c r="H33" s="75" t="s">
        <v>34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34"/>
      <c r="Y33" s="75"/>
      <c r="Z33" s="75"/>
      <c r="AA33" s="75"/>
      <c r="AB33" s="75"/>
      <c r="AC33" s="75"/>
      <c r="AD33" s="75"/>
      <c r="AE33" s="75"/>
      <c r="AF33" s="82" t="s">
        <v>11</v>
      </c>
      <c r="AG33" s="81">
        <f>20</f>
        <v>20</v>
      </c>
      <c r="AH33" s="75"/>
      <c r="AI33" s="77">
        <f>AG33*7.5</f>
        <v>150</v>
      </c>
      <c r="AJ33" s="35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3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s="34" customFormat="1" ht="11.25" x14ac:dyDescent="0.2">
      <c r="A34" s="19" t="s">
        <v>25</v>
      </c>
      <c r="B34" s="18" t="s">
        <v>28</v>
      </c>
      <c r="C34" s="18"/>
      <c r="D34" s="75"/>
      <c r="E34" s="75"/>
      <c r="F34" s="75" t="s">
        <v>42</v>
      </c>
      <c r="G34" s="75"/>
      <c r="H34" s="75" t="s">
        <v>35</v>
      </c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6"/>
      <c r="AJ34" s="35"/>
      <c r="AZ34" s="63"/>
    </row>
    <row r="35" spans="1:69" s="34" customFormat="1" ht="11.25" x14ac:dyDescent="0.2">
      <c r="A35" s="19" t="s">
        <v>31</v>
      </c>
      <c r="B35" s="18" t="s">
        <v>32</v>
      </c>
      <c r="C35" s="18"/>
      <c r="D35" s="75"/>
      <c r="E35" s="75"/>
      <c r="F35" s="75" t="s">
        <v>41</v>
      </c>
      <c r="G35" s="75"/>
      <c r="H35" s="75" t="s">
        <v>36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Y35" s="75"/>
      <c r="Z35" s="75"/>
      <c r="AA35" s="75"/>
      <c r="AB35" s="75"/>
      <c r="AC35" s="75"/>
      <c r="AD35" s="75"/>
      <c r="AE35" s="75"/>
      <c r="AF35" s="82" t="s">
        <v>46</v>
      </c>
      <c r="AG35" s="75"/>
      <c r="AH35" s="75"/>
      <c r="AI35" s="76">
        <f>AI31-AI33</f>
        <v>1</v>
      </c>
      <c r="AJ35" s="85"/>
      <c r="AZ35" s="63"/>
    </row>
    <row r="36" spans="1:69" s="34" customFormat="1" ht="11.25" x14ac:dyDescent="0.2">
      <c r="A36" s="18" t="s">
        <v>29</v>
      </c>
      <c r="B36" s="18" t="s">
        <v>30</v>
      </c>
      <c r="C36" s="35"/>
      <c r="D36" s="78"/>
      <c r="E36" s="78"/>
      <c r="F36" s="78" t="s">
        <v>43</v>
      </c>
      <c r="G36" s="78"/>
      <c r="H36" s="78" t="s">
        <v>37</v>
      </c>
      <c r="I36" s="78"/>
      <c r="J36" s="78"/>
      <c r="K36" s="78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6"/>
      <c r="AJ36" s="35"/>
      <c r="AZ36" s="63"/>
    </row>
    <row r="37" spans="1:69" s="34" customFormat="1" ht="11.25" x14ac:dyDescent="0.2">
      <c r="A37" s="35" t="s">
        <v>23</v>
      </c>
      <c r="B37" s="35" t="s">
        <v>24</v>
      </c>
      <c r="C37" s="35"/>
      <c r="D37" s="78"/>
      <c r="E37" s="78"/>
      <c r="F37" s="78" t="s">
        <v>38</v>
      </c>
      <c r="G37" s="78"/>
      <c r="H37" s="78" t="s">
        <v>44</v>
      </c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Y37" s="78"/>
      <c r="Z37" s="78"/>
      <c r="AA37" s="78"/>
      <c r="AB37" s="78"/>
      <c r="AC37" s="78"/>
      <c r="AD37" s="78"/>
      <c r="AE37" s="78"/>
      <c r="AF37" s="83" t="s">
        <v>47</v>
      </c>
      <c r="AG37" s="78"/>
      <c r="AH37" s="78"/>
      <c r="AI37" s="79">
        <f>25.5</f>
        <v>25.5</v>
      </c>
      <c r="AJ37" s="35"/>
      <c r="AZ37" s="63"/>
    </row>
    <row r="38" spans="1:69" s="34" customFormat="1" ht="11.25" x14ac:dyDescent="0.2">
      <c r="A38" s="35"/>
      <c r="B38" s="35"/>
      <c r="C38" s="35"/>
      <c r="D38" s="78"/>
      <c r="E38" s="78"/>
      <c r="F38" s="78"/>
      <c r="G38" s="78"/>
      <c r="H38" s="78" t="s">
        <v>45</v>
      </c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35"/>
    </row>
    <row r="39" spans="1:69" s="34" customFormat="1" ht="13.5" thickBot="1" x14ac:dyDescent="0.25">
      <c r="A39" s="33"/>
      <c r="B39" s="33"/>
      <c r="C39" s="33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Y39" s="78"/>
      <c r="Z39" s="78"/>
      <c r="AA39" s="78"/>
      <c r="AB39" s="78"/>
      <c r="AC39" s="78"/>
      <c r="AD39" s="78"/>
      <c r="AE39" s="78"/>
      <c r="AF39" s="83" t="s">
        <v>48</v>
      </c>
      <c r="AG39" s="78"/>
      <c r="AH39" s="78"/>
      <c r="AI39" s="80">
        <f>AI35+AI37</f>
        <v>26.5</v>
      </c>
      <c r="AJ39" s="35"/>
    </row>
    <row r="40" spans="1:69" s="34" customFormat="1" ht="13.5" thickTop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69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69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</row>
    <row r="43" spans="1:69" s="34" customFormat="1" ht="11.25" x14ac:dyDescent="0.2"/>
    <row r="44" spans="1:69" s="34" customFormat="1" ht="11.25" x14ac:dyDescent="0.2"/>
    <row r="45" spans="1:69" s="34" customFormat="1" x14ac:dyDescent="0.2">
      <c r="A45" s="33"/>
      <c r="B45" s="33"/>
      <c r="C45" s="33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</row>
    <row r="46" spans="1:69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69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69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Jack Wu</cp:lastModifiedBy>
  <cp:lastPrinted>2018-02-02T23:33:14Z</cp:lastPrinted>
  <dcterms:created xsi:type="dcterms:W3CDTF">1998-07-03T22:57:08Z</dcterms:created>
  <dcterms:modified xsi:type="dcterms:W3CDTF">2018-10-02T00:49:21Z</dcterms:modified>
</cp:coreProperties>
</file>