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45" windowWidth="2073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Sheet1!$A$1:$AJ$52</definedName>
  </definedNames>
  <calcPr calcId="145621"/>
</workbook>
</file>

<file path=xl/calcChain.xml><?xml version="1.0" encoding="utf-8"?>
<calcChain xmlns="http://schemas.openxmlformats.org/spreadsheetml/2006/main">
  <c r="AI49" i="1" l="1"/>
  <c r="AG45" i="1"/>
  <c r="K25" i="1"/>
  <c r="K43" i="1" s="1"/>
  <c r="AF43" i="1"/>
  <c r="AH24" i="1"/>
  <c r="AH43" i="1" s="1"/>
  <c r="AG24" i="1"/>
  <c r="AG43" i="1" s="1"/>
  <c r="AF24" i="1"/>
  <c r="AE43" i="1"/>
  <c r="X43" i="1"/>
  <c r="W43" i="1"/>
  <c r="P43" i="1"/>
  <c r="H43" i="1"/>
  <c r="AE24" i="1"/>
  <c r="AD24" i="1"/>
  <c r="AD43" i="1" s="1"/>
  <c r="AC24" i="1"/>
  <c r="AC43" i="1" s="1"/>
  <c r="AB24" i="1"/>
  <c r="AB43" i="1" s="1"/>
  <c r="AA24" i="1"/>
  <c r="AA43" i="1" s="1"/>
  <c r="Z24" i="1"/>
  <c r="Z43" i="1" s="1"/>
  <c r="Y24" i="1"/>
  <c r="Y43" i="1" s="1"/>
  <c r="X24" i="1"/>
  <c r="W24" i="1"/>
  <c r="V24" i="1"/>
  <c r="V43" i="1" s="1"/>
  <c r="U24" i="1"/>
  <c r="U43" i="1" s="1"/>
  <c r="T24" i="1"/>
  <c r="T43" i="1" s="1"/>
  <c r="S24" i="1"/>
  <c r="S43" i="1" s="1"/>
  <c r="R24" i="1"/>
  <c r="R43" i="1" s="1"/>
  <c r="Q24" i="1"/>
  <c r="Q43" i="1" s="1"/>
  <c r="P24" i="1"/>
  <c r="O24" i="1"/>
  <c r="O43" i="1" s="1"/>
  <c r="N24" i="1"/>
  <c r="N43" i="1" s="1"/>
  <c r="M24" i="1"/>
  <c r="M43" i="1" s="1"/>
  <c r="L24" i="1"/>
  <c r="L43" i="1" s="1"/>
  <c r="K24" i="1"/>
  <c r="J24" i="1"/>
  <c r="J43" i="1" s="1"/>
  <c r="I24" i="1"/>
  <c r="I43" i="1" s="1"/>
  <c r="H24" i="1"/>
  <c r="G24" i="1"/>
  <c r="G43" i="1" s="1"/>
  <c r="F24" i="1"/>
  <c r="F43" i="1" s="1"/>
  <c r="E24" i="1"/>
  <c r="E43" i="1" s="1"/>
  <c r="D24" i="1"/>
  <c r="D43" i="1" l="1"/>
  <c r="AI41" i="1" l="1"/>
  <c r="AI40" i="1"/>
  <c r="AI27" i="1"/>
  <c r="AI22" i="1" l="1"/>
  <c r="AI21" i="1" l="1"/>
  <c r="AI26" i="1" l="1"/>
  <c r="AI35" i="1"/>
  <c r="AI31" i="1" l="1"/>
  <c r="AI39" i="1"/>
  <c r="AI38" i="1"/>
  <c r="AI23" i="1"/>
  <c r="AI20" i="1"/>
  <c r="AI25" i="1" l="1"/>
  <c r="AI45" i="1"/>
  <c r="AI4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8" i="1"/>
  <c r="AI29" i="1"/>
  <c r="AI30" i="1"/>
  <c r="AI32" i="1"/>
  <c r="AI33" i="1"/>
  <c r="AI34" i="1"/>
  <c r="AI36" i="1"/>
  <c r="AI37" i="1"/>
  <c r="AI24" i="1" l="1"/>
  <c r="AI43" i="1" s="1"/>
  <c r="AI47" i="1" s="1"/>
  <c r="AI51" i="1" s="1"/>
</calcChain>
</file>

<file path=xl/sharedStrings.xml><?xml version="1.0" encoding="utf-8"?>
<sst xmlns="http://schemas.openxmlformats.org/spreadsheetml/2006/main" count="275" uniqueCount="116">
  <si>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</si>
  <si>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</si>
  <si>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</si>
  <si>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</si>
  <si>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</si>
  <si>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</si>
  <si>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</si>
  <si>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</si>
  <si>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</si>
  <si>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</si>
  <si>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</si>
  <si>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</si>
  <si>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</si>
  <si>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</si>
  <si>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</si>
  <si>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</si>
  <si>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</si>
  <si>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</si>
  <si>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</si>
  <si>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</si>
  <si>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</si>
  <si>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</si>
  <si>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</si>
  <si>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</si>
  <si>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</si>
  <si>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</si>
  <si>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</si>
  <si>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</si>
  <si>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</si>
  <si>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</si>
  <si>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</si>
  <si>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</si>
  <si>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</si>
  <si>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</si>
  <si>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</si>
  <si>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</si>
  <si>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</si>
  <si>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</si>
  <si>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</si>
  <si>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</si>
  <si>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</si>
  <si>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</si>
  <si>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</si>
  <si>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</si>
  <si>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</si>
  <si>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</si>
  <si>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</si>
  <si>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</si>
  <si>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</si>
  <si>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Lunch &amp; Learn Coordinating</t>
  </si>
  <si>
    <t>Office Furniture/Repairs/Recycling/AC</t>
  </si>
  <si>
    <t>Parisa Moghaddam</t>
  </si>
  <si>
    <t>1705</t>
  </si>
  <si>
    <t>Mosaic Forsyth</t>
  </si>
  <si>
    <t>1803</t>
  </si>
  <si>
    <t>Qualex landmark-Burnaby</t>
  </si>
  <si>
    <t>Shop Drawing Stamp Design/Suppliers accounts/Digital stamp</t>
  </si>
  <si>
    <t>Printer Maintenance</t>
  </si>
  <si>
    <t>Image Bank</t>
  </si>
  <si>
    <t>Meeting Coordinating</t>
  </si>
  <si>
    <t>1714</t>
  </si>
  <si>
    <t>Mosaic SFU Lot 19</t>
  </si>
  <si>
    <t>DP Booklets(13)MAGAZINE/SBSMembrane File</t>
  </si>
  <si>
    <t>Document Print/Scan/Bind/Copy</t>
  </si>
  <si>
    <t>PlanGrid/Drop box</t>
  </si>
  <si>
    <t>Library/Mat Library/DP/Magazine</t>
  </si>
  <si>
    <t>1716</t>
  </si>
  <si>
    <t>UBC Typologies</t>
  </si>
  <si>
    <t>Archiving/Filing/Email Archiving</t>
  </si>
  <si>
    <t>Indesign</t>
  </si>
  <si>
    <t>Material Board/ Unit plan revising</t>
  </si>
  <si>
    <t>Subscriptions</t>
  </si>
  <si>
    <t>BCBC updating/Specs/AIBC Contract</t>
  </si>
  <si>
    <t>site plan/ 2bedroom suite plan/1bedroom suite plan</t>
  </si>
  <si>
    <t>Alarm system/lamp repair</t>
  </si>
  <si>
    <t>IT coordinating/Digital Signature</t>
  </si>
  <si>
    <t>0825-1405 Plan/Const.photo search/1803</t>
  </si>
  <si>
    <t>Emery Place</t>
  </si>
  <si>
    <t>1702</t>
  </si>
  <si>
    <t>Mosaic Emery Phase 2</t>
  </si>
  <si>
    <t>Plan Dimension</t>
  </si>
  <si>
    <t>October 2018</t>
  </si>
  <si>
    <t>1601</t>
  </si>
  <si>
    <t>Guildhouse</t>
  </si>
  <si>
    <t>Memo</t>
  </si>
  <si>
    <t>Doug&amp;Cindy's Lunch Meeting</t>
  </si>
  <si>
    <t>1306</t>
  </si>
  <si>
    <t>Nelson</t>
  </si>
  <si>
    <t>1415</t>
  </si>
  <si>
    <t>Cambria Park</t>
  </si>
  <si>
    <t>1508 Courtenay</t>
  </si>
  <si>
    <t xml:space="preserve">Spec </t>
  </si>
  <si>
    <t>Section/plans cad</t>
  </si>
  <si>
    <t>1503</t>
  </si>
  <si>
    <t>Hunter Street highrise</t>
  </si>
  <si>
    <t>Spec</t>
  </si>
  <si>
    <t>Schedule S-C&amp;S-B, C-B+C-A</t>
  </si>
  <si>
    <t>1408</t>
  </si>
  <si>
    <t>Calgarey Highrise</t>
  </si>
  <si>
    <t>spec</t>
  </si>
  <si>
    <t>0702</t>
  </si>
  <si>
    <t>355 Kingsway</t>
  </si>
  <si>
    <t>Sketchup</t>
  </si>
  <si>
    <t>VBBL Schedule CB,C-A,SI log</t>
  </si>
  <si>
    <t>1715</t>
  </si>
  <si>
    <t>Fraser Mills Highrise</t>
  </si>
  <si>
    <t>DPBooklet Binding</t>
  </si>
  <si>
    <t>1701</t>
  </si>
  <si>
    <t>Emery Phase1</t>
  </si>
  <si>
    <t>BP Submission</t>
  </si>
  <si>
    <t>1712</t>
  </si>
  <si>
    <t xml:space="preserve">BPP Lo3 Area 6 </t>
  </si>
  <si>
    <t>Material Board</t>
  </si>
  <si>
    <t>1604</t>
  </si>
  <si>
    <t>intergulf SFU lot 17</t>
  </si>
  <si>
    <t>RFI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</si>
</sst>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lightHorizontal">
        <bgColor theme="0" tint="-0.249977111117893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1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30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8" borderId="0" xfId="0" applyFont="1" applyFill="1" applyBorder="1" applyProtection="1">
      <protection locked="0"/>
    </xf>
    <xf numFmtId="49" fontId="2" fillId="8" borderId="0" xfId="0" applyNumberFormat="1" applyFont="1" applyFill="1" applyBorder="1" applyProtection="1">
      <protection locked="0"/>
    </xf>
    <xf numFmtId="0" fontId="2" fillId="9" borderId="0" xfId="0" applyFont="1" applyFill="1" applyBorder="1" applyProtection="1">
      <protection locked="0"/>
    </xf>
    <xf numFmtId="0" fontId="2" fillId="9" borderId="0" xfId="0" applyFont="1" applyFill="1" applyProtection="1">
      <protection locked="0"/>
    </xf>
    <xf numFmtId="0" fontId="5" fillId="0" borderId="30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0" borderId="0" xfId="0" applyFont="1" applyFill="1" applyProtection="1">
      <protection locked="0"/>
    </xf>
    <xf numFmtId="0" fontId="5" fillId="8" borderId="30" xfId="0" applyFont="1" applyFill="1" applyBorder="1" applyProtection="1">
      <protection locked="0"/>
    </xf>
    <xf numFmtId="0" fontId="1" fillId="4" borderId="1" xfId="0" applyFont="1" applyFill="1" applyBorder="1"/>
    <xf numFmtId="0" fontId="2" fillId="4" borderId="21" xfId="0" applyFont="1" applyFill="1" applyBorder="1" applyAlignment="1" applyProtection="1">
      <alignment horizontal="left"/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6"/>
  <sheetViews>
    <sheetView tabSelected="1" view="pageBreakPreview" zoomScaleNormal="100" zoomScaleSheetLayoutView="100" workbookViewId="0">
      <selection activeCell="AF29" sqref="AF29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2" t="s">
        <v>51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81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5"/>
      <c r="B7" s="46"/>
      <c r="C7" s="47" t="s">
        <v>37</v>
      </c>
      <c r="D7" s="49" t="s">
        <v>18</v>
      </c>
      <c r="E7" s="49" t="s">
        <v>14</v>
      </c>
      <c r="F7" s="49" t="s">
        <v>15</v>
      </c>
      <c r="G7" s="49" t="s">
        <v>14</v>
      </c>
      <c r="H7" s="49" t="s">
        <v>16</v>
      </c>
      <c r="I7" s="48" t="s">
        <v>17</v>
      </c>
      <c r="J7" s="48" t="s">
        <v>17</v>
      </c>
      <c r="K7" s="49" t="s">
        <v>18</v>
      </c>
      <c r="L7" s="49" t="s">
        <v>14</v>
      </c>
      <c r="M7" s="49" t="s">
        <v>15</v>
      </c>
      <c r="N7" s="49" t="s">
        <v>14</v>
      </c>
      <c r="O7" s="49" t="s">
        <v>16</v>
      </c>
      <c r="P7" s="48" t="s">
        <v>17</v>
      </c>
      <c r="Q7" s="48" t="s">
        <v>17</v>
      </c>
      <c r="R7" s="49" t="s">
        <v>18</v>
      </c>
      <c r="S7" s="49" t="s">
        <v>14</v>
      </c>
      <c r="T7" s="49" t="s">
        <v>15</v>
      </c>
      <c r="U7" s="49" t="s">
        <v>14</v>
      </c>
      <c r="V7" s="49" t="s">
        <v>16</v>
      </c>
      <c r="W7" s="48" t="s">
        <v>17</v>
      </c>
      <c r="X7" s="48" t="s">
        <v>17</v>
      </c>
      <c r="Y7" s="49" t="s">
        <v>18</v>
      </c>
      <c r="Z7" s="49" t="s">
        <v>14</v>
      </c>
      <c r="AA7" s="49" t="s">
        <v>15</v>
      </c>
      <c r="AB7" s="49" t="s">
        <v>14</v>
      </c>
      <c r="AC7" s="49" t="s">
        <v>16</v>
      </c>
      <c r="AD7" s="48" t="s">
        <v>17</v>
      </c>
      <c r="AE7" s="48" t="s">
        <v>17</v>
      </c>
      <c r="AF7" s="49" t="s">
        <v>18</v>
      </c>
      <c r="AG7" s="49" t="s">
        <v>14</v>
      </c>
      <c r="AH7" s="49" t="s">
        <v>15</v>
      </c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59" t="s">
        <v>90</v>
      </c>
      <c r="B8" s="52" t="s">
        <v>77</v>
      </c>
      <c r="C8" s="53" t="s">
        <v>44</v>
      </c>
      <c r="D8" s="63"/>
      <c r="E8" s="63"/>
      <c r="F8" s="63"/>
      <c r="G8" s="63"/>
      <c r="H8" s="63"/>
      <c r="I8" s="63" t="s">
        <v>19</v>
      </c>
      <c r="J8" s="63" t="s">
        <v>19</v>
      </c>
      <c r="K8" s="63"/>
      <c r="L8" s="63"/>
      <c r="M8" s="63"/>
      <c r="N8" s="63"/>
      <c r="O8" s="63"/>
      <c r="P8" s="63" t="s">
        <v>19</v>
      </c>
      <c r="Q8" s="63" t="s">
        <v>19</v>
      </c>
      <c r="R8" s="63">
        <v>5</v>
      </c>
      <c r="S8" s="63"/>
      <c r="T8" s="63"/>
      <c r="U8" s="63"/>
      <c r="V8" s="63"/>
      <c r="W8" s="63" t="s">
        <v>19</v>
      </c>
      <c r="X8" s="63" t="s">
        <v>19</v>
      </c>
      <c r="Y8" s="63"/>
      <c r="Z8" s="63"/>
      <c r="AA8" s="63"/>
      <c r="AB8" s="63"/>
      <c r="AC8" s="63"/>
      <c r="AD8" s="63" t="s">
        <v>19</v>
      </c>
      <c r="AE8" s="63" t="s">
        <v>19</v>
      </c>
      <c r="AF8" s="63"/>
      <c r="AG8" s="63"/>
      <c r="AH8" s="63"/>
      <c r="AI8" s="64">
        <f t="shared" ref="AI8:AI20" si="0">SUM(D8:AH8)</f>
        <v>5</v>
      </c>
      <c r="AJ8" s="54" t="s">
        <v>91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107</v>
      </c>
      <c r="B9" s="46" t="s">
        <v>108</v>
      </c>
      <c r="C9" s="47" t="s">
        <v>44</v>
      </c>
      <c r="D9" s="65"/>
      <c r="E9" s="65"/>
      <c r="F9" s="65"/>
      <c r="G9" s="65"/>
      <c r="H9" s="65"/>
      <c r="I9" s="63" t="s">
        <v>19</v>
      </c>
      <c r="J9" s="63" t="s">
        <v>19</v>
      </c>
      <c r="K9" s="65"/>
      <c r="L9" s="65"/>
      <c r="M9" s="65"/>
      <c r="N9" s="65"/>
      <c r="O9" s="65"/>
      <c r="P9" s="63" t="s">
        <v>19</v>
      </c>
      <c r="Q9" s="63" t="s">
        <v>19</v>
      </c>
      <c r="R9" s="65"/>
      <c r="S9" s="65"/>
      <c r="T9" s="65"/>
      <c r="U9" s="65"/>
      <c r="V9" s="65"/>
      <c r="W9" s="63" t="s">
        <v>19</v>
      </c>
      <c r="X9" s="63" t="s">
        <v>19</v>
      </c>
      <c r="Y9" s="65"/>
      <c r="Z9" s="65"/>
      <c r="AA9" s="65"/>
      <c r="AB9" s="65">
        <v>3</v>
      </c>
      <c r="AC9" s="65">
        <v>7</v>
      </c>
      <c r="AD9" s="63" t="s">
        <v>19</v>
      </c>
      <c r="AE9" s="63" t="s">
        <v>19</v>
      </c>
      <c r="AF9" s="65"/>
      <c r="AG9" s="65"/>
      <c r="AH9" s="65"/>
      <c r="AI9" s="64">
        <f t="shared" si="0"/>
        <v>10</v>
      </c>
      <c r="AJ9" s="51" t="s">
        <v>109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59" t="s">
        <v>54</v>
      </c>
      <c r="B10" s="52" t="s">
        <v>55</v>
      </c>
      <c r="C10" s="53" t="s">
        <v>44</v>
      </c>
      <c r="D10" s="63"/>
      <c r="E10" s="63"/>
      <c r="F10" s="63"/>
      <c r="G10" s="63"/>
      <c r="H10" s="63"/>
      <c r="I10" s="63" t="s">
        <v>19</v>
      </c>
      <c r="J10" s="63" t="s">
        <v>19</v>
      </c>
      <c r="K10" s="63"/>
      <c r="L10" s="63">
        <v>4</v>
      </c>
      <c r="M10" s="63"/>
      <c r="N10" s="63"/>
      <c r="O10" s="63"/>
      <c r="P10" s="63" t="s">
        <v>19</v>
      </c>
      <c r="Q10" s="63" t="s">
        <v>19</v>
      </c>
      <c r="R10" s="63"/>
      <c r="S10" s="63"/>
      <c r="T10" s="63"/>
      <c r="U10" s="63"/>
      <c r="V10" s="63"/>
      <c r="W10" s="63" t="s">
        <v>19</v>
      </c>
      <c r="X10" s="63" t="s">
        <v>19</v>
      </c>
      <c r="Y10" s="63"/>
      <c r="Z10" s="63"/>
      <c r="AA10" s="63"/>
      <c r="AB10" s="63"/>
      <c r="AC10" s="63"/>
      <c r="AD10" s="63" t="s">
        <v>19</v>
      </c>
      <c r="AE10" s="63" t="s">
        <v>19</v>
      </c>
      <c r="AF10" s="63"/>
      <c r="AG10" s="63"/>
      <c r="AH10" s="63"/>
      <c r="AI10" s="64">
        <f t="shared" si="0"/>
        <v>4</v>
      </c>
      <c r="AJ10" s="54" t="s">
        <v>73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113</v>
      </c>
      <c r="B11" s="46" t="s">
        <v>114</v>
      </c>
      <c r="C11" s="47" t="s">
        <v>44</v>
      </c>
      <c r="D11" s="65"/>
      <c r="E11" s="65"/>
      <c r="F11" s="65"/>
      <c r="G11" s="65"/>
      <c r="H11" s="65"/>
      <c r="I11" s="63" t="s">
        <v>19</v>
      </c>
      <c r="J11" s="63" t="s">
        <v>19</v>
      </c>
      <c r="K11" s="65"/>
      <c r="L11" s="65"/>
      <c r="M11" s="65"/>
      <c r="N11" s="65"/>
      <c r="O11" s="65"/>
      <c r="P11" s="63" t="s">
        <v>19</v>
      </c>
      <c r="Q11" s="63" t="s">
        <v>19</v>
      </c>
      <c r="R11" s="65"/>
      <c r="S11" s="65"/>
      <c r="T11" s="65"/>
      <c r="U11" s="65"/>
      <c r="V11" s="65"/>
      <c r="W11" s="63" t="s">
        <v>19</v>
      </c>
      <c r="X11" s="63" t="s">
        <v>19</v>
      </c>
      <c r="Y11" s="65"/>
      <c r="Z11" s="65"/>
      <c r="AA11" s="65"/>
      <c r="AB11" s="65"/>
      <c r="AC11" s="65"/>
      <c r="AD11" s="63" t="s">
        <v>19</v>
      </c>
      <c r="AE11" s="63" t="s">
        <v>19</v>
      </c>
      <c r="AF11" s="65"/>
      <c r="AG11" s="65"/>
      <c r="AH11" s="65">
        <v>2</v>
      </c>
      <c r="AI11" s="64">
        <f t="shared" si="0"/>
        <v>2</v>
      </c>
      <c r="AJ11" s="51" t="s">
        <v>115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59" t="s">
        <v>110</v>
      </c>
      <c r="B12" s="52" t="s">
        <v>111</v>
      </c>
      <c r="C12" s="53"/>
      <c r="D12" s="63"/>
      <c r="E12" s="63"/>
      <c r="F12" s="63"/>
      <c r="G12" s="63"/>
      <c r="H12" s="63"/>
      <c r="I12" s="63" t="s">
        <v>19</v>
      </c>
      <c r="J12" s="63" t="s">
        <v>19</v>
      </c>
      <c r="K12" s="63"/>
      <c r="L12" s="63"/>
      <c r="M12" s="63"/>
      <c r="N12" s="63"/>
      <c r="O12" s="63"/>
      <c r="P12" s="63" t="s">
        <v>19</v>
      </c>
      <c r="Q12" s="63" t="s">
        <v>19</v>
      </c>
      <c r="R12" s="63"/>
      <c r="S12" s="63"/>
      <c r="T12" s="63"/>
      <c r="U12" s="63"/>
      <c r="V12" s="63"/>
      <c r="W12" s="63" t="s">
        <v>19</v>
      </c>
      <c r="X12" s="63" t="s">
        <v>19</v>
      </c>
      <c r="Y12" s="63"/>
      <c r="Z12" s="63"/>
      <c r="AA12" s="63"/>
      <c r="AB12" s="63"/>
      <c r="AC12" s="63"/>
      <c r="AD12" s="63" t="s">
        <v>19</v>
      </c>
      <c r="AE12" s="63" t="s">
        <v>19</v>
      </c>
      <c r="AF12" s="63"/>
      <c r="AG12" s="63">
        <v>2</v>
      </c>
      <c r="AH12" s="63">
        <v>3</v>
      </c>
      <c r="AI12" s="64">
        <f t="shared" si="0"/>
        <v>5</v>
      </c>
      <c r="AJ12" s="54" t="s">
        <v>112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0" t="s">
        <v>104</v>
      </c>
      <c r="B13" s="46" t="s">
        <v>105</v>
      </c>
      <c r="C13" s="47"/>
      <c r="D13" s="65"/>
      <c r="E13" s="65"/>
      <c r="F13" s="65"/>
      <c r="G13" s="65"/>
      <c r="H13" s="65"/>
      <c r="I13" s="63" t="s">
        <v>19</v>
      </c>
      <c r="J13" s="63" t="s">
        <v>19</v>
      </c>
      <c r="K13" s="65"/>
      <c r="L13" s="65"/>
      <c r="M13" s="65"/>
      <c r="N13" s="65"/>
      <c r="O13" s="65"/>
      <c r="P13" s="63" t="s">
        <v>19</v>
      </c>
      <c r="Q13" s="63" t="s">
        <v>19</v>
      </c>
      <c r="R13" s="65"/>
      <c r="S13" s="65"/>
      <c r="T13" s="65"/>
      <c r="U13" s="65"/>
      <c r="V13" s="65"/>
      <c r="W13" s="63" t="s">
        <v>19</v>
      </c>
      <c r="X13" s="63" t="s">
        <v>19</v>
      </c>
      <c r="Y13" s="65"/>
      <c r="Z13" s="65"/>
      <c r="AA13" s="65">
        <v>1</v>
      </c>
      <c r="AB13" s="65">
        <v>1</v>
      </c>
      <c r="AC13" s="65"/>
      <c r="AD13" s="63" t="s">
        <v>19</v>
      </c>
      <c r="AE13" s="63" t="s">
        <v>19</v>
      </c>
      <c r="AF13" s="65"/>
      <c r="AG13" s="65"/>
      <c r="AH13" s="65"/>
      <c r="AI13" s="64">
        <f t="shared" si="0"/>
        <v>2</v>
      </c>
      <c r="AJ13" s="51" t="s">
        <v>106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78</v>
      </c>
      <c r="B14" s="52" t="s">
        <v>79</v>
      </c>
      <c r="C14" s="53"/>
      <c r="D14" s="63"/>
      <c r="E14" s="63"/>
      <c r="F14" s="63"/>
      <c r="G14" s="63"/>
      <c r="H14" s="63"/>
      <c r="I14" s="63" t="s">
        <v>19</v>
      </c>
      <c r="J14" s="63" t="s">
        <v>19</v>
      </c>
      <c r="K14" s="63"/>
      <c r="L14" s="63"/>
      <c r="M14" s="63"/>
      <c r="N14" s="63"/>
      <c r="O14" s="63"/>
      <c r="P14" s="63" t="s">
        <v>19</v>
      </c>
      <c r="Q14" s="63" t="s">
        <v>19</v>
      </c>
      <c r="R14" s="63"/>
      <c r="S14" s="63"/>
      <c r="T14" s="63"/>
      <c r="U14" s="63"/>
      <c r="V14" s="63"/>
      <c r="W14" s="63" t="s">
        <v>19</v>
      </c>
      <c r="X14" s="63" t="s">
        <v>19</v>
      </c>
      <c r="Y14" s="63"/>
      <c r="Z14" s="63"/>
      <c r="AA14" s="63"/>
      <c r="AB14" s="63"/>
      <c r="AC14" s="63"/>
      <c r="AD14" s="63" t="s">
        <v>19</v>
      </c>
      <c r="AE14" s="63" t="s">
        <v>19</v>
      </c>
      <c r="AF14" s="63"/>
      <c r="AG14" s="63"/>
      <c r="AH14" s="63"/>
      <c r="AI14" s="64">
        <f t="shared" si="0"/>
        <v>0</v>
      </c>
      <c r="AJ14" s="54" t="s">
        <v>80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52</v>
      </c>
      <c r="B15" s="46" t="s">
        <v>53</v>
      </c>
      <c r="C15" s="47"/>
      <c r="D15" s="65"/>
      <c r="E15" s="65"/>
      <c r="F15" s="65"/>
      <c r="G15" s="65"/>
      <c r="H15" s="65"/>
      <c r="I15" s="63" t="s">
        <v>19</v>
      </c>
      <c r="J15" s="63" t="s">
        <v>19</v>
      </c>
      <c r="K15" s="65"/>
      <c r="L15" s="65"/>
      <c r="M15" s="65"/>
      <c r="N15" s="65"/>
      <c r="O15" s="65"/>
      <c r="P15" s="63" t="s">
        <v>19</v>
      </c>
      <c r="Q15" s="63" t="s">
        <v>19</v>
      </c>
      <c r="R15" s="65"/>
      <c r="S15" s="65"/>
      <c r="T15" s="65"/>
      <c r="U15" s="65"/>
      <c r="V15" s="65"/>
      <c r="W15" s="63" t="s">
        <v>19</v>
      </c>
      <c r="X15" s="63" t="s">
        <v>19</v>
      </c>
      <c r="Y15" s="65"/>
      <c r="Z15" s="65"/>
      <c r="AA15" s="65"/>
      <c r="AB15" s="65"/>
      <c r="AC15" s="65"/>
      <c r="AD15" s="63" t="s">
        <v>19</v>
      </c>
      <c r="AE15" s="63" t="s">
        <v>19</v>
      </c>
      <c r="AF15" s="65"/>
      <c r="AG15" s="65"/>
      <c r="AH15" s="65"/>
      <c r="AI15" s="64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88</v>
      </c>
      <c r="B16" s="52" t="s">
        <v>89</v>
      </c>
      <c r="C16" s="53"/>
      <c r="D16" s="63"/>
      <c r="E16" s="63"/>
      <c r="F16" s="63"/>
      <c r="G16" s="63"/>
      <c r="H16" s="63"/>
      <c r="I16" s="63" t="s">
        <v>19</v>
      </c>
      <c r="J16" s="63" t="s">
        <v>19</v>
      </c>
      <c r="K16" s="63"/>
      <c r="L16" s="63"/>
      <c r="M16" s="63"/>
      <c r="N16" s="63">
        <v>0.5</v>
      </c>
      <c r="O16" s="63"/>
      <c r="P16" s="63" t="s">
        <v>19</v>
      </c>
      <c r="Q16" s="63" t="s">
        <v>19</v>
      </c>
      <c r="R16" s="63"/>
      <c r="S16" s="63">
        <v>1</v>
      </c>
      <c r="T16" s="63">
        <v>2</v>
      </c>
      <c r="U16" s="63"/>
      <c r="V16" s="63"/>
      <c r="W16" s="63" t="s">
        <v>19</v>
      </c>
      <c r="X16" s="63" t="s">
        <v>19</v>
      </c>
      <c r="Y16" s="63"/>
      <c r="Z16" s="63">
        <v>0.5</v>
      </c>
      <c r="AA16" s="63"/>
      <c r="AB16" s="63"/>
      <c r="AC16" s="63"/>
      <c r="AD16" s="63" t="s">
        <v>19</v>
      </c>
      <c r="AE16" s="63" t="s">
        <v>19</v>
      </c>
      <c r="AF16" s="63"/>
      <c r="AG16" s="63"/>
      <c r="AH16" s="63"/>
      <c r="AI16" s="64">
        <f t="shared" si="0"/>
        <v>4</v>
      </c>
      <c r="AJ16" s="54" t="s">
        <v>103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82</v>
      </c>
      <c r="B17" s="46" t="s">
        <v>83</v>
      </c>
      <c r="C17" s="47"/>
      <c r="D17" s="65"/>
      <c r="E17" s="65">
        <v>0.5</v>
      </c>
      <c r="F17" s="65"/>
      <c r="G17" s="65"/>
      <c r="H17" s="65"/>
      <c r="I17" s="63" t="s">
        <v>19</v>
      </c>
      <c r="J17" s="63" t="s">
        <v>19</v>
      </c>
      <c r="K17" s="65"/>
      <c r="L17" s="65"/>
      <c r="M17" s="65"/>
      <c r="N17" s="65">
        <v>0.5</v>
      </c>
      <c r="O17" s="65"/>
      <c r="P17" s="63" t="s">
        <v>19</v>
      </c>
      <c r="Q17" s="63" t="s">
        <v>19</v>
      </c>
      <c r="R17" s="65"/>
      <c r="S17" s="65">
        <v>0.5</v>
      </c>
      <c r="T17" s="65"/>
      <c r="U17" s="65"/>
      <c r="V17" s="65"/>
      <c r="W17" s="63" t="s">
        <v>19</v>
      </c>
      <c r="X17" s="63" t="s">
        <v>19</v>
      </c>
      <c r="Y17" s="65"/>
      <c r="Z17" s="65">
        <v>0.5</v>
      </c>
      <c r="AA17" s="65"/>
      <c r="AB17" s="65">
        <v>0.5</v>
      </c>
      <c r="AC17" s="65"/>
      <c r="AD17" s="63" t="s">
        <v>19</v>
      </c>
      <c r="AE17" s="63" t="s">
        <v>19</v>
      </c>
      <c r="AF17" s="65"/>
      <c r="AG17" s="65"/>
      <c r="AH17" s="65"/>
      <c r="AI17" s="64">
        <f t="shared" si="0"/>
        <v>2.5</v>
      </c>
      <c r="AJ17" s="51" t="s">
        <v>84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60</v>
      </c>
      <c r="B18" s="52" t="s">
        <v>61</v>
      </c>
      <c r="C18" s="53"/>
      <c r="D18" s="63"/>
      <c r="E18" s="63"/>
      <c r="F18" s="63"/>
      <c r="G18" s="63"/>
      <c r="H18" s="63"/>
      <c r="I18" s="63" t="s">
        <v>19</v>
      </c>
      <c r="J18" s="63" t="s">
        <v>19</v>
      </c>
      <c r="K18" s="63"/>
      <c r="L18" s="63"/>
      <c r="M18" s="63"/>
      <c r="N18" s="63"/>
      <c r="O18" s="63"/>
      <c r="P18" s="63" t="s">
        <v>19</v>
      </c>
      <c r="Q18" s="63" t="s">
        <v>19</v>
      </c>
      <c r="R18" s="63"/>
      <c r="S18" s="63"/>
      <c r="T18" s="63"/>
      <c r="U18" s="63"/>
      <c r="V18" s="63"/>
      <c r="W18" s="63" t="s">
        <v>19</v>
      </c>
      <c r="X18" s="63" t="s">
        <v>19</v>
      </c>
      <c r="Y18" s="63"/>
      <c r="Z18" s="63"/>
      <c r="AA18" s="63"/>
      <c r="AB18" s="63"/>
      <c r="AC18" s="63"/>
      <c r="AD18" s="63" t="s">
        <v>19</v>
      </c>
      <c r="AE18" s="63" t="s">
        <v>19</v>
      </c>
      <c r="AF18" s="63"/>
      <c r="AG18" s="63"/>
      <c r="AH18" s="63"/>
      <c r="AI18" s="64">
        <f t="shared" si="0"/>
        <v>0</v>
      </c>
      <c r="AJ18" s="54" t="s">
        <v>70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86</v>
      </c>
      <c r="B19" s="46" t="s">
        <v>87</v>
      </c>
      <c r="C19" s="47"/>
      <c r="D19" s="65"/>
      <c r="E19" s="65"/>
      <c r="F19" s="65"/>
      <c r="G19" s="65"/>
      <c r="H19" s="65"/>
      <c r="I19" s="63" t="s">
        <v>19</v>
      </c>
      <c r="J19" s="63" t="s">
        <v>19</v>
      </c>
      <c r="K19" s="65"/>
      <c r="L19" s="65"/>
      <c r="M19" s="65"/>
      <c r="N19" s="65">
        <v>0.5</v>
      </c>
      <c r="O19" s="65"/>
      <c r="P19" s="63" t="s">
        <v>19</v>
      </c>
      <c r="Q19" s="63" t="s">
        <v>19</v>
      </c>
      <c r="R19" s="65"/>
      <c r="S19" s="65"/>
      <c r="T19" s="65"/>
      <c r="U19" s="65"/>
      <c r="V19" s="65"/>
      <c r="W19" s="63" t="s">
        <v>19</v>
      </c>
      <c r="X19" s="63" t="s">
        <v>19</v>
      </c>
      <c r="Y19" s="65">
        <v>0.5</v>
      </c>
      <c r="Z19" s="65"/>
      <c r="AA19" s="65">
        <v>1</v>
      </c>
      <c r="AB19" s="65"/>
      <c r="AC19" s="65"/>
      <c r="AD19" s="63" t="s">
        <v>19</v>
      </c>
      <c r="AE19" s="63" t="s">
        <v>19</v>
      </c>
      <c r="AF19" s="65"/>
      <c r="AG19" s="65"/>
      <c r="AH19" s="65"/>
      <c r="AI19" s="64">
        <f t="shared" si="0"/>
        <v>2</v>
      </c>
      <c r="AJ19" s="51" t="s">
        <v>96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s="103" customFormat="1" ht="12" customHeight="1" x14ac:dyDescent="0.2">
      <c r="A20" s="85" t="s">
        <v>100</v>
      </c>
      <c r="B20" s="86" t="s">
        <v>101</v>
      </c>
      <c r="C20" s="98"/>
      <c r="D20" s="87"/>
      <c r="E20" s="87"/>
      <c r="F20" s="87"/>
      <c r="G20" s="87"/>
      <c r="H20" s="87"/>
      <c r="I20" s="87" t="s">
        <v>19</v>
      </c>
      <c r="J20" s="87" t="s">
        <v>19</v>
      </c>
      <c r="K20" s="87"/>
      <c r="L20" s="87"/>
      <c r="M20" s="87"/>
      <c r="N20" s="87"/>
      <c r="O20" s="87"/>
      <c r="P20" s="87" t="s">
        <v>19</v>
      </c>
      <c r="Q20" s="87" t="s">
        <v>19</v>
      </c>
      <c r="R20" s="87"/>
      <c r="S20" s="87"/>
      <c r="T20" s="87"/>
      <c r="U20" s="87"/>
      <c r="V20" s="87"/>
      <c r="W20" s="87" t="s">
        <v>19</v>
      </c>
      <c r="X20" s="87" t="s">
        <v>19</v>
      </c>
      <c r="Y20" s="87"/>
      <c r="Z20" s="87">
        <v>3</v>
      </c>
      <c r="AA20" s="87">
        <v>1.5</v>
      </c>
      <c r="AB20" s="87"/>
      <c r="AC20" s="87"/>
      <c r="AD20" s="87" t="s">
        <v>19</v>
      </c>
      <c r="AE20" s="87" t="s">
        <v>19</v>
      </c>
      <c r="AF20" s="87"/>
      <c r="AG20" s="87"/>
      <c r="AH20" s="87"/>
      <c r="AI20" s="88">
        <f t="shared" si="0"/>
        <v>4.5</v>
      </c>
      <c r="AJ20" s="83" t="s">
        <v>102</v>
      </c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4"/>
      <c r="BA20" s="84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83"/>
      <c r="FC20" s="83"/>
      <c r="FD20" s="83"/>
      <c r="FE20" s="83"/>
      <c r="FF20" s="83"/>
      <c r="FG20" s="83"/>
      <c r="FH20" s="83"/>
      <c r="FI20" s="83"/>
      <c r="FJ20" s="83"/>
      <c r="FK20" s="83"/>
      <c r="FL20" s="83"/>
      <c r="FM20" s="83"/>
      <c r="FN20" s="83"/>
      <c r="FO20" s="83"/>
      <c r="FP20" s="83"/>
      <c r="FQ20" s="83"/>
      <c r="FR20" s="83"/>
      <c r="FS20" s="83"/>
      <c r="FT20" s="83"/>
      <c r="FU20" s="83"/>
      <c r="FV20" s="83"/>
      <c r="FW20" s="83"/>
      <c r="FX20" s="83"/>
      <c r="FY20" s="83"/>
      <c r="FZ20" s="83"/>
      <c r="GA20" s="83"/>
      <c r="GB20" s="83"/>
      <c r="GC20" s="83"/>
      <c r="GD20" s="83"/>
      <c r="GE20" s="83"/>
      <c r="GF20" s="83"/>
      <c r="GG20" s="83"/>
      <c r="GH20" s="83"/>
    </row>
    <row r="21" spans="1:190" s="97" customFormat="1" ht="12" customHeight="1" x14ac:dyDescent="0.2">
      <c r="A21" s="89" t="s">
        <v>66</v>
      </c>
      <c r="B21" s="90" t="s">
        <v>67</v>
      </c>
      <c r="C21" s="91"/>
      <c r="D21" s="92"/>
      <c r="E21" s="92"/>
      <c r="F21" s="92"/>
      <c r="G21" s="92"/>
      <c r="H21" s="92"/>
      <c r="I21" s="92" t="s">
        <v>19</v>
      </c>
      <c r="J21" s="92" t="s">
        <v>19</v>
      </c>
      <c r="K21" s="92"/>
      <c r="L21" s="92"/>
      <c r="M21" s="92"/>
      <c r="N21" s="92"/>
      <c r="O21" s="92"/>
      <c r="P21" s="92" t="s">
        <v>19</v>
      </c>
      <c r="Q21" s="92" t="s">
        <v>19</v>
      </c>
      <c r="R21" s="92"/>
      <c r="S21" s="92"/>
      <c r="T21" s="92"/>
      <c r="U21" s="92">
        <v>3.5</v>
      </c>
      <c r="V21" s="92">
        <v>3.5</v>
      </c>
      <c r="W21" s="92" t="s">
        <v>19</v>
      </c>
      <c r="X21" s="92" t="s">
        <v>19</v>
      </c>
      <c r="Y21" s="92"/>
      <c r="Z21" s="92"/>
      <c r="AA21" s="92"/>
      <c r="AB21" s="92"/>
      <c r="AC21" s="92"/>
      <c r="AD21" s="92" t="s">
        <v>19</v>
      </c>
      <c r="AE21" s="92" t="s">
        <v>19</v>
      </c>
      <c r="AF21" s="92"/>
      <c r="AG21" s="92"/>
      <c r="AH21" s="92"/>
      <c r="AI21" s="107">
        <f t="shared" ref="AI21:AI23" si="1">SUM(D21:AH21)</f>
        <v>7</v>
      </c>
      <c r="AJ21" s="93" t="s">
        <v>92</v>
      </c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  <c r="BA21" s="95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  <c r="EK21" s="96"/>
      <c r="EL21" s="96"/>
      <c r="EM21" s="96"/>
      <c r="EN21" s="96"/>
      <c r="EO21" s="96"/>
      <c r="EP21" s="96"/>
      <c r="EQ21" s="96"/>
      <c r="ER21" s="96"/>
      <c r="ES21" s="96"/>
      <c r="ET21" s="96"/>
      <c r="EU21" s="96"/>
      <c r="EV21" s="96"/>
      <c r="EW21" s="96"/>
      <c r="EX21" s="96"/>
      <c r="EY21" s="96"/>
      <c r="EZ21" s="96"/>
      <c r="FA21" s="96"/>
      <c r="FB21" s="96"/>
      <c r="FC21" s="96"/>
      <c r="FD21" s="96"/>
      <c r="FE21" s="96"/>
      <c r="FF21" s="96"/>
      <c r="FG21" s="96"/>
      <c r="FH21" s="96"/>
      <c r="FI21" s="96"/>
      <c r="FJ21" s="96"/>
      <c r="FK21" s="96"/>
      <c r="FL21" s="96"/>
      <c r="FM21" s="96"/>
      <c r="FN21" s="96"/>
      <c r="FO21" s="96"/>
      <c r="FP21" s="96"/>
      <c r="FQ21" s="96"/>
      <c r="FR21" s="96"/>
      <c r="FS21" s="96"/>
      <c r="FT21" s="96"/>
      <c r="FU21" s="96"/>
      <c r="FV21" s="96"/>
      <c r="FW21" s="96"/>
      <c r="FX21" s="96"/>
      <c r="FY21" s="96"/>
      <c r="FZ21" s="96"/>
      <c r="GA21" s="96"/>
      <c r="GB21" s="96"/>
      <c r="GC21" s="96"/>
      <c r="GD21" s="96"/>
      <c r="GE21" s="96"/>
      <c r="GF21" s="96"/>
      <c r="GG21" s="96"/>
      <c r="GH21" s="96"/>
    </row>
    <row r="22" spans="1:190" s="103" customFormat="1" ht="12" customHeight="1" x14ac:dyDescent="0.2">
      <c r="A22" s="85" t="s">
        <v>93</v>
      </c>
      <c r="B22" s="86" t="s">
        <v>94</v>
      </c>
      <c r="C22" s="98"/>
      <c r="D22" s="87"/>
      <c r="E22" s="87"/>
      <c r="F22" s="87"/>
      <c r="G22" s="87"/>
      <c r="H22" s="87"/>
      <c r="I22" s="87" t="s">
        <v>19</v>
      </c>
      <c r="J22" s="87" t="s">
        <v>19</v>
      </c>
      <c r="K22" s="87"/>
      <c r="L22" s="87"/>
      <c r="M22" s="87"/>
      <c r="N22" s="87"/>
      <c r="O22" s="87"/>
      <c r="P22" s="87" t="s">
        <v>19</v>
      </c>
      <c r="Q22" s="87" t="s">
        <v>19</v>
      </c>
      <c r="R22" s="87"/>
      <c r="S22" s="87"/>
      <c r="T22" s="87"/>
      <c r="U22" s="87">
        <v>2</v>
      </c>
      <c r="V22" s="87"/>
      <c r="W22" s="87" t="s">
        <v>19</v>
      </c>
      <c r="X22" s="87" t="s">
        <v>19</v>
      </c>
      <c r="Y22" s="87"/>
      <c r="Z22" s="87"/>
      <c r="AA22" s="87"/>
      <c r="AB22" s="87"/>
      <c r="AC22" s="87"/>
      <c r="AD22" s="87" t="s">
        <v>19</v>
      </c>
      <c r="AE22" s="87" t="s">
        <v>19</v>
      </c>
      <c r="AF22" s="87"/>
      <c r="AG22" s="87"/>
      <c r="AH22" s="87"/>
      <c r="AI22" s="88">
        <f t="shared" si="1"/>
        <v>2</v>
      </c>
      <c r="AJ22" s="83" t="s">
        <v>95</v>
      </c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4"/>
      <c r="BA22" s="84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FX22" s="83"/>
      <c r="FY22" s="83"/>
      <c r="FZ22" s="83"/>
      <c r="GA22" s="83"/>
      <c r="GB22" s="83"/>
      <c r="GC22" s="83"/>
      <c r="GD22" s="83"/>
      <c r="GE22" s="83"/>
      <c r="GF22" s="83"/>
      <c r="GG22" s="83"/>
      <c r="GH22" s="83"/>
    </row>
    <row r="23" spans="1:190" s="97" customFormat="1" ht="12" customHeight="1" x14ac:dyDescent="0.2">
      <c r="A23" s="99" t="s">
        <v>97</v>
      </c>
      <c r="B23" s="100" t="s">
        <v>98</v>
      </c>
      <c r="C23" s="104"/>
      <c r="D23" s="101"/>
      <c r="E23" s="101"/>
      <c r="F23" s="101"/>
      <c r="G23" s="101"/>
      <c r="H23" s="101"/>
      <c r="I23" s="92" t="s">
        <v>19</v>
      </c>
      <c r="J23" s="92" t="s">
        <v>19</v>
      </c>
      <c r="K23" s="101"/>
      <c r="L23" s="101"/>
      <c r="M23" s="101"/>
      <c r="N23" s="101"/>
      <c r="O23" s="101"/>
      <c r="P23" s="92" t="s">
        <v>19</v>
      </c>
      <c r="Q23" s="92" t="s">
        <v>19</v>
      </c>
      <c r="R23" s="101"/>
      <c r="S23" s="101"/>
      <c r="T23" s="101"/>
      <c r="U23" s="101"/>
      <c r="V23" s="101"/>
      <c r="W23" s="92" t="s">
        <v>19</v>
      </c>
      <c r="X23" s="92" t="s">
        <v>19</v>
      </c>
      <c r="Y23" s="101">
        <v>0.5</v>
      </c>
      <c r="Z23" s="101"/>
      <c r="AA23" s="101"/>
      <c r="AB23" s="101"/>
      <c r="AC23" s="101"/>
      <c r="AD23" s="92" t="s">
        <v>19</v>
      </c>
      <c r="AE23" s="92" t="s">
        <v>19</v>
      </c>
      <c r="AF23" s="101"/>
      <c r="AG23" s="101"/>
      <c r="AH23" s="101"/>
      <c r="AI23" s="102">
        <f t="shared" si="1"/>
        <v>0.5</v>
      </c>
      <c r="AJ23" s="94" t="s">
        <v>99</v>
      </c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5"/>
      <c r="BA23" s="95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  <c r="EK23" s="96"/>
      <c r="EL23" s="96"/>
      <c r="EM23" s="96"/>
      <c r="EN23" s="96"/>
      <c r="EO23" s="96"/>
      <c r="EP23" s="96"/>
      <c r="EQ23" s="96"/>
      <c r="ER23" s="96"/>
      <c r="ES23" s="96"/>
      <c r="ET23" s="96"/>
      <c r="EU23" s="96"/>
      <c r="EV23" s="96"/>
      <c r="EW23" s="96"/>
      <c r="EX23" s="96"/>
      <c r="EY23" s="96"/>
      <c r="EZ23" s="96"/>
      <c r="FA23" s="96"/>
      <c r="FB23" s="96"/>
      <c r="FC23" s="96"/>
      <c r="FD23" s="96"/>
      <c r="FE23" s="96"/>
      <c r="FF23" s="96"/>
      <c r="FG23" s="96"/>
      <c r="FH23" s="96"/>
      <c r="FI23" s="96"/>
      <c r="FJ23" s="96"/>
      <c r="FK23" s="96"/>
      <c r="FL23" s="96"/>
      <c r="FM23" s="96"/>
      <c r="FN23" s="96"/>
      <c r="FO23" s="96"/>
      <c r="FP23" s="96"/>
      <c r="FQ23" s="96"/>
      <c r="FR23" s="96"/>
      <c r="FS23" s="96"/>
      <c r="FT23" s="96"/>
      <c r="FU23" s="96"/>
      <c r="FV23" s="96"/>
      <c r="FW23" s="96"/>
      <c r="FX23" s="96"/>
      <c r="FY23" s="96"/>
      <c r="FZ23" s="96"/>
      <c r="GA23" s="96"/>
      <c r="GB23" s="96"/>
      <c r="GC23" s="96"/>
      <c r="GD23" s="96"/>
      <c r="GE23" s="96"/>
      <c r="GF23" s="96"/>
      <c r="GG23" s="96"/>
      <c r="GH23" s="96"/>
    </row>
    <row r="24" spans="1:190" s="24" customFormat="1" x14ac:dyDescent="0.2">
      <c r="A24" s="12"/>
      <c r="B24" s="62" t="s">
        <v>6</v>
      </c>
      <c r="C24" s="81"/>
      <c r="D24" s="66">
        <f t="shared" ref="D24" si="2">SUM(D8:D23)</f>
        <v>0</v>
      </c>
      <c r="E24" s="66">
        <f t="shared" ref="E24" si="3">SUM(E8:E23)</f>
        <v>0.5</v>
      </c>
      <c r="F24" s="66">
        <f t="shared" ref="F24" si="4">SUM(F8:F23)</f>
        <v>0</v>
      </c>
      <c r="G24" s="66">
        <f t="shared" ref="G24" si="5">SUM(G8:G23)</f>
        <v>0</v>
      </c>
      <c r="H24" s="66">
        <f t="shared" ref="H24" si="6">SUM(H8:H23)</f>
        <v>0</v>
      </c>
      <c r="I24" s="66">
        <f t="shared" ref="I24" si="7">SUM(I8:I23)</f>
        <v>0</v>
      </c>
      <c r="J24" s="66">
        <f t="shared" ref="J24" si="8">SUM(J8:J23)</f>
        <v>0</v>
      </c>
      <c r="K24" s="66">
        <f t="shared" ref="K24" si="9">SUM(K8:K23)</f>
        <v>0</v>
      </c>
      <c r="L24" s="66">
        <f t="shared" ref="L24" si="10">SUM(L8:L23)</f>
        <v>4</v>
      </c>
      <c r="M24" s="66">
        <f t="shared" ref="M24" si="11">SUM(M8:M23)</f>
        <v>0</v>
      </c>
      <c r="N24" s="66">
        <f t="shared" ref="N24" si="12">SUM(N8:N23)</f>
        <v>1.5</v>
      </c>
      <c r="O24" s="66">
        <f t="shared" ref="O24" si="13">SUM(O8:O23)</f>
        <v>0</v>
      </c>
      <c r="P24" s="66">
        <f t="shared" ref="P24" si="14">SUM(P8:P23)</f>
        <v>0</v>
      </c>
      <c r="Q24" s="66">
        <f t="shared" ref="Q24" si="15">SUM(Q8:Q23)</f>
        <v>0</v>
      </c>
      <c r="R24" s="66">
        <f t="shared" ref="R24" si="16">SUM(R8:R23)</f>
        <v>5</v>
      </c>
      <c r="S24" s="66">
        <f t="shared" ref="S24" si="17">SUM(S8:S23)</f>
        <v>1.5</v>
      </c>
      <c r="T24" s="66">
        <f t="shared" ref="T24" si="18">SUM(T8:T23)</f>
        <v>2</v>
      </c>
      <c r="U24" s="66">
        <f t="shared" ref="U24" si="19">SUM(U8:U23)</f>
        <v>5.5</v>
      </c>
      <c r="V24" s="66">
        <f t="shared" ref="V24" si="20">SUM(V8:V23)</f>
        <v>3.5</v>
      </c>
      <c r="W24" s="66">
        <f t="shared" ref="W24" si="21">SUM(W8:W23)</f>
        <v>0</v>
      </c>
      <c r="X24" s="66">
        <f t="shared" ref="X24" si="22">SUM(X8:X23)</f>
        <v>0</v>
      </c>
      <c r="Y24" s="66">
        <f t="shared" ref="Y24" si="23">SUM(Y8:Y23)</f>
        <v>1</v>
      </c>
      <c r="Z24" s="66">
        <f t="shared" ref="Z24" si="24">SUM(Z8:Z23)</f>
        <v>4</v>
      </c>
      <c r="AA24" s="66">
        <f t="shared" ref="AA24" si="25">SUM(AA8:AA23)</f>
        <v>3.5</v>
      </c>
      <c r="AB24" s="66">
        <f t="shared" ref="AB24" si="26">SUM(AB8:AB23)</f>
        <v>4.5</v>
      </c>
      <c r="AC24" s="66">
        <f t="shared" ref="AC24" si="27">SUM(AC8:AC23)</f>
        <v>7</v>
      </c>
      <c r="AD24" s="66">
        <f t="shared" ref="AD24" si="28">SUM(AD8:AD23)</f>
        <v>0</v>
      </c>
      <c r="AE24" s="66">
        <f t="shared" ref="AE24:AH24" si="29">SUM(AE8:AE23)</f>
        <v>0</v>
      </c>
      <c r="AF24" s="66">
        <f t="shared" si="29"/>
        <v>0</v>
      </c>
      <c r="AG24" s="66">
        <f t="shared" si="29"/>
        <v>2</v>
      </c>
      <c r="AH24" s="66">
        <f t="shared" si="29"/>
        <v>5</v>
      </c>
      <c r="AI24" s="67">
        <f t="shared" ref="AI24" si="30">SUM(AI8:AI23)</f>
        <v>50.5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9" customFormat="1" x14ac:dyDescent="0.2">
      <c r="A25" s="13" t="s">
        <v>7</v>
      </c>
      <c r="B25" s="14"/>
      <c r="C25" s="14"/>
      <c r="D25" s="68"/>
      <c r="E25" s="68"/>
      <c r="F25" s="68"/>
      <c r="G25" s="68"/>
      <c r="H25" s="68"/>
      <c r="I25" s="68"/>
      <c r="J25" s="68"/>
      <c r="K25" s="68">
        <f>7.5</f>
        <v>7.5</v>
      </c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4">
        <f t="shared" ref="AI25:AI42" si="31">SUM(D25:AH25)</f>
        <v>7.5</v>
      </c>
      <c r="AJ25" s="55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9" customFormat="1" x14ac:dyDescent="0.2">
      <c r="A26" s="13" t="s">
        <v>13</v>
      </c>
      <c r="B26" s="14"/>
      <c r="C26" s="14"/>
      <c r="D26" s="68">
        <v>2.5</v>
      </c>
      <c r="E26" s="68">
        <v>1</v>
      </c>
      <c r="F26" s="68">
        <v>2.5</v>
      </c>
      <c r="G26" s="68">
        <v>3</v>
      </c>
      <c r="H26" s="68">
        <v>3.5</v>
      </c>
      <c r="I26" s="68"/>
      <c r="J26" s="68"/>
      <c r="K26" s="68"/>
      <c r="L26" s="68">
        <v>3.5</v>
      </c>
      <c r="M26" s="68">
        <v>3.5</v>
      </c>
      <c r="N26" s="68">
        <v>3</v>
      </c>
      <c r="O26" s="68"/>
      <c r="P26" s="68"/>
      <c r="Q26" s="68"/>
      <c r="R26" s="68">
        <v>2</v>
      </c>
      <c r="S26" s="68">
        <v>3.5</v>
      </c>
      <c r="T26" s="68">
        <v>3.5</v>
      </c>
      <c r="U26" s="68">
        <v>2</v>
      </c>
      <c r="V26" s="68">
        <v>3</v>
      </c>
      <c r="W26" s="68"/>
      <c r="X26" s="68"/>
      <c r="Y26" s="68">
        <v>4.5</v>
      </c>
      <c r="Z26" s="68">
        <v>4</v>
      </c>
      <c r="AA26" s="68">
        <v>3.5</v>
      </c>
      <c r="AB26" s="68">
        <v>2</v>
      </c>
      <c r="AC26" s="68">
        <v>2</v>
      </c>
      <c r="AD26" s="68"/>
      <c r="AE26" s="68"/>
      <c r="AF26" s="68">
        <v>5</v>
      </c>
      <c r="AG26" s="68">
        <v>1</v>
      </c>
      <c r="AH26" s="68">
        <v>1.5</v>
      </c>
      <c r="AI26" s="64">
        <f>SUM(D26:AH26)</f>
        <v>60</v>
      </c>
      <c r="AJ26" s="58" t="s">
        <v>56</v>
      </c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08" t="s">
        <v>69</v>
      </c>
      <c r="B27" s="109"/>
      <c r="C27" s="110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>SUM(D27:AH27)</f>
        <v>0</v>
      </c>
      <c r="AJ27" s="58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x14ac:dyDescent="0.2">
      <c r="A28" s="12" t="s">
        <v>11</v>
      </c>
      <c r="B28" s="15"/>
      <c r="C28" s="15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>
        <v>3</v>
      </c>
      <c r="AH28" s="68"/>
      <c r="AI28" s="64">
        <f t="shared" si="31"/>
        <v>3</v>
      </c>
      <c r="AJ28" s="55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3" t="s">
        <v>12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4">
        <f t="shared" si="31"/>
        <v>0</v>
      </c>
      <c r="AJ29" s="58" t="s">
        <v>44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08" t="s">
        <v>49</v>
      </c>
      <c r="B30" s="109"/>
      <c r="C30" s="110"/>
      <c r="D30" s="68">
        <v>1</v>
      </c>
      <c r="E30" s="68"/>
      <c r="F30" s="68">
        <v>3</v>
      </c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>
        <v>1</v>
      </c>
      <c r="T30" s="68">
        <v>2</v>
      </c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ref="AI30:AI35" si="32">SUM(D30:AH30)</f>
        <v>7</v>
      </c>
      <c r="AJ30" s="58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08" t="s">
        <v>59</v>
      </c>
      <c r="B31" s="109"/>
      <c r="C31" s="110"/>
      <c r="D31" s="68"/>
      <c r="E31" s="68"/>
      <c r="F31" s="68"/>
      <c r="G31" s="68"/>
      <c r="H31" s="68">
        <v>0.5</v>
      </c>
      <c r="I31" s="68"/>
      <c r="J31" s="68"/>
      <c r="K31" s="68"/>
      <c r="L31" s="68"/>
      <c r="M31" s="68">
        <v>1.5</v>
      </c>
      <c r="N31" s="68"/>
      <c r="O31" s="68"/>
      <c r="P31" s="68"/>
      <c r="Q31" s="68"/>
      <c r="R31" s="68"/>
      <c r="S31" s="68"/>
      <c r="T31" s="68"/>
      <c r="U31" s="68"/>
      <c r="V31" s="68">
        <v>0.5</v>
      </c>
      <c r="W31" s="68"/>
      <c r="X31" s="68"/>
      <c r="Y31" s="68">
        <v>1.5</v>
      </c>
      <c r="Z31" s="68"/>
      <c r="AA31" s="68"/>
      <c r="AB31" s="68"/>
      <c r="AC31" s="68"/>
      <c r="AD31" s="68"/>
      <c r="AE31" s="68"/>
      <c r="AF31" s="68"/>
      <c r="AG31" s="68"/>
      <c r="AH31" s="68"/>
      <c r="AI31" s="64">
        <f t="shared" si="32"/>
        <v>4</v>
      </c>
      <c r="AJ31" s="58" t="s">
        <v>85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3" t="s">
        <v>48</v>
      </c>
      <c r="B32" s="14"/>
      <c r="C32" s="14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>
        <v>0.5</v>
      </c>
      <c r="AB32" s="68"/>
      <c r="AC32" s="68"/>
      <c r="AD32" s="68"/>
      <c r="AE32" s="68"/>
      <c r="AF32" s="68">
        <v>1</v>
      </c>
      <c r="AG32" s="68"/>
      <c r="AH32" s="68"/>
      <c r="AI32" s="64">
        <f t="shared" si="32"/>
        <v>1.5</v>
      </c>
      <c r="AJ32" s="58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13" t="s">
        <v>65</v>
      </c>
      <c r="B33" s="114"/>
      <c r="C33" s="115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>
        <v>0.5</v>
      </c>
      <c r="O33" s="68"/>
      <c r="P33" s="68"/>
      <c r="Q33" s="68"/>
      <c r="R33" s="68"/>
      <c r="S33" s="68">
        <v>0.5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32"/>
        <v>1</v>
      </c>
      <c r="AJ33" s="58" t="s">
        <v>62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3" t="s">
        <v>50</v>
      </c>
      <c r="B34" s="14"/>
      <c r="C34" s="14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4">
        <f t="shared" si="32"/>
        <v>0</v>
      </c>
      <c r="AJ34" s="58" t="s">
        <v>74</v>
      </c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08" t="s">
        <v>68</v>
      </c>
      <c r="B35" s="109"/>
      <c r="C35" s="110"/>
      <c r="D35" s="68">
        <v>4</v>
      </c>
      <c r="E35" s="68">
        <v>2.5</v>
      </c>
      <c r="F35" s="68"/>
      <c r="G35" s="68">
        <v>1</v>
      </c>
      <c r="H35" s="68"/>
      <c r="I35" s="68"/>
      <c r="J35" s="68"/>
      <c r="K35" s="68"/>
      <c r="L35" s="68"/>
      <c r="M35" s="68">
        <v>0.5</v>
      </c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>
        <v>1</v>
      </c>
      <c r="Z35" s="68"/>
      <c r="AA35" s="68"/>
      <c r="AB35" s="68"/>
      <c r="AC35" s="68"/>
      <c r="AD35" s="68"/>
      <c r="AE35" s="68"/>
      <c r="AF35" s="68">
        <v>0.5</v>
      </c>
      <c r="AG35" s="68">
        <v>1.5</v>
      </c>
      <c r="AH35" s="68">
        <v>1</v>
      </c>
      <c r="AI35" s="64">
        <f t="shared" si="32"/>
        <v>12</v>
      </c>
      <c r="AJ35" s="55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">
      <c r="A36" s="108" t="s">
        <v>58</v>
      </c>
      <c r="B36" s="109"/>
      <c r="C36" s="110"/>
      <c r="D36" s="68"/>
      <c r="E36" s="68">
        <v>1.5</v>
      </c>
      <c r="F36" s="68">
        <v>1.5</v>
      </c>
      <c r="G36" s="68">
        <v>2</v>
      </c>
      <c r="H36" s="68">
        <v>3</v>
      </c>
      <c r="I36" s="68"/>
      <c r="J36" s="68"/>
      <c r="K36" s="68"/>
      <c r="L36" s="68"/>
      <c r="M36" s="68">
        <v>2</v>
      </c>
      <c r="N36" s="68">
        <v>2</v>
      </c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>
        <v>0.5</v>
      </c>
      <c r="AB36" s="68"/>
      <c r="AC36" s="68"/>
      <c r="AD36" s="68"/>
      <c r="AE36" s="68"/>
      <c r="AF36" s="68"/>
      <c r="AG36" s="68"/>
      <c r="AH36" s="68"/>
      <c r="AI36" s="64">
        <f t="shared" si="31"/>
        <v>12.5</v>
      </c>
      <c r="AJ36" s="55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">
      <c r="A37" s="111" t="s">
        <v>57</v>
      </c>
      <c r="B37" s="112"/>
      <c r="C37" s="116"/>
      <c r="D37" s="68"/>
      <c r="E37" s="68"/>
      <c r="F37" s="68"/>
      <c r="G37" s="68">
        <v>0.5</v>
      </c>
      <c r="H37" s="68"/>
      <c r="I37" s="68"/>
      <c r="J37" s="68"/>
      <c r="K37" s="68"/>
      <c r="L37" s="68"/>
      <c r="M37" s="68"/>
      <c r="N37" s="68">
        <v>0.5</v>
      </c>
      <c r="O37" s="68"/>
      <c r="P37" s="68"/>
      <c r="Q37" s="68"/>
      <c r="R37" s="68"/>
      <c r="S37" s="68">
        <v>1</v>
      </c>
      <c r="T37" s="68"/>
      <c r="U37" s="68"/>
      <c r="V37" s="68"/>
      <c r="W37" s="68"/>
      <c r="X37" s="68"/>
      <c r="Y37" s="68">
        <v>1</v>
      </c>
      <c r="Z37" s="68"/>
      <c r="AA37" s="68">
        <v>0.5</v>
      </c>
      <c r="AB37" s="68"/>
      <c r="AC37" s="68"/>
      <c r="AD37" s="68"/>
      <c r="AE37" s="68"/>
      <c r="AF37" s="68"/>
      <c r="AG37" s="68"/>
      <c r="AH37" s="68"/>
      <c r="AI37" s="64">
        <f t="shared" si="31"/>
        <v>3.5</v>
      </c>
      <c r="AJ37" s="55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">
      <c r="A38" s="111" t="s">
        <v>72</v>
      </c>
      <c r="B38" s="112"/>
      <c r="C38" s="116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31"/>
        <v>0</v>
      </c>
      <c r="AJ38" s="55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">
      <c r="A39" s="111" t="s">
        <v>64</v>
      </c>
      <c r="B39" s="112"/>
      <c r="C39" s="116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31"/>
        <v>0</v>
      </c>
      <c r="AJ39" s="55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">
      <c r="A40" s="111" t="s">
        <v>71</v>
      </c>
      <c r="B40" s="112"/>
      <c r="C40" s="105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4">
        <f t="shared" si="31"/>
        <v>0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">
      <c r="A41" s="111" t="s">
        <v>75</v>
      </c>
      <c r="B41" s="112"/>
      <c r="C41" s="105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31"/>
        <v>0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">
      <c r="A42" s="111" t="s">
        <v>63</v>
      </c>
      <c r="B42" s="112"/>
      <c r="C42" s="14"/>
      <c r="D42" s="68"/>
      <c r="E42" s="68">
        <v>2</v>
      </c>
      <c r="F42" s="68">
        <v>0.5</v>
      </c>
      <c r="G42" s="68">
        <v>1</v>
      </c>
      <c r="H42" s="68">
        <v>0.5</v>
      </c>
      <c r="I42" s="68"/>
      <c r="J42" s="68"/>
      <c r="K42" s="68"/>
      <c r="L42" s="68"/>
      <c r="M42" s="68"/>
      <c r="N42" s="68"/>
      <c r="O42" s="68"/>
      <c r="P42" s="68"/>
      <c r="Q42" s="68"/>
      <c r="R42" s="68">
        <v>1</v>
      </c>
      <c r="S42" s="68"/>
      <c r="T42" s="68"/>
      <c r="U42" s="68"/>
      <c r="V42" s="68">
        <v>0.5</v>
      </c>
      <c r="W42" s="68"/>
      <c r="X42" s="68"/>
      <c r="Y42" s="68"/>
      <c r="Z42" s="68">
        <v>0.5</v>
      </c>
      <c r="AA42" s="68"/>
      <c r="AB42" s="68">
        <v>1</v>
      </c>
      <c r="AC42" s="68"/>
      <c r="AD42" s="68"/>
      <c r="AE42" s="68"/>
      <c r="AF42" s="68">
        <v>1</v>
      </c>
      <c r="AG42" s="68"/>
      <c r="AH42" s="68">
        <v>1</v>
      </c>
      <c r="AI42" s="64">
        <f t="shared" si="31"/>
        <v>9</v>
      </c>
      <c r="AJ42" s="106" t="s">
        <v>76</v>
      </c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">
      <c r="A43" s="12" t="s">
        <v>8</v>
      </c>
      <c r="B43" s="15"/>
      <c r="C43" s="15"/>
      <c r="D43" s="66">
        <f t="shared" ref="D43:Z43" si="33">SUM(D24:D42)</f>
        <v>7.5</v>
      </c>
      <c r="E43" s="66">
        <f t="shared" si="33"/>
        <v>7.5</v>
      </c>
      <c r="F43" s="66">
        <f t="shared" si="33"/>
        <v>7.5</v>
      </c>
      <c r="G43" s="66">
        <f t="shared" si="33"/>
        <v>7.5</v>
      </c>
      <c r="H43" s="66">
        <f t="shared" si="33"/>
        <v>7.5</v>
      </c>
      <c r="I43" s="66">
        <f t="shared" si="33"/>
        <v>0</v>
      </c>
      <c r="J43" s="66">
        <f t="shared" si="33"/>
        <v>0</v>
      </c>
      <c r="K43" s="66">
        <f t="shared" si="33"/>
        <v>7.5</v>
      </c>
      <c r="L43" s="66">
        <f t="shared" si="33"/>
        <v>7.5</v>
      </c>
      <c r="M43" s="66">
        <f t="shared" si="33"/>
        <v>7.5</v>
      </c>
      <c r="N43" s="66">
        <f t="shared" si="33"/>
        <v>7.5</v>
      </c>
      <c r="O43" s="66">
        <f t="shared" si="33"/>
        <v>0</v>
      </c>
      <c r="P43" s="66">
        <f t="shared" si="33"/>
        <v>0</v>
      </c>
      <c r="Q43" s="66">
        <f t="shared" si="33"/>
        <v>0</v>
      </c>
      <c r="R43" s="66">
        <f t="shared" si="33"/>
        <v>8</v>
      </c>
      <c r="S43" s="66">
        <f t="shared" si="33"/>
        <v>7.5</v>
      </c>
      <c r="T43" s="66">
        <f t="shared" si="33"/>
        <v>7.5</v>
      </c>
      <c r="U43" s="66">
        <f t="shared" si="33"/>
        <v>7.5</v>
      </c>
      <c r="V43" s="66">
        <f t="shared" si="33"/>
        <v>7.5</v>
      </c>
      <c r="W43" s="66">
        <f t="shared" si="33"/>
        <v>0</v>
      </c>
      <c r="X43" s="66">
        <f t="shared" si="33"/>
        <v>0</v>
      </c>
      <c r="Y43" s="66">
        <f t="shared" si="33"/>
        <v>9</v>
      </c>
      <c r="Z43" s="66">
        <f t="shared" si="33"/>
        <v>8.5</v>
      </c>
      <c r="AA43" s="66">
        <f>SUM(AA24:AA42)</f>
        <v>8.5</v>
      </c>
      <c r="AB43" s="66">
        <f>SUM(AB24:AB42)</f>
        <v>7.5</v>
      </c>
      <c r="AC43" s="66">
        <f>SUM(AC24:AC42)</f>
        <v>9</v>
      </c>
      <c r="AD43" s="66">
        <f t="shared" ref="AD43:AH43" si="34">SUM(AD24:AD42)</f>
        <v>0</v>
      </c>
      <c r="AE43" s="66">
        <f t="shared" si="34"/>
        <v>0</v>
      </c>
      <c r="AF43" s="66">
        <f t="shared" si="34"/>
        <v>7.5</v>
      </c>
      <c r="AG43" s="66">
        <f t="shared" si="34"/>
        <v>7.5</v>
      </c>
      <c r="AH43" s="66">
        <f t="shared" si="34"/>
        <v>8.5</v>
      </c>
      <c r="AI43" s="67">
        <f>SUM(AI24:AI42)</f>
        <v>171.5</v>
      </c>
      <c r="AJ43" s="31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s="34" customFormat="1" ht="13.5" thickBot="1" x14ac:dyDescent="0.25">
      <c r="A44" s="16" t="s">
        <v>9</v>
      </c>
      <c r="B44" s="17"/>
      <c r="C44" s="1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70"/>
      <c r="AJ44" s="35"/>
      <c r="AZ44" s="61"/>
    </row>
    <row r="45" spans="1:69" s="34" customFormat="1" ht="12" thickBot="1" x14ac:dyDescent="0.25">
      <c r="A45" s="19" t="s">
        <v>24</v>
      </c>
      <c r="B45" s="18" t="s">
        <v>25</v>
      </c>
      <c r="C45" s="18"/>
      <c r="D45" s="69"/>
      <c r="E45" s="69"/>
      <c r="F45" s="69" t="s">
        <v>31</v>
      </c>
      <c r="G45" s="69"/>
      <c r="H45" s="69" t="s">
        <v>32</v>
      </c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Y45" s="69"/>
      <c r="Z45" s="69"/>
      <c r="AA45" s="69"/>
      <c r="AB45" s="69"/>
      <c r="AC45" s="69"/>
      <c r="AD45" s="69"/>
      <c r="AE45" s="69"/>
      <c r="AF45" s="76" t="s">
        <v>10</v>
      </c>
      <c r="AG45" s="75">
        <f>23</f>
        <v>23</v>
      </c>
      <c r="AH45" s="69"/>
      <c r="AI45" s="71">
        <f>7.5*AG45</f>
        <v>172.5</v>
      </c>
      <c r="AJ45" s="35"/>
      <c r="AZ45" s="61"/>
    </row>
    <row r="46" spans="1:69" s="34" customFormat="1" ht="11.25" x14ac:dyDescent="0.2">
      <c r="A46" s="19" t="s">
        <v>23</v>
      </c>
      <c r="B46" s="18" t="s">
        <v>26</v>
      </c>
      <c r="C46" s="18"/>
      <c r="D46" s="69"/>
      <c r="E46" s="69"/>
      <c r="F46" s="69" t="s">
        <v>39</v>
      </c>
      <c r="G46" s="69"/>
      <c r="H46" s="69" t="s">
        <v>33</v>
      </c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1.25" x14ac:dyDescent="0.2">
      <c r="A47" s="19" t="s">
        <v>29</v>
      </c>
      <c r="B47" s="18" t="s">
        <v>30</v>
      </c>
      <c r="C47" s="18"/>
      <c r="D47" s="69"/>
      <c r="E47" s="69"/>
      <c r="F47" s="69" t="s">
        <v>38</v>
      </c>
      <c r="G47" s="69"/>
      <c r="H47" s="69" t="s">
        <v>34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45</v>
      </c>
      <c r="AG47" s="69"/>
      <c r="AH47" s="69"/>
      <c r="AI47" s="70">
        <f>AI43-AI45</f>
        <v>-1</v>
      </c>
      <c r="AJ47" s="79" t="s">
        <v>43</v>
      </c>
      <c r="AZ47" s="61"/>
    </row>
    <row r="48" spans="1:69" s="34" customFormat="1" ht="11.25" x14ac:dyDescent="0.2">
      <c r="A48" s="18" t="s">
        <v>27</v>
      </c>
      <c r="B48" s="18" t="s">
        <v>28</v>
      </c>
      <c r="C48" s="35"/>
      <c r="D48" s="72"/>
      <c r="E48" s="72"/>
      <c r="F48" s="72" t="s">
        <v>40</v>
      </c>
      <c r="G48" s="72"/>
      <c r="H48" s="72" t="s">
        <v>35</v>
      </c>
      <c r="I48" s="72"/>
      <c r="J48" s="72"/>
      <c r="K48" s="72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</row>
    <row r="49" spans="1:38" s="34" customFormat="1" ht="11.25" x14ac:dyDescent="0.2">
      <c r="A49" s="35" t="s">
        <v>21</v>
      </c>
      <c r="B49" s="35" t="s">
        <v>22</v>
      </c>
      <c r="C49" s="35"/>
      <c r="D49" s="72"/>
      <c r="E49" s="72"/>
      <c r="F49" s="72" t="s">
        <v>36</v>
      </c>
      <c r="G49" s="72"/>
      <c r="H49" s="72" t="s">
        <v>41</v>
      </c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Y49" s="72"/>
      <c r="Z49" s="72"/>
      <c r="AA49" s="72"/>
      <c r="AB49" s="72"/>
      <c r="AC49" s="72"/>
      <c r="AD49" s="72"/>
      <c r="AE49" s="72"/>
      <c r="AF49" s="77" t="s">
        <v>46</v>
      </c>
      <c r="AG49" s="72"/>
      <c r="AH49" s="72"/>
      <c r="AI49" s="73">
        <f>22.5</f>
        <v>22.5</v>
      </c>
      <c r="AJ49" s="35"/>
      <c r="AL49" s="34" t="s">
        <v>44</v>
      </c>
    </row>
    <row r="50" spans="1:38" s="34" customFormat="1" ht="11.25" x14ac:dyDescent="0.2">
      <c r="A50" s="35"/>
      <c r="B50" s="35"/>
      <c r="C50" s="35"/>
      <c r="D50" s="72"/>
      <c r="E50" s="72"/>
      <c r="F50" s="72"/>
      <c r="G50" s="72"/>
      <c r="H50" s="72" t="s">
        <v>42</v>
      </c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35"/>
    </row>
    <row r="51" spans="1:38" s="34" customFormat="1" ht="13.5" thickBot="1" x14ac:dyDescent="0.25">
      <c r="A51" s="33"/>
      <c r="B51" s="33"/>
      <c r="C51" s="33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4">
        <f>AI49+AI47</f>
        <v>21.5</v>
      </c>
      <c r="AJ51" s="35"/>
    </row>
    <row r="52" spans="1:38" s="34" customFormat="1" ht="13.5" thickTop="1" x14ac:dyDescent="0.2">
      <c r="A52" s="33"/>
      <c r="B52" s="33"/>
      <c r="C52" s="33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8" s="34" customFormat="1" x14ac:dyDescent="0.2">
      <c r="A53" s="33"/>
      <c r="B53" s="33"/>
      <c r="C53" s="3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  <row r="54" spans="1:38" s="34" customFormat="1" x14ac:dyDescent="0.2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38" s="34" customFormat="1" x14ac:dyDescent="0.2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38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8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8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8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8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8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8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8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8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</sheetData>
  <dataConsolidate/>
  <mergeCells count="12">
    <mergeCell ref="A27:C27"/>
    <mergeCell ref="A42:B42"/>
    <mergeCell ref="A30:C30"/>
    <mergeCell ref="A31:C31"/>
    <mergeCell ref="A33:C33"/>
    <mergeCell ref="A38:C38"/>
    <mergeCell ref="A37:C37"/>
    <mergeCell ref="A36:C36"/>
    <mergeCell ref="A39:C39"/>
    <mergeCell ref="A35:C35"/>
    <mergeCell ref="A40:B40"/>
    <mergeCell ref="A41:B41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2018-10-01T16:47:12Z</cp:lastPrinted>
  <dcterms:created xsi:type="dcterms:W3CDTF">1998-07-03T22:57:08Z</dcterms:created>
  <dcterms:modified xsi:type="dcterms:W3CDTF">2018-11-01T01:24:50Z</dcterms:modified>
</cp:coreProperties>
</file>