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8\"/>
    </mc:Choice>
  </mc:AlternateContent>
  <xr:revisionPtr revIDLastSave="0" documentId="13_ncr:1_{79BDCE20-6E55-4DE0-90B5-CB53893B9FBB}" xr6:coauthVersionLast="38" xr6:coauthVersionMax="38" xr10:uidLastSave="{00000000-0000-0000-0000-000000000000}"/>
  <bookViews>
    <workbookView xWindow="690" yWindow="-180" windowWidth="1743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AI36" i="1" l="1"/>
  <c r="AG32" i="1"/>
  <c r="K20" i="1"/>
  <c r="AH19" i="1"/>
  <c r="AH30" i="1" s="1"/>
  <c r="AG19" i="1"/>
  <c r="AG30" i="1" s="1"/>
  <c r="AF19" i="1"/>
  <c r="AF30" i="1" s="1"/>
  <c r="P30" i="1"/>
  <c r="O30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O19" i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l="1"/>
  <c r="AI12" i="1" l="1"/>
  <c r="AI29" i="1" l="1"/>
  <c r="AI20" i="1"/>
  <c r="AI28" i="1"/>
  <c r="AI21" i="1"/>
  <c r="AI15" i="1"/>
  <c r="AI17" i="1"/>
  <c r="AI32" i="1"/>
  <c r="AI22" i="1"/>
  <c r="AI8" i="1"/>
  <c r="AI10" i="1"/>
  <c r="AI11" i="1"/>
  <c r="AI13" i="1"/>
  <c r="AI14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14" i="1"/>
  <c r="AK30" i="1" l="1"/>
</calcChain>
</file>

<file path=xl/sharedStrings.xml><?xml version="1.0" encoding="utf-8"?>
<sst xmlns="http://schemas.openxmlformats.org/spreadsheetml/2006/main" count="184" uniqueCount="68">
  <si>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</si>
  <si>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</si>
  <si>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</si>
  <si>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</si>
  <si>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</si>
  <si>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</si>
  <si>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</si>
  <si>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</si>
  <si>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</si>
  <si>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</si>
  <si>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</si>
  <si>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</si>
  <si>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</si>
  <si>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</si>
  <si>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</si>
  <si>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</si>
  <si>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</si>
  <si>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</si>
  <si>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</si>
  <si>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</si>
  <si>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</si>
  <si>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</si>
  <si>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</si>
  <si>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</si>
  <si>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</si>
  <si>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</si>
  <si>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</si>
  <si>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</si>
  <si>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</si>
  <si>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</si>
  <si>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</si>
  <si>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</si>
  <si>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</si>
  <si>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</si>
  <si>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</si>
  <si>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</si>
  <si>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</si>
  <si>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</si>
  <si>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</si>
  <si>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</si>
  <si>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</si>
  <si>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</si>
  <si>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</si>
  <si>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</si>
  <si>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</si>
  <si>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</si>
  <si>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</si>
  <si>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</si>
  <si>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</si>
  <si>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</si>
  <si>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</si>
  <si>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</si>
  <si>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</si>
  <si>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</si>
  <si>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</si>
  <si>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</si>
  <si>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</si>
  <si>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</si>
  <si>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ext</t>
  </si>
  <si>
    <t>1704</t>
  </si>
  <si>
    <t>NSID</t>
  </si>
  <si>
    <t>1712</t>
  </si>
  <si>
    <t>WD</t>
  </si>
  <si>
    <t xml:space="preserve">1508 </t>
  </si>
  <si>
    <t>OTHER</t>
  </si>
  <si>
    <t xml:space="preserve">BPP Lot 3 </t>
  </si>
  <si>
    <t>BPP Lot 3 -Saunders Arch coord</t>
  </si>
  <si>
    <t>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</si>
</sst>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0" fontId="0" fillId="7" borderId="9" xfId="0" applyNumberFormat="1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AH16" sqref="AH1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4.85546875" style="11" customWidth="1"/>
    <col min="37" max="37" width="7.5703125" style="86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67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50" t="s">
        <v>19</v>
      </c>
      <c r="E7" s="50" t="s">
        <v>15</v>
      </c>
      <c r="F7" s="50" t="s">
        <v>16</v>
      </c>
      <c r="G7" s="50" t="s">
        <v>15</v>
      </c>
      <c r="H7" s="49" t="s">
        <v>17</v>
      </c>
      <c r="I7" s="49" t="s">
        <v>18</v>
      </c>
      <c r="J7" s="49" t="s">
        <v>18</v>
      </c>
      <c r="K7" s="50" t="s">
        <v>19</v>
      </c>
      <c r="L7" s="50" t="s">
        <v>15</v>
      </c>
      <c r="M7" s="50" t="s">
        <v>16</v>
      </c>
      <c r="N7" s="50" t="s">
        <v>15</v>
      </c>
      <c r="O7" s="49" t="s">
        <v>17</v>
      </c>
      <c r="P7" s="49" t="s">
        <v>18</v>
      </c>
      <c r="Q7" s="49" t="s">
        <v>18</v>
      </c>
      <c r="R7" s="50" t="s">
        <v>19</v>
      </c>
      <c r="S7" s="50" t="s">
        <v>15</v>
      </c>
      <c r="T7" s="50" t="s">
        <v>16</v>
      </c>
      <c r="U7" s="50" t="s">
        <v>15</v>
      </c>
      <c r="V7" s="49" t="s">
        <v>17</v>
      </c>
      <c r="W7" s="49" t="s">
        <v>18</v>
      </c>
      <c r="X7" s="49" t="s">
        <v>18</v>
      </c>
      <c r="Y7" s="50" t="s">
        <v>19</v>
      </c>
      <c r="Z7" s="50" t="s">
        <v>15</v>
      </c>
      <c r="AA7" s="50" t="s">
        <v>16</v>
      </c>
      <c r="AB7" s="50" t="s">
        <v>15</v>
      </c>
      <c r="AC7" s="49" t="s">
        <v>17</v>
      </c>
      <c r="AD7" s="49" t="s">
        <v>18</v>
      </c>
      <c r="AE7" s="49" t="s">
        <v>18</v>
      </c>
      <c r="AF7" s="50" t="s">
        <v>19</v>
      </c>
      <c r="AG7" s="50" t="s">
        <v>15</v>
      </c>
      <c r="AH7" s="50" t="s">
        <v>16</v>
      </c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3"/>
      <c r="B8" s="53"/>
      <c r="C8" s="54"/>
      <c r="D8" s="65"/>
      <c r="E8" s="65"/>
      <c r="F8" s="65"/>
      <c r="G8" s="65"/>
      <c r="H8" s="65"/>
      <c r="I8" s="65" t="s">
        <v>20</v>
      </c>
      <c r="J8" s="65" t="s">
        <v>20</v>
      </c>
      <c r="K8" s="65"/>
      <c r="L8" s="65"/>
      <c r="M8" s="65"/>
      <c r="N8" s="65"/>
      <c r="O8" s="65"/>
      <c r="P8" s="65" t="s">
        <v>20</v>
      </c>
      <c r="Q8" s="65" t="s">
        <v>20</v>
      </c>
      <c r="R8" s="65"/>
      <c r="S8" s="65"/>
      <c r="T8" s="65"/>
      <c r="U8" s="65"/>
      <c r="V8" s="65"/>
      <c r="W8" s="65" t="s">
        <v>20</v>
      </c>
      <c r="X8" s="65" t="s">
        <v>20</v>
      </c>
      <c r="Y8" s="65"/>
      <c r="Z8" s="65"/>
      <c r="AA8" s="65"/>
      <c r="AB8" s="65"/>
      <c r="AC8" s="65"/>
      <c r="AD8" s="65" t="s">
        <v>20</v>
      </c>
      <c r="AE8" s="65" t="s">
        <v>20</v>
      </c>
      <c r="AF8" s="65"/>
      <c r="AG8" s="65"/>
      <c r="AH8" s="65"/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52</v>
      </c>
      <c r="B9" s="47" t="s">
        <v>53</v>
      </c>
      <c r="C9" s="48" t="s">
        <v>33</v>
      </c>
      <c r="D9" s="67"/>
      <c r="E9" s="67"/>
      <c r="F9" s="67"/>
      <c r="G9" s="67"/>
      <c r="H9" s="67"/>
      <c r="I9" s="65" t="s">
        <v>20</v>
      </c>
      <c r="J9" s="65" t="s">
        <v>20</v>
      </c>
      <c r="K9" s="67"/>
      <c r="L9" s="67"/>
      <c r="M9" s="67"/>
      <c r="N9" s="67"/>
      <c r="O9" s="67"/>
      <c r="P9" s="65" t="s">
        <v>20</v>
      </c>
      <c r="Q9" s="65" t="s">
        <v>20</v>
      </c>
      <c r="R9" s="67"/>
      <c r="S9" s="67"/>
      <c r="T9" s="67"/>
      <c r="U9" s="67"/>
      <c r="V9" s="67"/>
      <c r="W9" s="65" t="s">
        <v>20</v>
      </c>
      <c r="X9" s="65" t="s">
        <v>20</v>
      </c>
      <c r="Y9" s="67"/>
      <c r="Z9" s="67"/>
      <c r="AA9" s="67"/>
      <c r="AB9" s="67"/>
      <c r="AC9" s="67"/>
      <c r="AD9" s="65" t="s">
        <v>20</v>
      </c>
      <c r="AE9" s="65" t="s">
        <v>20</v>
      </c>
      <c r="AF9" s="67"/>
      <c r="AG9" s="67"/>
      <c r="AH9" s="67"/>
      <c r="AI9" s="66">
        <f t="shared" si="0"/>
        <v>0</v>
      </c>
      <c r="AJ9" s="52"/>
      <c r="AK9" s="85">
        <f t="shared" ref="AK9:AK29" si="1">AI9/AI$30</f>
        <v>0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3" t="s">
        <v>63</v>
      </c>
      <c r="B10" s="53" t="s">
        <v>57</v>
      </c>
      <c r="C10" s="54" t="s">
        <v>62</v>
      </c>
      <c r="D10" s="65"/>
      <c r="E10" s="65"/>
      <c r="F10" s="65"/>
      <c r="G10" s="65"/>
      <c r="H10" s="65"/>
      <c r="I10" s="65" t="s">
        <v>20</v>
      </c>
      <c r="J10" s="65" t="s">
        <v>20</v>
      </c>
      <c r="K10" s="65"/>
      <c r="L10" s="65"/>
      <c r="M10" s="65">
        <v>1.5</v>
      </c>
      <c r="N10" s="65">
        <v>0.5</v>
      </c>
      <c r="O10" s="65"/>
      <c r="P10" s="65" t="s">
        <v>20</v>
      </c>
      <c r="Q10" s="65" t="s">
        <v>20</v>
      </c>
      <c r="R10" s="65"/>
      <c r="S10" s="65"/>
      <c r="T10" s="65"/>
      <c r="U10" s="65"/>
      <c r="V10" s="65"/>
      <c r="W10" s="65" t="s">
        <v>20</v>
      </c>
      <c r="X10" s="65" t="s">
        <v>20</v>
      </c>
      <c r="Y10" s="65"/>
      <c r="Z10" s="65"/>
      <c r="AA10" s="65"/>
      <c r="AB10" s="65"/>
      <c r="AC10" s="65"/>
      <c r="AD10" s="65" t="s">
        <v>20</v>
      </c>
      <c r="AE10" s="65" t="s">
        <v>20</v>
      </c>
      <c r="AF10" s="65"/>
      <c r="AG10" s="65"/>
      <c r="AH10" s="65"/>
      <c r="AI10" s="66">
        <f t="shared" si="0"/>
        <v>2</v>
      </c>
      <c r="AJ10" s="55"/>
      <c r="AK10" s="85">
        <f t="shared" si="1"/>
        <v>9.1954022988505746E-3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 t="s">
        <v>56</v>
      </c>
      <c r="B11" s="47" t="s">
        <v>57</v>
      </c>
      <c r="C11" s="48" t="s">
        <v>58</v>
      </c>
      <c r="D11" s="67"/>
      <c r="E11" s="67"/>
      <c r="F11" s="67"/>
      <c r="G11" s="67"/>
      <c r="H11" s="67"/>
      <c r="I11" s="65" t="s">
        <v>20</v>
      </c>
      <c r="J11" s="65" t="s">
        <v>20</v>
      </c>
      <c r="K11" s="67"/>
      <c r="L11" s="67"/>
      <c r="M11" s="67"/>
      <c r="N11" s="67"/>
      <c r="O11" s="67"/>
      <c r="P11" s="65" t="s">
        <v>20</v>
      </c>
      <c r="Q11" s="65" t="s">
        <v>20</v>
      </c>
      <c r="R11" s="67"/>
      <c r="S11" s="67"/>
      <c r="T11" s="67"/>
      <c r="U11" s="67"/>
      <c r="V11" s="67"/>
      <c r="W11" s="65" t="s">
        <v>20</v>
      </c>
      <c r="X11" s="65" t="s">
        <v>20</v>
      </c>
      <c r="Y11" s="67"/>
      <c r="Z11" s="67"/>
      <c r="AA11" s="67"/>
      <c r="AB11" s="67"/>
      <c r="AC11" s="67"/>
      <c r="AD11" s="65" t="s">
        <v>20</v>
      </c>
      <c r="AE11" s="65" t="s">
        <v>20</v>
      </c>
      <c r="AF11" s="67"/>
      <c r="AG11" s="67"/>
      <c r="AH11" s="67"/>
      <c r="AI11" s="66">
        <f t="shared" ref="AI11:AI18" si="2">SUM(D11:AH11)</f>
        <v>0</v>
      </c>
      <c r="AJ11" s="52"/>
      <c r="AK11" s="85">
        <f t="shared" si="1"/>
        <v>0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83"/>
      <c r="B12" s="53"/>
      <c r="C12" s="54"/>
      <c r="D12" s="65"/>
      <c r="E12" s="65"/>
      <c r="F12" s="65"/>
      <c r="G12" s="65"/>
      <c r="H12" s="65"/>
      <c r="I12" s="65" t="s">
        <v>20</v>
      </c>
      <c r="J12" s="65" t="s">
        <v>20</v>
      </c>
      <c r="K12" s="65"/>
      <c r="L12" s="65"/>
      <c r="M12" s="65"/>
      <c r="N12" s="65"/>
      <c r="O12" s="65"/>
      <c r="P12" s="65" t="s">
        <v>20</v>
      </c>
      <c r="Q12" s="65" t="s">
        <v>20</v>
      </c>
      <c r="R12" s="65"/>
      <c r="S12" s="65"/>
      <c r="T12" s="65"/>
      <c r="U12" s="65"/>
      <c r="V12" s="65"/>
      <c r="W12" s="65" t="s">
        <v>20</v>
      </c>
      <c r="X12" s="65" t="s">
        <v>20</v>
      </c>
      <c r="Y12" s="65"/>
      <c r="Z12" s="65"/>
      <c r="AA12" s="65"/>
      <c r="AB12" s="65"/>
      <c r="AC12" s="65"/>
      <c r="AD12" s="65" t="s">
        <v>20</v>
      </c>
      <c r="AE12" s="65" t="s">
        <v>20</v>
      </c>
      <c r="AF12" s="65"/>
      <c r="AG12" s="65"/>
      <c r="AH12" s="65"/>
      <c r="AI12" s="66">
        <f>SUM(D12:AH12)</f>
        <v>0</v>
      </c>
      <c r="AJ12" s="55"/>
      <c r="AK12" s="85">
        <f t="shared" si="1"/>
        <v>0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 t="s">
        <v>59</v>
      </c>
      <c r="B13" s="47" t="s">
        <v>60</v>
      </c>
      <c r="C13" s="48"/>
      <c r="D13" s="67">
        <v>3.5</v>
      </c>
      <c r="E13" s="67">
        <v>5.5</v>
      </c>
      <c r="F13" s="67">
        <v>0.5</v>
      </c>
      <c r="G13" s="67">
        <v>1</v>
      </c>
      <c r="H13" s="67"/>
      <c r="I13" s="65" t="s">
        <v>20</v>
      </c>
      <c r="J13" s="65" t="s">
        <v>20</v>
      </c>
      <c r="K13" s="67"/>
      <c r="L13" s="67"/>
      <c r="M13" s="67"/>
      <c r="N13" s="67"/>
      <c r="O13" s="67"/>
      <c r="P13" s="65" t="s">
        <v>20</v>
      </c>
      <c r="Q13" s="65" t="s">
        <v>20</v>
      </c>
      <c r="R13" s="67">
        <v>1</v>
      </c>
      <c r="S13" s="67"/>
      <c r="T13" s="67"/>
      <c r="U13" s="67"/>
      <c r="V13" s="67"/>
      <c r="W13" s="65" t="s">
        <v>20</v>
      </c>
      <c r="X13" s="65" t="s">
        <v>20</v>
      </c>
      <c r="Y13" s="67"/>
      <c r="Z13" s="67"/>
      <c r="AA13" s="67"/>
      <c r="AB13" s="67">
        <v>1.5</v>
      </c>
      <c r="AC13" s="67"/>
      <c r="AD13" s="65" t="s">
        <v>20</v>
      </c>
      <c r="AE13" s="65" t="s">
        <v>20</v>
      </c>
      <c r="AF13" s="67"/>
      <c r="AG13" s="67"/>
      <c r="AH13" s="67"/>
      <c r="AI13" s="66">
        <f t="shared" si="2"/>
        <v>13</v>
      </c>
      <c r="AJ13" s="52"/>
      <c r="AK13" s="85">
        <f t="shared" si="1"/>
        <v>5.9770114942528735E-2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3"/>
      <c r="B14" s="53"/>
      <c r="C14" s="54"/>
      <c r="D14" s="65"/>
      <c r="E14" s="65"/>
      <c r="F14" s="65"/>
      <c r="G14" s="65"/>
      <c r="H14" s="65"/>
      <c r="I14" s="65" t="s">
        <v>20</v>
      </c>
      <c r="J14" s="65" t="s">
        <v>20</v>
      </c>
      <c r="K14" s="65"/>
      <c r="L14" s="65"/>
      <c r="M14" s="65"/>
      <c r="N14" s="65"/>
      <c r="O14" s="65"/>
      <c r="P14" s="65" t="s">
        <v>20</v>
      </c>
      <c r="Q14" s="65" t="s">
        <v>20</v>
      </c>
      <c r="R14" s="65"/>
      <c r="S14" s="65"/>
      <c r="T14" s="65"/>
      <c r="U14" s="65"/>
      <c r="V14" s="65"/>
      <c r="W14" s="65" t="s">
        <v>20</v>
      </c>
      <c r="X14" s="65" t="s">
        <v>20</v>
      </c>
      <c r="Y14" s="65"/>
      <c r="Z14" s="65"/>
      <c r="AA14" s="65"/>
      <c r="AB14" s="65"/>
      <c r="AC14" s="65"/>
      <c r="AD14" s="65" t="s">
        <v>20</v>
      </c>
      <c r="AE14" s="65" t="s">
        <v>20</v>
      </c>
      <c r="AF14" s="65"/>
      <c r="AG14" s="65"/>
      <c r="AH14" s="65"/>
      <c r="AI14" s="66">
        <f t="shared" si="2"/>
        <v>0</v>
      </c>
      <c r="AJ14" s="55"/>
      <c r="AK14" s="85">
        <f t="shared" si="1"/>
        <v>0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/>
      <c r="B15" s="47"/>
      <c r="C15" s="48"/>
      <c r="D15" s="67"/>
      <c r="E15" s="67"/>
      <c r="F15" s="67"/>
      <c r="G15" s="67"/>
      <c r="H15" s="67"/>
      <c r="I15" s="65" t="s">
        <v>20</v>
      </c>
      <c r="J15" s="65" t="s">
        <v>20</v>
      </c>
      <c r="K15" s="67"/>
      <c r="L15" s="67"/>
      <c r="M15" s="67"/>
      <c r="N15" s="67"/>
      <c r="O15" s="67"/>
      <c r="P15" s="65" t="s">
        <v>20</v>
      </c>
      <c r="Q15" s="65" t="s">
        <v>20</v>
      </c>
      <c r="R15" s="67"/>
      <c r="S15" s="67"/>
      <c r="T15" s="67"/>
      <c r="U15" s="67"/>
      <c r="V15" s="67"/>
      <c r="W15" s="65" t="s">
        <v>20</v>
      </c>
      <c r="X15" s="65" t="s">
        <v>20</v>
      </c>
      <c r="Y15" s="67"/>
      <c r="Z15" s="67"/>
      <c r="AA15" s="67"/>
      <c r="AB15" s="67"/>
      <c r="AC15" s="67"/>
      <c r="AD15" s="65" t="s">
        <v>20</v>
      </c>
      <c r="AE15" s="65" t="s">
        <v>20</v>
      </c>
      <c r="AF15" s="67"/>
      <c r="AG15" s="67"/>
      <c r="AH15" s="67"/>
      <c r="AI15" s="66">
        <f t="shared" si="2"/>
        <v>0</v>
      </c>
      <c r="AJ15" s="52"/>
      <c r="AK15" s="85">
        <f t="shared" si="1"/>
        <v>0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 t="s">
        <v>61</v>
      </c>
      <c r="B16" s="53" t="s">
        <v>65</v>
      </c>
      <c r="C16" s="54" t="s">
        <v>26</v>
      </c>
      <c r="D16" s="65">
        <v>4</v>
      </c>
      <c r="E16" s="65">
        <v>2</v>
      </c>
      <c r="F16" s="65">
        <v>3.5</v>
      </c>
      <c r="G16" s="65">
        <v>5</v>
      </c>
      <c r="H16" s="65">
        <v>8</v>
      </c>
      <c r="I16" s="65" t="s">
        <v>20</v>
      </c>
      <c r="J16" s="65" t="s">
        <v>20</v>
      </c>
      <c r="K16" s="65"/>
      <c r="L16" s="65">
        <v>7.5</v>
      </c>
      <c r="M16" s="65">
        <v>7</v>
      </c>
      <c r="N16" s="65">
        <v>4.5</v>
      </c>
      <c r="O16" s="65"/>
      <c r="P16" s="65" t="s">
        <v>20</v>
      </c>
      <c r="Q16" s="65" t="s">
        <v>20</v>
      </c>
      <c r="R16" s="65">
        <v>8</v>
      </c>
      <c r="S16" s="65">
        <v>5.5</v>
      </c>
      <c r="T16" s="65">
        <v>10</v>
      </c>
      <c r="U16" s="65"/>
      <c r="V16" s="65">
        <v>8</v>
      </c>
      <c r="W16" s="65" t="s">
        <v>20</v>
      </c>
      <c r="X16" s="65">
        <v>2</v>
      </c>
      <c r="Y16" s="65">
        <v>11.5</v>
      </c>
      <c r="Z16" s="65">
        <v>11.5</v>
      </c>
      <c r="AA16" s="65">
        <v>9</v>
      </c>
      <c r="AB16" s="65">
        <v>2</v>
      </c>
      <c r="AC16" s="65">
        <v>8</v>
      </c>
      <c r="AD16" s="65" t="s">
        <v>20</v>
      </c>
      <c r="AE16" s="65">
        <v>3</v>
      </c>
      <c r="AF16" s="65">
        <v>10</v>
      </c>
      <c r="AG16" s="65">
        <v>12</v>
      </c>
      <c r="AH16" s="65">
        <v>13</v>
      </c>
      <c r="AI16" s="66">
        <f t="shared" si="2"/>
        <v>155</v>
      </c>
      <c r="AJ16" s="55"/>
      <c r="AK16" s="85">
        <f t="shared" si="1"/>
        <v>0.71264367816091956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83" t="s">
        <v>61</v>
      </c>
      <c r="B17" s="53" t="s">
        <v>66</v>
      </c>
      <c r="C17" s="48" t="s">
        <v>26</v>
      </c>
      <c r="D17" s="67"/>
      <c r="E17" s="67"/>
      <c r="F17" s="67"/>
      <c r="G17" s="67"/>
      <c r="H17" s="67"/>
      <c r="I17" s="65">
        <v>2</v>
      </c>
      <c r="J17" s="65" t="s">
        <v>20</v>
      </c>
      <c r="K17" s="67"/>
      <c r="L17" s="67"/>
      <c r="M17" s="67"/>
      <c r="N17" s="67"/>
      <c r="O17" s="67"/>
      <c r="P17" s="65" t="s">
        <v>20</v>
      </c>
      <c r="Q17" s="65" t="s">
        <v>20</v>
      </c>
      <c r="R17" s="67"/>
      <c r="S17" s="67"/>
      <c r="T17" s="67"/>
      <c r="U17" s="67">
        <v>3.5</v>
      </c>
      <c r="V17" s="67"/>
      <c r="W17" s="65" t="s">
        <v>20</v>
      </c>
      <c r="X17" s="65" t="s">
        <v>20</v>
      </c>
      <c r="Y17" s="67"/>
      <c r="Z17" s="67"/>
      <c r="AA17" s="67"/>
      <c r="AB17" s="67"/>
      <c r="AC17" s="67"/>
      <c r="AD17" s="65" t="s">
        <v>20</v>
      </c>
      <c r="AE17" s="65" t="s">
        <v>20</v>
      </c>
      <c r="AF17" s="67"/>
      <c r="AG17" s="67"/>
      <c r="AH17" s="67"/>
      <c r="AI17" s="66">
        <f t="shared" si="2"/>
        <v>5.5</v>
      </c>
      <c r="AJ17" s="52"/>
      <c r="AK17" s="85">
        <f t="shared" si="1"/>
        <v>2.528735632183908E-2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/>
      <c r="B18" s="63"/>
      <c r="C18" s="56"/>
      <c r="D18" s="65"/>
      <c r="E18" s="65"/>
      <c r="F18" s="65"/>
      <c r="G18" s="65"/>
      <c r="H18" s="65"/>
      <c r="I18" s="65" t="s">
        <v>20</v>
      </c>
      <c r="J18" s="65" t="s">
        <v>20</v>
      </c>
      <c r="K18" s="65"/>
      <c r="L18" s="65"/>
      <c r="M18" s="65"/>
      <c r="N18" s="65"/>
      <c r="O18" s="65"/>
      <c r="P18" s="65" t="s">
        <v>20</v>
      </c>
      <c r="Q18" s="65" t="s">
        <v>20</v>
      </c>
      <c r="R18" s="65"/>
      <c r="S18" s="65"/>
      <c r="T18" s="65"/>
      <c r="U18" s="65"/>
      <c r="V18" s="65"/>
      <c r="W18" s="65" t="s">
        <v>20</v>
      </c>
      <c r="X18" s="65" t="s">
        <v>20</v>
      </c>
      <c r="Y18" s="65"/>
      <c r="Z18" s="65"/>
      <c r="AA18" s="65"/>
      <c r="AB18" s="65"/>
      <c r="AC18" s="65"/>
      <c r="AD18" s="65" t="s">
        <v>20</v>
      </c>
      <c r="AE18" s="65" t="s">
        <v>20</v>
      </c>
      <c r="AF18" s="65"/>
      <c r="AG18" s="65"/>
      <c r="AH18" s="65"/>
      <c r="AI18" s="66">
        <f t="shared" si="2"/>
        <v>0</v>
      </c>
      <c r="AJ18" s="55"/>
      <c r="AK18" s="85">
        <f t="shared" si="1"/>
        <v>0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4" t="s">
        <v>6</v>
      </c>
      <c r="C19" s="62"/>
      <c r="D19" s="68">
        <f t="shared" ref="D19:AE19" si="3">SUM(D8:D18)</f>
        <v>7.5</v>
      </c>
      <c r="E19" s="68">
        <f t="shared" si="3"/>
        <v>7.5</v>
      </c>
      <c r="F19" s="68">
        <f t="shared" si="3"/>
        <v>4</v>
      </c>
      <c r="G19" s="68">
        <f t="shared" si="3"/>
        <v>6</v>
      </c>
      <c r="H19" s="68">
        <f t="shared" si="3"/>
        <v>8</v>
      </c>
      <c r="I19" s="68">
        <f t="shared" si="3"/>
        <v>2</v>
      </c>
      <c r="J19" s="68">
        <f t="shared" si="3"/>
        <v>0</v>
      </c>
      <c r="K19" s="68">
        <f t="shared" si="3"/>
        <v>0</v>
      </c>
      <c r="L19" s="68">
        <f t="shared" si="3"/>
        <v>7.5</v>
      </c>
      <c r="M19" s="68">
        <f t="shared" si="3"/>
        <v>8.5</v>
      </c>
      <c r="N19" s="68">
        <f t="shared" si="3"/>
        <v>5</v>
      </c>
      <c r="O19" s="68">
        <f t="shared" si="3"/>
        <v>0</v>
      </c>
      <c r="P19" s="68">
        <f t="shared" si="3"/>
        <v>0</v>
      </c>
      <c r="Q19" s="68">
        <f t="shared" si="3"/>
        <v>0</v>
      </c>
      <c r="R19" s="68">
        <f t="shared" si="3"/>
        <v>9</v>
      </c>
      <c r="S19" s="68">
        <f t="shared" si="3"/>
        <v>5.5</v>
      </c>
      <c r="T19" s="68">
        <f t="shared" si="3"/>
        <v>10</v>
      </c>
      <c r="U19" s="68">
        <f t="shared" si="3"/>
        <v>3.5</v>
      </c>
      <c r="V19" s="68">
        <f t="shared" si="3"/>
        <v>8</v>
      </c>
      <c r="W19" s="68">
        <f t="shared" si="3"/>
        <v>0</v>
      </c>
      <c r="X19" s="68">
        <f t="shared" si="3"/>
        <v>2</v>
      </c>
      <c r="Y19" s="68">
        <f t="shared" si="3"/>
        <v>11.5</v>
      </c>
      <c r="Z19" s="68">
        <f t="shared" si="3"/>
        <v>11.5</v>
      </c>
      <c r="AA19" s="68">
        <f t="shared" si="3"/>
        <v>9</v>
      </c>
      <c r="AB19" s="68">
        <f t="shared" si="3"/>
        <v>3.5</v>
      </c>
      <c r="AC19" s="68">
        <f t="shared" si="3"/>
        <v>8</v>
      </c>
      <c r="AD19" s="68">
        <f t="shared" si="3"/>
        <v>0</v>
      </c>
      <c r="AE19" s="68">
        <f t="shared" si="3"/>
        <v>3</v>
      </c>
      <c r="AF19" s="68">
        <f t="shared" ref="AF19:AH19" si="4">SUM(AF8:AF18)</f>
        <v>10</v>
      </c>
      <c r="AG19" s="68">
        <f t="shared" si="4"/>
        <v>12</v>
      </c>
      <c r="AH19" s="68">
        <f t="shared" si="4"/>
        <v>13</v>
      </c>
      <c r="AI19" s="69">
        <f>SUM(AI8:AI18)</f>
        <v>175.5</v>
      </c>
      <c r="AJ19" s="57"/>
      <c r="AK19" s="85">
        <f t="shared" si="1"/>
        <v>0.80689655172413788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0"/>
      <c r="E20" s="70"/>
      <c r="F20" s="70"/>
      <c r="G20" s="70"/>
      <c r="H20" s="70"/>
      <c r="I20" s="70"/>
      <c r="J20" s="70"/>
      <c r="K20" s="70">
        <f>7.5</f>
        <v>7.5</v>
      </c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66">
        <f t="shared" ref="AI20:AI29" si="5">SUM(D20:AH20)</f>
        <v>7.5</v>
      </c>
      <c r="AJ20" s="57"/>
      <c r="AK20" s="85">
        <f t="shared" si="1"/>
        <v>3.4482758620689655E-2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0"/>
      <c r="E21" s="70">
        <v>1.5</v>
      </c>
      <c r="F21" s="70">
        <v>1</v>
      </c>
      <c r="G21" s="70">
        <v>1</v>
      </c>
      <c r="H21" s="70">
        <v>1</v>
      </c>
      <c r="I21" s="70"/>
      <c r="J21" s="70"/>
      <c r="K21" s="70"/>
      <c r="L21" s="70">
        <v>1</v>
      </c>
      <c r="M21" s="70"/>
      <c r="N21" s="70">
        <v>1</v>
      </c>
      <c r="O21" s="70"/>
      <c r="P21" s="70"/>
      <c r="Q21" s="70"/>
      <c r="R21" s="70"/>
      <c r="S21" s="70"/>
      <c r="T21" s="70"/>
      <c r="U21" s="70">
        <v>1.5</v>
      </c>
      <c r="V21" s="70"/>
      <c r="W21" s="70"/>
      <c r="X21" s="70"/>
      <c r="Y21" s="70"/>
      <c r="Z21" s="70"/>
      <c r="AA21" s="70"/>
      <c r="AB21" s="70">
        <v>1.5</v>
      </c>
      <c r="AC21" s="70"/>
      <c r="AD21" s="70"/>
      <c r="AE21" s="70"/>
      <c r="AF21" s="70"/>
      <c r="AG21" s="70"/>
      <c r="AH21" s="70"/>
      <c r="AI21" s="66">
        <f t="shared" si="5"/>
        <v>9.5</v>
      </c>
      <c r="AJ21" s="57"/>
      <c r="AK21" s="85">
        <f t="shared" si="1"/>
        <v>4.3678160919540229E-2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6">
        <f t="shared" si="5"/>
        <v>0</v>
      </c>
      <c r="AJ22" s="57"/>
      <c r="AK22" s="85">
        <f t="shared" si="1"/>
        <v>0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5"/>
        <v>0</v>
      </c>
      <c r="AJ23" s="57"/>
      <c r="AK23" s="85">
        <f t="shared" si="1"/>
        <v>0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51</v>
      </c>
      <c r="B24" s="15"/>
      <c r="C24" s="15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>
        <v>1</v>
      </c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5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>
        <v>7.5</v>
      </c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5"/>
        <v>7.5</v>
      </c>
      <c r="AJ26" s="57"/>
      <c r="AK26" s="85">
        <f t="shared" si="1"/>
        <v>3.4482758620689655E-2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8" t="s">
        <v>47</v>
      </c>
      <c r="B27" s="89"/>
      <c r="C27" s="90"/>
      <c r="D27" s="91">
        <v>1.5</v>
      </c>
      <c r="E27" s="91"/>
      <c r="F27" s="91"/>
      <c r="G27" s="91">
        <v>2.5</v>
      </c>
      <c r="H27" s="91">
        <v>1</v>
      </c>
      <c r="I27" s="91"/>
      <c r="J27" s="91"/>
      <c r="K27" s="91"/>
      <c r="L27" s="91"/>
      <c r="M27" s="91"/>
      <c r="N27" s="91"/>
      <c r="O27" s="91"/>
      <c r="P27" s="91"/>
      <c r="Q27" s="91"/>
      <c r="R27" s="91">
        <v>0.5</v>
      </c>
      <c r="S27" s="91"/>
      <c r="T27" s="91"/>
      <c r="U27" s="91">
        <v>1.5</v>
      </c>
      <c r="V27" s="91"/>
      <c r="W27" s="91"/>
      <c r="X27" s="91"/>
      <c r="Y27" s="91">
        <v>1.5</v>
      </c>
      <c r="Z27" s="91">
        <v>1</v>
      </c>
      <c r="AA27" s="91"/>
      <c r="AB27" s="91"/>
      <c r="AC27" s="91">
        <v>1</v>
      </c>
      <c r="AD27" s="91"/>
      <c r="AE27" s="91"/>
      <c r="AF27" s="91"/>
      <c r="AG27" s="91"/>
      <c r="AH27" s="91"/>
      <c r="AI27" s="92">
        <f t="shared" si="5"/>
        <v>10.5</v>
      </c>
      <c r="AJ27" s="93"/>
      <c r="AK27" s="85">
        <f t="shared" si="1"/>
        <v>4.8275862068965517E-2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54</v>
      </c>
      <c r="B28" s="15"/>
      <c r="C28" s="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>
        <v>4</v>
      </c>
      <c r="O28" s="70"/>
      <c r="P28" s="70"/>
      <c r="Q28" s="70"/>
      <c r="R28" s="70"/>
      <c r="S28" s="70">
        <v>3</v>
      </c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66">
        <f t="shared" si="5"/>
        <v>7</v>
      </c>
      <c r="AJ28" s="57" t="s">
        <v>55</v>
      </c>
      <c r="AK28" s="85">
        <f t="shared" si="1"/>
        <v>3.2183908045977011E-2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64</v>
      </c>
      <c r="B29" s="15"/>
      <c r="C29" s="3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66">
        <f t="shared" si="5"/>
        <v>0</v>
      </c>
      <c r="AJ29" s="57"/>
      <c r="AK29" s="85">
        <f t="shared" si="1"/>
        <v>0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9</v>
      </c>
      <c r="B30" s="15"/>
      <c r="C30" s="15"/>
      <c r="D30" s="68">
        <f t="shared" ref="D30:AE30" si="6">SUM(D19:D29)</f>
        <v>9</v>
      </c>
      <c r="E30" s="68">
        <f t="shared" si="6"/>
        <v>9</v>
      </c>
      <c r="F30" s="68">
        <f t="shared" si="6"/>
        <v>5</v>
      </c>
      <c r="G30" s="68">
        <f t="shared" si="6"/>
        <v>9.5</v>
      </c>
      <c r="H30" s="68">
        <f t="shared" si="6"/>
        <v>10</v>
      </c>
      <c r="I30" s="68">
        <f t="shared" si="6"/>
        <v>2</v>
      </c>
      <c r="J30" s="68">
        <f t="shared" si="6"/>
        <v>0</v>
      </c>
      <c r="K30" s="68">
        <f t="shared" si="6"/>
        <v>7.5</v>
      </c>
      <c r="L30" s="68">
        <f t="shared" si="6"/>
        <v>8.5</v>
      </c>
      <c r="M30" s="68">
        <f t="shared" si="6"/>
        <v>8.5</v>
      </c>
      <c r="N30" s="68">
        <f t="shared" si="6"/>
        <v>10</v>
      </c>
      <c r="O30" s="68">
        <f t="shared" si="6"/>
        <v>7.5</v>
      </c>
      <c r="P30" s="68">
        <f t="shared" si="6"/>
        <v>0</v>
      </c>
      <c r="Q30" s="68">
        <f t="shared" si="6"/>
        <v>0</v>
      </c>
      <c r="R30" s="68">
        <f t="shared" si="6"/>
        <v>9.5</v>
      </c>
      <c r="S30" s="68">
        <f t="shared" si="6"/>
        <v>8.5</v>
      </c>
      <c r="T30" s="68">
        <f t="shared" si="6"/>
        <v>11</v>
      </c>
      <c r="U30" s="68">
        <f t="shared" si="6"/>
        <v>6.5</v>
      </c>
      <c r="V30" s="68">
        <f t="shared" si="6"/>
        <v>8</v>
      </c>
      <c r="W30" s="68">
        <f t="shared" si="6"/>
        <v>0</v>
      </c>
      <c r="X30" s="68">
        <f t="shared" si="6"/>
        <v>2</v>
      </c>
      <c r="Y30" s="68">
        <f t="shared" si="6"/>
        <v>13</v>
      </c>
      <c r="Z30" s="68">
        <f t="shared" si="6"/>
        <v>12.5</v>
      </c>
      <c r="AA30" s="68">
        <f t="shared" si="6"/>
        <v>9</v>
      </c>
      <c r="AB30" s="68">
        <f t="shared" si="6"/>
        <v>5</v>
      </c>
      <c r="AC30" s="68">
        <f t="shared" si="6"/>
        <v>9</v>
      </c>
      <c r="AD30" s="68">
        <f t="shared" si="6"/>
        <v>0</v>
      </c>
      <c r="AE30" s="68">
        <f t="shared" si="6"/>
        <v>3</v>
      </c>
      <c r="AF30" s="68">
        <f t="shared" ref="AF30:AH30" si="7">SUM(AF19:AF29)</f>
        <v>10</v>
      </c>
      <c r="AG30" s="68">
        <f t="shared" si="7"/>
        <v>12</v>
      </c>
      <c r="AH30" s="68">
        <f t="shared" si="7"/>
        <v>13</v>
      </c>
      <c r="AI30" s="84">
        <f t="shared" ref="AI30" si="8">SUM(AI19:AI29)</f>
        <v>217.5</v>
      </c>
      <c r="AJ30" s="31"/>
      <c r="AK30" s="85">
        <f>SUM(AK20:AK29)+SUM(AK9:AK18)</f>
        <v>1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.5" thickBot="1" x14ac:dyDescent="0.25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2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23</f>
        <v>23</v>
      </c>
      <c r="AH32" s="71"/>
      <c r="AI32" s="73">
        <f>7.5*AG32</f>
        <v>172.5</v>
      </c>
      <c r="AJ32" s="35"/>
      <c r="AK32" s="85"/>
      <c r="AZ32" s="61"/>
    </row>
    <row r="33" spans="1:52" s="34" customFormat="1" ht="11.25" x14ac:dyDescent="0.2">
      <c r="A33" s="19" t="s">
        <v>25</v>
      </c>
      <c r="B33" s="18" t="s">
        <v>28</v>
      </c>
      <c r="C33" s="18"/>
      <c r="D33" s="71"/>
      <c r="E33" s="71"/>
      <c r="F33" s="71" t="s">
        <v>41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1.25" x14ac:dyDescent="0.2">
      <c r="A34" s="19" t="s">
        <v>31</v>
      </c>
      <c r="B34" s="18" t="s">
        <v>32</v>
      </c>
      <c r="C34" s="18"/>
      <c r="D34" s="71"/>
      <c r="E34" s="71"/>
      <c r="F34" s="71" t="s">
        <v>40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48</v>
      </c>
      <c r="AG34" s="71"/>
      <c r="AH34" s="71"/>
      <c r="AI34" s="72">
        <f>AI30-AI32</f>
        <v>45</v>
      </c>
      <c r="AJ34" s="81" t="s">
        <v>45</v>
      </c>
      <c r="AK34" s="85"/>
      <c r="AZ34" s="61"/>
    </row>
    <row r="35" spans="1:52" s="34" customFormat="1" ht="11.25" x14ac:dyDescent="0.2">
      <c r="A35" s="18" t="s">
        <v>29</v>
      </c>
      <c r="B35" s="18" t="s">
        <v>30</v>
      </c>
      <c r="C35" s="35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1.25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49</v>
      </c>
      <c r="AG36" s="74"/>
      <c r="AH36" s="74"/>
      <c r="AI36" s="75">
        <f>207.5</f>
        <v>207.5</v>
      </c>
      <c r="AJ36" s="35"/>
      <c r="AK36" s="85"/>
    </row>
    <row r="37" spans="1:52" s="34" customFormat="1" ht="11.25" x14ac:dyDescent="0.2">
      <c r="A37" s="35"/>
      <c r="B37" s="35"/>
      <c r="C37" s="35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.5" thickBot="1" x14ac:dyDescent="0.25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50</v>
      </c>
      <c r="AG38" s="74"/>
      <c r="AH38" s="74"/>
      <c r="AI38" s="76">
        <f>AI36+AI34</f>
        <v>252.5</v>
      </c>
      <c r="AJ38" s="35"/>
      <c r="AK38" s="85"/>
    </row>
    <row r="39" spans="1:52" s="34" customFormat="1" ht="13.5" thickTop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2018-11-19T18:10:34Z</dcterms:modified>
</cp:coreProperties>
</file>