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B3865F62-1025-4A19-A246-65CD311D31BA}" xr6:coauthVersionLast="40" xr6:coauthVersionMax="40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0" i="1" l="1"/>
  <c r="AE13" i="1"/>
  <c r="AE21" i="1"/>
  <c r="AD21" i="1"/>
  <c r="AD8" i="1"/>
  <c r="AD13" i="1"/>
  <c r="AC25" i="1"/>
  <c r="AC21" i="1"/>
  <c r="AC19" i="1"/>
  <c r="AB30" i="1"/>
  <c r="AB21" i="1"/>
  <c r="AB13" i="1"/>
  <c r="Y36" i="1"/>
  <c r="X36" i="1"/>
  <c r="W36" i="1"/>
  <c r="V36" i="1"/>
  <c r="R9" i="1"/>
  <c r="R8" i="1"/>
  <c r="R13" i="1"/>
  <c r="Q18" i="1"/>
  <c r="Q13" i="1"/>
  <c r="Q30" i="1"/>
  <c r="P30" i="1"/>
  <c r="P13" i="1"/>
  <c r="P18" i="1"/>
  <c r="P15" i="1"/>
  <c r="O15" i="1"/>
  <c r="O13" i="1"/>
  <c r="O30" i="1"/>
  <c r="N30" i="1"/>
  <c r="N13" i="1"/>
  <c r="N21" i="1"/>
  <c r="K21" i="1"/>
  <c r="K13" i="1"/>
  <c r="K30" i="1"/>
  <c r="J30" i="1"/>
  <c r="J21" i="1"/>
  <c r="J15" i="1"/>
  <c r="J13" i="1"/>
  <c r="I15" i="1"/>
  <c r="I13" i="1"/>
  <c r="I26" i="1"/>
  <c r="I30" i="1"/>
  <c r="H30" i="1"/>
  <c r="H26" i="1"/>
  <c r="H21" i="1"/>
  <c r="H13" i="1"/>
  <c r="G30" i="1"/>
  <c r="G26" i="1"/>
  <c r="G13" i="1"/>
  <c r="G25" i="1"/>
  <c r="AI26" i="1"/>
  <c r="F30" i="1"/>
  <c r="D32" i="1"/>
  <c r="AI44" i="1" l="1"/>
  <c r="AG40" i="1"/>
  <c r="U29" i="1"/>
  <c r="AH28" i="1"/>
  <c r="AH38" i="1" s="1"/>
  <c r="AG28" i="1"/>
  <c r="AG38" i="1" s="1"/>
  <c r="AF28" i="1"/>
  <c r="AF38" i="1" s="1"/>
  <c r="AA28" i="1"/>
  <c r="AA38" i="1" s="1"/>
  <c r="Z28" i="1"/>
  <c r="Z38" i="1" s="1"/>
  <c r="X28" i="1"/>
  <c r="X38" i="1" s="1"/>
  <c r="V28" i="1"/>
  <c r="V38" i="1" s="1"/>
  <c r="T28" i="1"/>
  <c r="T38" i="1" s="1"/>
  <c r="S28" i="1"/>
  <c r="S38" i="1" s="1"/>
  <c r="M28" i="1"/>
  <c r="M38" i="1" s="1"/>
  <c r="L28" i="1"/>
  <c r="L38" i="1" s="1"/>
  <c r="H28" i="1"/>
  <c r="H38" i="1" s="1"/>
  <c r="F28" i="1"/>
  <c r="F38" i="1" s="1"/>
  <c r="E28" i="1"/>
  <c r="E38" i="1" s="1"/>
  <c r="N28" i="1"/>
  <c r="N38" i="1" s="1"/>
  <c r="AE28" i="1"/>
  <c r="AE38" i="1" s="1"/>
  <c r="AD28" i="1"/>
  <c r="AD38" i="1" s="1"/>
  <c r="AB28" i="1"/>
  <c r="AB38" i="1" s="1"/>
  <c r="W28" i="1"/>
  <c r="W38" i="1" s="1"/>
  <c r="U28" i="1"/>
  <c r="G28" i="1"/>
  <c r="G38" i="1" s="1"/>
  <c r="AC28" i="1"/>
  <c r="AC38" i="1" s="1"/>
  <c r="K28" i="1"/>
  <c r="K38" i="1" s="1"/>
  <c r="J28" i="1"/>
  <c r="J38" i="1" s="1"/>
  <c r="D28" i="1"/>
  <c r="D38" i="1" s="1"/>
  <c r="Q28" i="1"/>
  <c r="Q38" i="1" s="1"/>
  <c r="P28" i="1"/>
  <c r="P38" i="1" s="1"/>
  <c r="O28" i="1"/>
  <c r="O38" i="1" s="1"/>
  <c r="I28" i="1"/>
  <c r="I38" i="1" s="1"/>
  <c r="Y28" i="1"/>
  <c r="Y38" i="1" s="1"/>
  <c r="R28" i="1"/>
  <c r="R38" i="1" s="1"/>
  <c r="U38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6" i="1"/>
  <c r="AI31" i="1"/>
  <c r="AI40" i="1"/>
  <c r="AI16" i="1"/>
  <c r="AI32" i="1"/>
  <c r="AI11" i="1"/>
  <c r="AI34" i="1"/>
  <c r="AI37" i="1"/>
  <c r="AI8" i="1"/>
  <c r="AI14" i="1"/>
  <c r="AI17" i="1"/>
  <c r="AI15" i="1"/>
  <c r="AI18" i="1"/>
  <c r="AI35" i="1"/>
  <c r="AI30" i="1" l="1"/>
  <c r="AI29" i="1"/>
  <c r="AI38" i="1" l="1"/>
  <c r="AI42" i="1" s="1"/>
  <c r="AI46" i="1" s="1"/>
</calcChain>
</file>

<file path=xl/sharedStrings.xml><?xml version="1.0" encoding="utf-8"?>
<sst xmlns="http://schemas.openxmlformats.org/spreadsheetml/2006/main" count="315" uniqueCount="92">
  <si>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</si>
  <si>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</si>
  <si>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</si>
  <si>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</si>
  <si>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</si>
  <si>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</si>
  <si>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</si>
  <si>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</si>
  <si>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</si>
  <si>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</si>
  <si>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</si>
  <si>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</si>
  <si>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</si>
  <si>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</si>
  <si>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</si>
  <si>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</si>
  <si>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</si>
  <si>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</si>
  <si>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</si>
  <si>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</si>
  <si>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</si>
  <si>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</si>
  <si>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</si>
  <si>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</si>
  <si>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</si>
  <si>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</si>
  <si>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</si>
  <si>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</si>
  <si>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</si>
  <si>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</si>
  <si>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</si>
  <si>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</si>
  <si>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</si>
  <si>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</si>
  <si>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</si>
  <si>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</si>
  <si>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</si>
  <si>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</si>
  <si>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</si>
  <si>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</si>
  <si>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</si>
  <si>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</si>
  <si>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</si>
  <si>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</si>
  <si>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</si>
  <si>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</si>
  <si>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</si>
  <si>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</si>
  <si>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</si>
  <si>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</si>
  <si>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</si>
  <si>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</si>
  <si>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</si>
  <si>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</si>
  <si>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</si>
  <si>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</si>
  <si>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</si>
  <si>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</si>
  <si>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</si>
  <si>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</si>
  <si>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</si>
  <si>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</si>
  <si>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</si>
  <si>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</si>
  <si>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</si>
  <si>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</si>
  <si>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</si>
  <si>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</si>
  <si>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</si>
  <si>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</si>
  <si>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</si>
  <si>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</si>
  <si>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</si>
  <si>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</si>
  <si>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</si>
  <si>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</si>
  <si>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</si>
  <si>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</si>
  <si>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</si>
  <si>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</si>
  <si>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</si>
  <si>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</si>
  <si>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1306</t>
  </si>
  <si>
    <t>IPL - Nelson St</t>
  </si>
  <si>
    <t>AIBC - IC</t>
  </si>
  <si>
    <t>February 2019</t>
  </si>
  <si>
    <t>1901</t>
  </si>
  <si>
    <t>1902</t>
  </si>
  <si>
    <t>Cormandel - Manson St</t>
  </si>
  <si>
    <t>Darwin - Maplewood Gardens</t>
  </si>
  <si>
    <t>1406</t>
  </si>
  <si>
    <t>IPL - Belpark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</si>
</sst>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zoomScaleNormal="100" zoomScaleSheetLayoutView="100" workbookViewId="0">
      <selection activeCell="A37" sqref="A37"/>
    </sheetView>
  </sheetViews>
  <sheetFormatPr defaultColWidth="7.59765625" defaultRowHeight="12.75" x14ac:dyDescent="0.35"/>
  <cols>
    <col min="1" max="1" width="5.265625" style="20" customWidth="1"/>
    <col min="2" max="2" width="21.86328125" style="20" customWidth="1"/>
    <col min="3" max="3" width="5" style="21" customWidth="1"/>
    <col min="4" max="34" width="3.3984375" style="11" customWidth="1"/>
    <col min="35" max="35" width="6.265625" style="22" bestFit="1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0" customFormat="1" ht="12" customHeight="1" x14ac:dyDescent="0.3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3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4" t="s">
        <v>85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3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4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76"/>
      <c r="B7" s="75"/>
      <c r="C7" s="77" t="s">
        <v>40</v>
      </c>
      <c r="D7" s="78" t="s">
        <v>17</v>
      </c>
      <c r="E7" s="78" t="s">
        <v>18</v>
      </c>
      <c r="F7" s="78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8" t="s">
        <v>18</v>
      </c>
      <c r="M7" s="78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8" t="s">
        <v>18</v>
      </c>
      <c r="T7" s="78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8" t="s">
        <v>18</v>
      </c>
      <c r="AA7" s="78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/>
      <c r="AG7" s="78"/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3">
      <c r="A8" s="53" t="s">
        <v>82</v>
      </c>
      <c r="B8" s="46" t="s">
        <v>83</v>
      </c>
      <c r="C8" s="47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>
        <f>6</f>
        <v>6</v>
      </c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>
        <f>4</f>
        <v>4</v>
      </c>
      <c r="AE8" s="57"/>
      <c r="AF8" s="57"/>
      <c r="AG8" s="57" t="s">
        <v>20</v>
      </c>
      <c r="AH8" s="57" t="s">
        <v>20</v>
      </c>
      <c r="AI8" s="58">
        <f t="shared" ref="AI8:AI27" si="0">SUM(D8:AH8)</f>
        <v>10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3">
      <c r="A9" s="54" t="s">
        <v>90</v>
      </c>
      <c r="B9" s="83" t="s">
        <v>91</v>
      </c>
      <c r="C9" s="82"/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>
        <f>1</f>
        <v>1</v>
      </c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1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3">
      <c r="A10" s="53" t="s">
        <v>52</v>
      </c>
      <c r="B10" s="81" t="s">
        <v>54</v>
      </c>
      <c r="C10" s="47"/>
      <c r="D10" s="57"/>
      <c r="E10" s="57" t="s">
        <v>20</v>
      </c>
      <c r="F10" s="57" t="s">
        <v>20</v>
      </c>
      <c r="G10" s="57"/>
      <c r="H10" s="57"/>
      <c r="I10" s="57"/>
      <c r="J10" s="57"/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3">
      <c r="A11" s="54" t="s">
        <v>53</v>
      </c>
      <c r="B11" s="83" t="s">
        <v>55</v>
      </c>
      <c r="C11" s="82"/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>SUM(D11:AH11)</f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3">
      <c r="A12" s="53" t="s">
        <v>74</v>
      </c>
      <c r="B12" s="81" t="s">
        <v>76</v>
      </c>
      <c r="C12" s="47"/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ref="AI12:AI13" si="1">SUM(D12:AH12)</f>
        <v>0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3">
      <c r="A13" s="54" t="s">
        <v>75</v>
      </c>
      <c r="B13" s="83" t="s">
        <v>77</v>
      </c>
      <c r="C13" s="82"/>
      <c r="D13" s="59"/>
      <c r="E13" s="57" t="s">
        <v>20</v>
      </c>
      <c r="F13" s="57" t="s">
        <v>20</v>
      </c>
      <c r="G13" s="59">
        <f>1</f>
        <v>1</v>
      </c>
      <c r="H13" s="59">
        <f>3</f>
        <v>3</v>
      </c>
      <c r="I13" s="59">
        <f>2</f>
        <v>2</v>
      </c>
      <c r="J13" s="59">
        <f>2</f>
        <v>2</v>
      </c>
      <c r="K13" s="59">
        <f>4</f>
        <v>4</v>
      </c>
      <c r="L13" s="57" t="s">
        <v>20</v>
      </c>
      <c r="M13" s="57" t="s">
        <v>20</v>
      </c>
      <c r="N13" s="59">
        <f>5</f>
        <v>5</v>
      </c>
      <c r="O13" s="59">
        <f>4</f>
        <v>4</v>
      </c>
      <c r="P13" s="59">
        <f>4</f>
        <v>4</v>
      </c>
      <c r="Q13" s="59">
        <f>2</f>
        <v>2</v>
      </c>
      <c r="R13" s="59">
        <f>2</f>
        <v>2</v>
      </c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>
        <f>4</f>
        <v>4</v>
      </c>
      <c r="AC13" s="59"/>
      <c r="AD13" s="59">
        <f>4</f>
        <v>4</v>
      </c>
      <c r="AE13" s="59">
        <f>5</f>
        <v>5</v>
      </c>
      <c r="AF13" s="59"/>
      <c r="AG13" s="57" t="s">
        <v>20</v>
      </c>
      <c r="AH13" s="57" t="s">
        <v>20</v>
      </c>
      <c r="AI13" s="58">
        <f t="shared" si="1"/>
        <v>42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3">
      <c r="A14" s="53" t="s">
        <v>56</v>
      </c>
      <c r="B14" s="81" t="s">
        <v>58</v>
      </c>
      <c r="C14" s="47"/>
      <c r="D14" s="57"/>
      <c r="E14" s="57" t="s">
        <v>20</v>
      </c>
      <c r="F14" s="57" t="s">
        <v>20</v>
      </c>
      <c r="G14" s="57"/>
      <c r="H14" s="57"/>
      <c r="I14" s="57"/>
      <c r="J14" s="57"/>
      <c r="K14" s="57"/>
      <c r="L14" s="57" t="s">
        <v>20</v>
      </c>
      <c r="M14" s="57" t="s">
        <v>20</v>
      </c>
      <c r="N14" s="57"/>
      <c r="O14" s="57"/>
      <c r="P14" s="57"/>
      <c r="Q14" s="57"/>
      <c r="R14" s="57"/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>SUM(D14:AH14)</f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3">
      <c r="A15" s="54" t="s">
        <v>57</v>
      </c>
      <c r="B15" s="83" t="s">
        <v>59</v>
      </c>
      <c r="C15" s="82"/>
      <c r="D15" s="59"/>
      <c r="E15" s="57" t="s">
        <v>20</v>
      </c>
      <c r="F15" s="57" t="s">
        <v>20</v>
      </c>
      <c r="G15" s="59"/>
      <c r="H15" s="59"/>
      <c r="I15" s="59">
        <f>2</f>
        <v>2</v>
      </c>
      <c r="J15" s="59">
        <f>4</f>
        <v>4</v>
      </c>
      <c r="K15" s="59"/>
      <c r="L15" s="57" t="s">
        <v>20</v>
      </c>
      <c r="M15" s="57" t="s">
        <v>20</v>
      </c>
      <c r="N15" s="59"/>
      <c r="O15" s="59">
        <f>3</f>
        <v>3</v>
      </c>
      <c r="P15" s="59">
        <f>2</f>
        <v>2</v>
      </c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0"/>
        <v>11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3">
      <c r="A16" s="53" t="s">
        <v>60</v>
      </c>
      <c r="B16" s="81" t="s">
        <v>61</v>
      </c>
      <c r="C16" s="47"/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ref="AI16:AI26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3">
      <c r="A17" s="54" t="s">
        <v>62</v>
      </c>
      <c r="B17" s="83" t="s">
        <v>63</v>
      </c>
      <c r="C17" s="82"/>
      <c r="D17" s="59"/>
      <c r="E17" s="57" t="s">
        <v>20</v>
      </c>
      <c r="F17" s="57" t="s">
        <v>20</v>
      </c>
      <c r="G17" s="59"/>
      <c r="H17" s="59"/>
      <c r="I17" s="59"/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/>
      <c r="V17" s="59"/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si="2"/>
        <v>0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3">
      <c r="A18" s="53" t="s">
        <v>64</v>
      </c>
      <c r="B18" s="81" t="s">
        <v>65</v>
      </c>
      <c r="C18" s="47"/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>
        <f>2</f>
        <v>2</v>
      </c>
      <c r="Q18" s="57">
        <f>2</f>
        <v>2</v>
      </c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si="2"/>
        <v>4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3">
      <c r="A19" s="54" t="s">
        <v>66</v>
      </c>
      <c r="B19" s="83" t="s">
        <v>67</v>
      </c>
      <c r="C19" s="82"/>
      <c r="D19" s="59"/>
      <c r="E19" s="57" t="s">
        <v>20</v>
      </c>
      <c r="F19" s="57" t="s">
        <v>20</v>
      </c>
      <c r="G19" s="59"/>
      <c r="H19" s="59"/>
      <c r="I19" s="59"/>
      <c r="J19" s="59"/>
      <c r="K19" s="59"/>
      <c r="L19" s="57" t="s">
        <v>20</v>
      </c>
      <c r="M19" s="57" t="s">
        <v>20</v>
      </c>
      <c r="N19" s="59"/>
      <c r="O19" s="59"/>
      <c r="P19" s="59"/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>
        <f>5</f>
        <v>5</v>
      </c>
      <c r="AD19" s="59"/>
      <c r="AE19" s="59"/>
      <c r="AF19" s="59"/>
      <c r="AG19" s="57" t="s">
        <v>20</v>
      </c>
      <c r="AH19" s="57" t="s">
        <v>20</v>
      </c>
      <c r="AI19" s="58">
        <f t="shared" si="2"/>
        <v>5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3">
      <c r="A20" s="53" t="s">
        <v>68</v>
      </c>
      <c r="B20" s="81" t="s">
        <v>69</v>
      </c>
      <c r="C20" s="47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2"/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3">
      <c r="A21" s="54" t="s">
        <v>71</v>
      </c>
      <c r="B21" s="83" t="s">
        <v>70</v>
      </c>
      <c r="C21" s="82"/>
      <c r="D21" s="59"/>
      <c r="E21" s="57" t="s">
        <v>20</v>
      </c>
      <c r="F21" s="57" t="s">
        <v>20</v>
      </c>
      <c r="G21" s="59"/>
      <c r="H21" s="59">
        <f>3</f>
        <v>3</v>
      </c>
      <c r="I21" s="59"/>
      <c r="J21" s="59">
        <f>1</f>
        <v>1</v>
      </c>
      <c r="K21" s="59">
        <f>4</f>
        <v>4</v>
      </c>
      <c r="L21" s="57" t="s">
        <v>20</v>
      </c>
      <c r="M21" s="57" t="s">
        <v>20</v>
      </c>
      <c r="N21" s="59">
        <f>2</f>
        <v>2</v>
      </c>
      <c r="O21" s="59"/>
      <c r="P21" s="59"/>
      <c r="Q21" s="59"/>
      <c r="R21" s="59"/>
      <c r="S21" s="57" t="s">
        <v>20</v>
      </c>
      <c r="T21" s="57" t="s">
        <v>20</v>
      </c>
      <c r="U21" s="59"/>
      <c r="V21" s="59"/>
      <c r="W21" s="59"/>
      <c r="X21" s="59"/>
      <c r="Y21" s="59"/>
      <c r="Z21" s="57" t="s">
        <v>20</v>
      </c>
      <c r="AA21" s="57" t="s">
        <v>20</v>
      </c>
      <c r="AB21" s="59">
        <f>4</f>
        <v>4</v>
      </c>
      <c r="AC21" s="59">
        <f>4</f>
        <v>4</v>
      </c>
      <c r="AD21" s="59">
        <f>1</f>
        <v>1</v>
      </c>
      <c r="AE21" s="59">
        <f>2</f>
        <v>2</v>
      </c>
      <c r="AF21" s="59"/>
      <c r="AG21" s="57" t="s">
        <v>20</v>
      </c>
      <c r="AH21" s="57" t="s">
        <v>20</v>
      </c>
      <c r="AI21" s="58">
        <f t="shared" si="2"/>
        <v>21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3">
      <c r="A22" s="53" t="s">
        <v>72</v>
      </c>
      <c r="B22" s="81" t="s">
        <v>73</v>
      </c>
      <c r="C22" s="47"/>
      <c r="D22" s="57"/>
      <c r="E22" s="57" t="s">
        <v>20</v>
      </c>
      <c r="F22" s="57" t="s">
        <v>20</v>
      </c>
      <c r="G22" s="57"/>
      <c r="H22" s="57"/>
      <c r="I22" s="57"/>
      <c r="J22" s="57"/>
      <c r="K22" s="57"/>
      <c r="L22" s="57" t="s">
        <v>20</v>
      </c>
      <c r="M22" s="57" t="s">
        <v>20</v>
      </c>
      <c r="N22" s="57"/>
      <c r="O22" s="57"/>
      <c r="P22" s="57"/>
      <c r="Q22" s="57"/>
      <c r="R22" s="57"/>
      <c r="S22" s="57" t="s">
        <v>20</v>
      </c>
      <c r="T22" s="57" t="s">
        <v>20</v>
      </c>
      <c r="U22" s="57"/>
      <c r="V22" s="57"/>
      <c r="W22" s="57"/>
      <c r="X22" s="57"/>
      <c r="Y22" s="57"/>
      <c r="Z22" s="57" t="s">
        <v>20</v>
      </c>
      <c r="AA22" s="57" t="s">
        <v>20</v>
      </c>
      <c r="AB22" s="57"/>
      <c r="AC22" s="57"/>
      <c r="AD22" s="57"/>
      <c r="AE22" s="57"/>
      <c r="AF22" s="57"/>
      <c r="AG22" s="57" t="s">
        <v>20</v>
      </c>
      <c r="AH22" s="57" t="s">
        <v>20</v>
      </c>
      <c r="AI22" s="58">
        <f t="shared" si="2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3">
      <c r="A23" s="54" t="s">
        <v>80</v>
      </c>
      <c r="B23" s="83" t="s">
        <v>81</v>
      </c>
      <c r="C23" s="82"/>
      <c r="D23" s="59"/>
      <c r="E23" s="57" t="s">
        <v>20</v>
      </c>
      <c r="F23" s="57" t="s">
        <v>20</v>
      </c>
      <c r="G23" s="59"/>
      <c r="H23" s="59"/>
      <c r="I23" s="59"/>
      <c r="J23" s="59"/>
      <c r="K23" s="59"/>
      <c r="L23" s="57" t="s">
        <v>20</v>
      </c>
      <c r="M23" s="57" t="s">
        <v>20</v>
      </c>
      <c r="N23" s="59"/>
      <c r="O23" s="59"/>
      <c r="P23" s="59"/>
      <c r="Q23" s="59"/>
      <c r="R23" s="59"/>
      <c r="S23" s="57" t="s">
        <v>20</v>
      </c>
      <c r="T23" s="57" t="s">
        <v>20</v>
      </c>
      <c r="U23" s="59"/>
      <c r="V23" s="59"/>
      <c r="W23" s="59"/>
      <c r="X23" s="59"/>
      <c r="Y23" s="59"/>
      <c r="Z23" s="57" t="s">
        <v>20</v>
      </c>
      <c r="AA23" s="57" t="s">
        <v>20</v>
      </c>
      <c r="AB23" s="59"/>
      <c r="AC23" s="59"/>
      <c r="AD23" s="59"/>
      <c r="AE23" s="59"/>
      <c r="AF23" s="59"/>
      <c r="AG23" s="57" t="s">
        <v>20</v>
      </c>
      <c r="AH23" s="57" t="s">
        <v>20</v>
      </c>
      <c r="AI23" s="58">
        <f t="shared" ref="AI23:AI24" si="3">SUM(D23:AH23)</f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3">
      <c r="A24" s="53" t="s">
        <v>78</v>
      </c>
      <c r="B24" s="81" t="s">
        <v>79</v>
      </c>
      <c r="C24" s="85"/>
      <c r="D24" s="57"/>
      <c r="E24" s="57" t="s">
        <v>20</v>
      </c>
      <c r="F24" s="57" t="s">
        <v>20</v>
      </c>
      <c r="G24" s="57"/>
      <c r="H24" s="57"/>
      <c r="I24" s="57"/>
      <c r="J24" s="57"/>
      <c r="K24" s="57"/>
      <c r="L24" s="57" t="s">
        <v>20</v>
      </c>
      <c r="M24" s="57" t="s">
        <v>20</v>
      </c>
      <c r="N24" s="57"/>
      <c r="O24" s="57"/>
      <c r="P24" s="57"/>
      <c r="Q24" s="57"/>
      <c r="R24" s="57"/>
      <c r="S24" s="57" t="s">
        <v>20</v>
      </c>
      <c r="T24" s="57" t="s">
        <v>20</v>
      </c>
      <c r="U24" s="57"/>
      <c r="V24" s="57"/>
      <c r="W24" s="57"/>
      <c r="X24" s="57"/>
      <c r="Y24" s="57"/>
      <c r="Z24" s="57" t="s">
        <v>20</v>
      </c>
      <c r="AA24" s="57" t="s">
        <v>20</v>
      </c>
      <c r="AB24" s="57"/>
      <c r="AC24" s="57"/>
      <c r="AD24" s="57"/>
      <c r="AE24" s="57"/>
      <c r="AF24" s="57"/>
      <c r="AG24" s="57" t="s">
        <v>20</v>
      </c>
      <c r="AH24" s="57" t="s">
        <v>20</v>
      </c>
      <c r="AI24" s="58">
        <f t="shared" si="3"/>
        <v>0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3">
      <c r="A25" s="54" t="s">
        <v>86</v>
      </c>
      <c r="B25" s="83" t="s">
        <v>89</v>
      </c>
      <c r="C25" s="82"/>
      <c r="D25" s="59"/>
      <c r="E25" s="57" t="s">
        <v>20</v>
      </c>
      <c r="F25" s="57" t="s">
        <v>20</v>
      </c>
      <c r="G25" s="59">
        <f>4</f>
        <v>4</v>
      </c>
      <c r="H25" s="59"/>
      <c r="I25" s="59"/>
      <c r="J25" s="59"/>
      <c r="K25" s="59"/>
      <c r="L25" s="57" t="s">
        <v>20</v>
      </c>
      <c r="M25" s="57" t="s">
        <v>20</v>
      </c>
      <c r="N25" s="59"/>
      <c r="O25" s="59"/>
      <c r="P25" s="59"/>
      <c r="Q25" s="59"/>
      <c r="R25" s="59"/>
      <c r="S25" s="57" t="s">
        <v>20</v>
      </c>
      <c r="T25" s="57" t="s">
        <v>20</v>
      </c>
      <c r="U25" s="59"/>
      <c r="V25" s="59"/>
      <c r="W25" s="59"/>
      <c r="X25" s="59"/>
      <c r="Y25" s="59"/>
      <c r="Z25" s="57" t="s">
        <v>20</v>
      </c>
      <c r="AA25" s="57" t="s">
        <v>20</v>
      </c>
      <c r="AB25" s="59"/>
      <c r="AC25" s="59">
        <f>2</f>
        <v>2</v>
      </c>
      <c r="AD25" s="59"/>
      <c r="AE25" s="59"/>
      <c r="AF25" s="59"/>
      <c r="AG25" s="57" t="s">
        <v>20</v>
      </c>
      <c r="AH25" s="57" t="s">
        <v>20</v>
      </c>
      <c r="AI25" s="58">
        <f t="shared" si="2"/>
        <v>6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3">
      <c r="A26" s="53" t="s">
        <v>87</v>
      </c>
      <c r="B26" s="81" t="s">
        <v>88</v>
      </c>
      <c r="C26" s="85"/>
      <c r="D26" s="57"/>
      <c r="E26" s="57" t="s">
        <v>20</v>
      </c>
      <c r="F26" s="57" t="s">
        <v>20</v>
      </c>
      <c r="G26" s="57">
        <f>3</f>
        <v>3</v>
      </c>
      <c r="H26" s="57">
        <f>2</f>
        <v>2</v>
      </c>
      <c r="I26" s="57">
        <f>3</f>
        <v>3</v>
      </c>
      <c r="J26" s="57"/>
      <c r="K26" s="57"/>
      <c r="L26" s="57" t="s">
        <v>20</v>
      </c>
      <c r="M26" s="57" t="s">
        <v>20</v>
      </c>
      <c r="N26" s="57"/>
      <c r="O26" s="57"/>
      <c r="P26" s="57"/>
      <c r="Q26" s="57"/>
      <c r="R26" s="57"/>
      <c r="S26" s="57" t="s">
        <v>20</v>
      </c>
      <c r="T26" s="57" t="s">
        <v>20</v>
      </c>
      <c r="U26" s="57"/>
      <c r="V26" s="57"/>
      <c r="W26" s="57"/>
      <c r="X26" s="57"/>
      <c r="Y26" s="57"/>
      <c r="Z26" s="57" t="s">
        <v>20</v>
      </c>
      <c r="AA26" s="57" t="s">
        <v>20</v>
      </c>
      <c r="AB26" s="57"/>
      <c r="AC26" s="57"/>
      <c r="AD26" s="57"/>
      <c r="AE26" s="57"/>
      <c r="AF26" s="57"/>
      <c r="AG26" s="57" t="s">
        <v>20</v>
      </c>
      <c r="AH26" s="57" t="s">
        <v>20</v>
      </c>
      <c r="AI26" s="58">
        <f t="shared" si="2"/>
        <v>8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3">
      <c r="A27" s="54"/>
      <c r="B27" s="83"/>
      <c r="C27" s="82"/>
      <c r="D27" s="59"/>
      <c r="E27" s="57" t="s">
        <v>20</v>
      </c>
      <c r="F27" s="57" t="s">
        <v>20</v>
      </c>
      <c r="G27" s="59"/>
      <c r="H27" s="59"/>
      <c r="I27" s="59"/>
      <c r="J27" s="59"/>
      <c r="K27" s="59"/>
      <c r="L27" s="57" t="s">
        <v>20</v>
      </c>
      <c r="M27" s="57" t="s">
        <v>20</v>
      </c>
      <c r="N27" s="59"/>
      <c r="O27" s="59"/>
      <c r="P27" s="59"/>
      <c r="Q27" s="59"/>
      <c r="R27" s="59"/>
      <c r="S27" s="57" t="s">
        <v>20</v>
      </c>
      <c r="T27" s="57" t="s">
        <v>20</v>
      </c>
      <c r="U27" s="59"/>
      <c r="V27" s="59"/>
      <c r="W27" s="59"/>
      <c r="X27" s="59"/>
      <c r="Y27" s="59"/>
      <c r="Z27" s="57" t="s">
        <v>20</v>
      </c>
      <c r="AA27" s="57" t="s">
        <v>20</v>
      </c>
      <c r="AB27" s="59"/>
      <c r="AC27" s="59"/>
      <c r="AD27" s="59"/>
      <c r="AE27" s="59"/>
      <c r="AF27" s="59"/>
      <c r="AG27" s="57" t="s">
        <v>20</v>
      </c>
      <c r="AH27" s="57" t="s">
        <v>20</v>
      </c>
      <c r="AI27" s="58">
        <f t="shared" si="0"/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3">
      <c r="A28" s="53"/>
      <c r="B28" s="56" t="s">
        <v>6</v>
      </c>
      <c r="C28" s="74"/>
      <c r="D28" s="60">
        <f t="shared" ref="D28:AE28" si="4">SUM(D8:D27)</f>
        <v>0</v>
      </c>
      <c r="E28" s="60">
        <f t="shared" si="4"/>
        <v>0</v>
      </c>
      <c r="F28" s="60">
        <f t="shared" si="4"/>
        <v>0</v>
      </c>
      <c r="G28" s="60">
        <f t="shared" si="4"/>
        <v>8</v>
      </c>
      <c r="H28" s="60">
        <f t="shared" si="4"/>
        <v>8</v>
      </c>
      <c r="I28" s="60">
        <f t="shared" si="4"/>
        <v>7</v>
      </c>
      <c r="J28" s="60">
        <f t="shared" si="4"/>
        <v>7</v>
      </c>
      <c r="K28" s="60">
        <f t="shared" si="4"/>
        <v>8</v>
      </c>
      <c r="L28" s="60">
        <f t="shared" si="4"/>
        <v>0</v>
      </c>
      <c r="M28" s="60">
        <f t="shared" si="4"/>
        <v>0</v>
      </c>
      <c r="N28" s="60">
        <f t="shared" si="4"/>
        <v>7</v>
      </c>
      <c r="O28" s="60">
        <f t="shared" si="4"/>
        <v>7</v>
      </c>
      <c r="P28" s="60">
        <f t="shared" si="4"/>
        <v>8</v>
      </c>
      <c r="Q28" s="60">
        <f t="shared" si="4"/>
        <v>4</v>
      </c>
      <c r="R28" s="60">
        <f t="shared" si="4"/>
        <v>9</v>
      </c>
      <c r="S28" s="60">
        <f t="shared" si="4"/>
        <v>0</v>
      </c>
      <c r="T28" s="60">
        <f t="shared" si="4"/>
        <v>0</v>
      </c>
      <c r="U28" s="60">
        <f t="shared" si="4"/>
        <v>0</v>
      </c>
      <c r="V28" s="60">
        <f t="shared" si="4"/>
        <v>0</v>
      </c>
      <c r="W28" s="60">
        <f t="shared" si="4"/>
        <v>0</v>
      </c>
      <c r="X28" s="60">
        <f t="shared" si="4"/>
        <v>0</v>
      </c>
      <c r="Y28" s="60">
        <f t="shared" si="4"/>
        <v>0</v>
      </c>
      <c r="Z28" s="60">
        <f t="shared" si="4"/>
        <v>0</v>
      </c>
      <c r="AA28" s="60">
        <f t="shared" si="4"/>
        <v>0</v>
      </c>
      <c r="AB28" s="60">
        <f t="shared" si="4"/>
        <v>8</v>
      </c>
      <c r="AC28" s="60">
        <f t="shared" si="4"/>
        <v>11</v>
      </c>
      <c r="AD28" s="60">
        <f t="shared" si="4"/>
        <v>9</v>
      </c>
      <c r="AE28" s="60">
        <f t="shared" si="4"/>
        <v>7</v>
      </c>
      <c r="AF28" s="60">
        <f t="shared" ref="AF28:AH28" si="5">SUM(AF8:AF27)</f>
        <v>0</v>
      </c>
      <c r="AG28" s="60">
        <f t="shared" si="5"/>
        <v>0</v>
      </c>
      <c r="AH28" s="60">
        <f t="shared" si="5"/>
        <v>0</v>
      </c>
      <c r="AI28" s="58">
        <f>SUM(D28:AH28)</f>
        <v>108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35">
      <c r="A29" s="12"/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>
        <f>7.5</f>
        <v>7.5</v>
      </c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7.5</v>
      </c>
      <c r="AJ29" s="5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35">
      <c r="A30" s="13" t="s">
        <v>7</v>
      </c>
      <c r="B30" s="14"/>
      <c r="C30" s="14"/>
      <c r="D30" s="62"/>
      <c r="E30" s="62"/>
      <c r="F30" s="62">
        <f>5</f>
        <v>5</v>
      </c>
      <c r="G30" s="62">
        <f>1</f>
        <v>1</v>
      </c>
      <c r="H30" s="62">
        <f>2</f>
        <v>2</v>
      </c>
      <c r="I30" s="62">
        <f>2</f>
        <v>2</v>
      </c>
      <c r="J30" s="62">
        <f>3</f>
        <v>3</v>
      </c>
      <c r="K30" s="62">
        <f>3</f>
        <v>3</v>
      </c>
      <c r="L30" s="62"/>
      <c r="M30" s="62"/>
      <c r="N30" s="62">
        <f>2</f>
        <v>2</v>
      </c>
      <c r="O30" s="62">
        <f>2</f>
        <v>2</v>
      </c>
      <c r="P30" s="62">
        <f>2</f>
        <v>2</v>
      </c>
      <c r="Q30" s="62">
        <f>4</f>
        <v>4</v>
      </c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>
        <f>2</f>
        <v>2</v>
      </c>
      <c r="AC30" s="62"/>
      <c r="AD30" s="62"/>
      <c r="AE30" s="62">
        <f>3</f>
        <v>3</v>
      </c>
      <c r="AF30" s="62"/>
      <c r="AG30" s="62"/>
      <c r="AH30" s="62"/>
      <c r="AI30" s="58">
        <f>SUM(D30:AH30)</f>
        <v>31</v>
      </c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35">
      <c r="A31" s="13" t="s">
        <v>14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35">
      <c r="A32" s="13" t="s">
        <v>8</v>
      </c>
      <c r="B32" s="14"/>
      <c r="C32" s="14"/>
      <c r="D32" s="62">
        <f>7.5</f>
        <v>7.5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7.5</v>
      </c>
      <c r="AJ32" s="5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35">
      <c r="A33" s="13" t="s">
        <v>22</v>
      </c>
      <c r="B33" s="15"/>
      <c r="C33" s="15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35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5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35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35">
      <c r="A36" s="12" t="s">
        <v>13</v>
      </c>
      <c r="B36" s="15"/>
      <c r="C36" s="3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>
        <f>7.5</f>
        <v>7.5</v>
      </c>
      <c r="W36" s="62">
        <f>7.5</f>
        <v>7.5</v>
      </c>
      <c r="X36" s="62">
        <f>7.5</f>
        <v>7.5</v>
      </c>
      <c r="Y36" s="62">
        <f>7.5</f>
        <v>7.5</v>
      </c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30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35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49" t="s">
        <v>84</v>
      </c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35">
      <c r="A38" s="12"/>
      <c r="B38" s="15"/>
      <c r="C38" s="15"/>
      <c r="D38" s="60">
        <f>SUM(D28:D37)</f>
        <v>7.5</v>
      </c>
      <c r="E38" s="60">
        <f>SUM(E28:E37)</f>
        <v>0</v>
      </c>
      <c r="F38" s="60">
        <f>SUM(F28:F37)</f>
        <v>5</v>
      </c>
      <c r="G38" s="60">
        <f t="shared" ref="G38:J38" si="6">SUM(G28:G37)</f>
        <v>9</v>
      </c>
      <c r="H38" s="60">
        <f t="shared" si="6"/>
        <v>10</v>
      </c>
      <c r="I38" s="60">
        <f t="shared" si="6"/>
        <v>9</v>
      </c>
      <c r="J38" s="60">
        <f t="shared" si="6"/>
        <v>10</v>
      </c>
      <c r="K38" s="60">
        <f>SUM(K28:K37)</f>
        <v>11</v>
      </c>
      <c r="L38" s="60">
        <f>SUM(L28:L37)</f>
        <v>0</v>
      </c>
      <c r="M38" s="60">
        <f>SUM(M28:M37)</f>
        <v>0</v>
      </c>
      <c r="N38" s="60">
        <f t="shared" ref="N38:Q38" si="7">SUM(N28:N37)</f>
        <v>9</v>
      </c>
      <c r="O38" s="60">
        <f t="shared" si="7"/>
        <v>9</v>
      </c>
      <c r="P38" s="60">
        <f t="shared" si="7"/>
        <v>10</v>
      </c>
      <c r="Q38" s="60">
        <f t="shared" si="7"/>
        <v>8</v>
      </c>
      <c r="R38" s="60">
        <f>SUM(R28:R37)</f>
        <v>9</v>
      </c>
      <c r="S38" s="60">
        <f>SUM(S28:S37)</f>
        <v>0</v>
      </c>
      <c r="T38" s="60">
        <f>SUM(T28:T37)</f>
        <v>0</v>
      </c>
      <c r="U38" s="60">
        <f t="shared" ref="U38:X38" si="8">SUM(U28:U37)</f>
        <v>7.5</v>
      </c>
      <c r="V38" s="60">
        <f t="shared" si="8"/>
        <v>7.5</v>
      </c>
      <c r="W38" s="60">
        <f t="shared" si="8"/>
        <v>7.5</v>
      </c>
      <c r="X38" s="60">
        <f t="shared" si="8"/>
        <v>7.5</v>
      </c>
      <c r="Y38" s="60">
        <f>SUM(Y28:Y37)</f>
        <v>7.5</v>
      </c>
      <c r="Z38" s="60">
        <f>SUM(Z28:Z37)</f>
        <v>0</v>
      </c>
      <c r="AA38" s="60">
        <f>SUM(AA28:AA37)</f>
        <v>0</v>
      </c>
      <c r="AB38" s="60">
        <f t="shared" ref="AB38:AE38" si="9">SUM(AB28:AB37)</f>
        <v>10</v>
      </c>
      <c r="AC38" s="60">
        <f t="shared" si="9"/>
        <v>11</v>
      </c>
      <c r="AD38" s="60">
        <f t="shared" si="9"/>
        <v>9</v>
      </c>
      <c r="AE38" s="60">
        <f t="shared" si="9"/>
        <v>10</v>
      </c>
      <c r="AF38" s="60">
        <f>SUM(AF28:AF37)</f>
        <v>0</v>
      </c>
      <c r="AG38" s="60">
        <f>SUM(AG28:AG37)</f>
        <v>0</v>
      </c>
      <c r="AH38" s="60">
        <f>SUM(AH28:AH37)</f>
        <v>0</v>
      </c>
      <c r="AI38" s="61">
        <f>SUM(AI28:AI37)</f>
        <v>184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thickBot="1" x14ac:dyDescent="0.4">
      <c r="A39" s="12" t="s">
        <v>9</v>
      </c>
      <c r="B39" s="17"/>
      <c r="C39" s="18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4"/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4" customFormat="1" ht="10.5" thickBot="1" x14ac:dyDescent="0.35">
      <c r="A40" s="16" t="s">
        <v>10</v>
      </c>
      <c r="B40" s="18" t="s">
        <v>27</v>
      </c>
      <c r="C40" s="18"/>
      <c r="D40" s="63"/>
      <c r="E40" s="63"/>
      <c r="F40" s="63" t="s">
        <v>33</v>
      </c>
      <c r="G40" s="63"/>
      <c r="H40" s="63" t="s">
        <v>34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70" t="s">
        <v>11</v>
      </c>
      <c r="AG40" s="69">
        <f>20</f>
        <v>20</v>
      </c>
      <c r="AH40" s="63"/>
      <c r="AI40" s="65">
        <f>7.5*AG40</f>
        <v>150</v>
      </c>
      <c r="AJ40" s="30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 t="s">
        <v>46</v>
      </c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8" customFormat="1" x14ac:dyDescent="0.35">
      <c r="A41" s="19" t="s">
        <v>26</v>
      </c>
      <c r="B41" s="18" t="s">
        <v>28</v>
      </c>
      <c r="C41" s="18"/>
      <c r="D41" s="63"/>
      <c r="E41" s="63"/>
      <c r="F41" s="63" t="s">
        <v>42</v>
      </c>
      <c r="G41" s="63"/>
      <c r="H41" s="63" t="s">
        <v>35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4"/>
      <c r="AJ41" s="34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</row>
    <row r="42" spans="1:190" s="28" customFormat="1" x14ac:dyDescent="0.35">
      <c r="A42" s="19" t="s">
        <v>25</v>
      </c>
      <c r="B42" s="18" t="s">
        <v>32</v>
      </c>
      <c r="C42" s="18"/>
      <c r="D42" s="63"/>
      <c r="E42" s="63"/>
      <c r="F42" s="63" t="s">
        <v>41</v>
      </c>
      <c r="G42" s="63"/>
      <c r="H42" s="63" t="s">
        <v>36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70" t="s">
        <v>48</v>
      </c>
      <c r="AG42" s="63"/>
      <c r="AH42" s="63"/>
      <c r="AI42" s="64">
        <f>AI38-AI40</f>
        <v>34</v>
      </c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4" customFormat="1" ht="10.15" x14ac:dyDescent="0.3">
      <c r="A43" s="19" t="s">
        <v>31</v>
      </c>
      <c r="B43" s="18" t="s">
        <v>30</v>
      </c>
      <c r="C43" s="34"/>
      <c r="D43" s="66"/>
      <c r="E43" s="66"/>
      <c r="F43" s="66" t="s">
        <v>43</v>
      </c>
      <c r="G43" s="66"/>
      <c r="H43" s="66" t="s">
        <v>37</v>
      </c>
      <c r="I43" s="66"/>
      <c r="J43" s="66"/>
      <c r="K43" s="66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4"/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</row>
    <row r="44" spans="1:190" ht="10.15" x14ac:dyDescent="0.3">
      <c r="A44" s="18" t="s">
        <v>29</v>
      </c>
      <c r="B44" s="34" t="s">
        <v>24</v>
      </c>
      <c r="C44" s="34"/>
      <c r="D44" s="66"/>
      <c r="E44" s="66"/>
      <c r="F44" s="66" t="s">
        <v>38</v>
      </c>
      <c r="G44" s="66"/>
      <c r="H44" s="66" t="s">
        <v>44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33"/>
      <c r="Y44" s="66"/>
      <c r="Z44" s="66"/>
      <c r="AA44" s="66"/>
      <c r="AB44" s="66"/>
      <c r="AC44" s="66"/>
      <c r="AD44" s="66"/>
      <c r="AE44" s="66"/>
      <c r="AF44" s="71" t="s">
        <v>49</v>
      </c>
      <c r="AG44" s="66"/>
      <c r="AH44" s="66"/>
      <c r="AI44" s="67">
        <f>8330</f>
        <v>8330</v>
      </c>
      <c r="AJ44" s="7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ht="10.15" x14ac:dyDescent="0.3">
      <c r="A45" s="34" t="s">
        <v>23</v>
      </c>
      <c r="B45" s="34"/>
      <c r="C45" s="34"/>
      <c r="D45" s="66"/>
      <c r="E45" s="66"/>
      <c r="F45" s="66"/>
      <c r="G45" s="66"/>
      <c r="H45" s="66" t="s">
        <v>45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3.15" thickBot="1" x14ac:dyDescent="0.4">
      <c r="A46" s="34"/>
      <c r="B46" s="32"/>
      <c r="C46" s="32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71" t="s">
        <v>50</v>
      </c>
      <c r="AG46" s="66"/>
      <c r="AH46" s="66"/>
      <c r="AI46" s="68">
        <f>AI42+AI44</f>
        <v>8364</v>
      </c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15" thickTop="1" x14ac:dyDescent="0.35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x14ac:dyDescent="0.35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35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35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s="33" customFormat="1" x14ac:dyDescent="0.35">
      <c r="A51" s="32"/>
      <c r="AJ51" s="34"/>
      <c r="AZ51" s="55"/>
    </row>
    <row r="52" spans="1:69" s="33" customFormat="1" ht="10.15" x14ac:dyDescent="0.3">
      <c r="AJ52" s="34"/>
      <c r="AZ52" s="55"/>
    </row>
    <row r="53" spans="1:69" s="33" customFormat="1" ht="10.15" x14ac:dyDescent="0.3">
      <c r="AZ53" s="55"/>
    </row>
    <row r="54" spans="1:69" s="33" customFormat="1" ht="10.15" x14ac:dyDescent="0.3">
      <c r="AZ54" s="55"/>
    </row>
    <row r="55" spans="1:69" s="33" customFormat="1" ht="10.15" x14ac:dyDescent="0.3"/>
    <row r="56" spans="1:69" s="33" customFormat="1" ht="10.15" x14ac:dyDescent="0.3"/>
    <row r="57" spans="1:69" s="33" customFormat="1" ht="10.15" x14ac:dyDescent="0.3"/>
    <row r="58" spans="1:69" s="33" customFormat="1" ht="10.15" x14ac:dyDescent="0.3"/>
    <row r="59" spans="1:69" s="33" customFormat="1" ht="10.15" x14ac:dyDescent="0.3"/>
    <row r="60" spans="1:69" s="33" customFormat="1" ht="10.15" x14ac:dyDescent="0.3"/>
    <row r="61" spans="1:69" s="33" customFormat="1" ht="10.15" x14ac:dyDescent="0.3"/>
    <row r="62" spans="1:69" s="33" customFormat="1" ht="10.15" x14ac:dyDescent="0.3"/>
    <row r="63" spans="1:69" x14ac:dyDescent="0.35">
      <c r="A63" s="33"/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69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3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3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3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3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3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3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3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3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3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3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3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3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3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3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35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35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35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35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35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2018-08-14T18:09:23Z</cp:lastPrinted>
  <dcterms:created xsi:type="dcterms:W3CDTF">1998-07-03T22:57:08Z</dcterms:created>
  <dcterms:modified xsi:type="dcterms:W3CDTF">2019-03-05T23:43:01Z</dcterms:modified>
</cp:coreProperties>
</file>