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541E0B81-16C3-48A7-9F3E-C6D60BE120AB}" xr6:coauthVersionLast="43" xr6:coauthVersionMax="43" xr10:uidLastSave="{00000000-0000-0000-0000-000000000000}"/>
  <bookViews>
    <workbookView xWindow="22932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H33" i="1"/>
  <c r="V22" i="1"/>
  <c r="AH31" i="1"/>
  <c r="AH21" i="1"/>
  <c r="AG21" i="1"/>
  <c r="AG31" i="1" s="1"/>
  <c r="AF21" i="1"/>
  <c r="AF31" i="1" s="1"/>
  <c r="AD31" i="1"/>
  <c r="W31" i="1"/>
  <c r="V31" i="1"/>
  <c r="U31" i="1"/>
  <c r="M31" i="1"/>
  <c r="F31" i="1"/>
  <c r="E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<sst xmlns="http://schemas.openxmlformats.org/spreadsheetml/2006/main" count="198" uniqueCount="65">
  <si>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</si>
  <si>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</si>
  <si>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</si>
  <si>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</si>
  <si>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</si>
  <si>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</si>
  <si>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</si>
  <si>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</si>
  <si>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</si>
  <si>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</si>
  <si>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</si>
  <si>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</si>
  <si>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</si>
  <si>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</si>
  <si>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</si>
  <si>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</si>
  <si>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</si>
  <si>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</si>
  <si>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</si>
  <si>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</si>
  <si>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</si>
  <si>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</si>
  <si>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</si>
  <si>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</si>
  <si>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</si>
  <si>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</si>
  <si>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</si>
  <si>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</si>
  <si>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</si>
  <si>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</si>
  <si>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</si>
  <si>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</si>
  <si>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</si>
  <si>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</si>
  <si>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</si>
  <si>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</si>
  <si>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</si>
  <si>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</si>
  <si>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</si>
  <si>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</si>
  <si>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</si>
  <si>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</si>
  <si>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</si>
  <si>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</si>
  <si>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</si>
  <si>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</si>
  <si>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</si>
  <si>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</si>
  <si>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</si>
  <si>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</si>
  <si>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</si>
  <si>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</si>
  <si>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</si>
  <si>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</si>
  <si>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</si>
  <si>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</si>
  <si>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</si>
  <si>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</si>
  <si>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</si>
  <si>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</si>
  <si>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1716</t>
  </si>
  <si>
    <t>UBC Typologies</t>
  </si>
  <si>
    <t>1802</t>
  </si>
  <si>
    <t>Fraser Mills Lot 9 &amp; 10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</si>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</sst>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9" zoomScaleNormal="100" zoomScaleSheetLayoutView="100" workbookViewId="0">
      <selection activeCell="AH17" sqref="AH17"/>
    </sheetView>
  </sheetViews>
  <sheetFormatPr defaultColWidth="7.5546875" defaultRowHeight="13.2" x14ac:dyDescent="0.25"/>
  <cols>
    <col min="1" max="1" width="5.3320312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9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>
        <v>1</v>
      </c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5" si="1">SUM(D9:AH9)</f>
        <v>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55</v>
      </c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60</v>
      </c>
      <c r="B13" s="28" t="s">
        <v>61</v>
      </c>
      <c r="C13" s="29" t="s">
        <v>26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36"/>
      <c r="P14" s="36" t="s">
        <v>20</v>
      </c>
      <c r="Q14" s="36" t="s">
        <v>20</v>
      </c>
      <c r="R14" s="36"/>
      <c r="S14" s="36"/>
      <c r="T14" s="36"/>
      <c r="U14" s="36"/>
      <c r="V14" s="36"/>
      <c r="W14" s="36" t="s">
        <v>20</v>
      </c>
      <c r="X14" s="36" t="s">
        <v>20</v>
      </c>
      <c r="Y14" s="36"/>
      <c r="Z14" s="36"/>
      <c r="AA14" s="36"/>
      <c r="AB14" s="36"/>
      <c r="AC14" s="36"/>
      <c r="AD14" s="36" t="s">
        <v>20</v>
      </c>
      <c r="AE14" s="36" t="s">
        <v>20</v>
      </c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58</v>
      </c>
      <c r="B15" s="28" t="s">
        <v>59</v>
      </c>
      <c r="C15" s="29" t="s">
        <v>26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36"/>
      <c r="H16" s="81"/>
      <c r="I16" s="36" t="s">
        <v>20</v>
      </c>
      <c r="J16" s="36" t="s">
        <v>20</v>
      </c>
      <c r="K16" s="36"/>
      <c r="L16" s="36"/>
      <c r="M16" s="36"/>
      <c r="N16" s="36"/>
      <c r="O16" s="36"/>
      <c r="P16" s="36" t="s">
        <v>20</v>
      </c>
      <c r="Q16" s="36" t="s">
        <v>20</v>
      </c>
      <c r="R16" s="36"/>
      <c r="S16" s="36"/>
      <c r="T16" s="36"/>
      <c r="U16" s="36"/>
      <c r="V16" s="81"/>
      <c r="W16" s="36" t="s">
        <v>20</v>
      </c>
      <c r="X16" s="36" t="s">
        <v>20</v>
      </c>
      <c r="Y16" s="36"/>
      <c r="Z16" s="36"/>
      <c r="AA16" s="36"/>
      <c r="AB16" s="36"/>
      <c r="AC16" s="81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56</v>
      </c>
      <c r="B17" s="28" t="s">
        <v>57</v>
      </c>
      <c r="C17" s="29" t="s">
        <v>31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>
        <v>1</v>
      </c>
      <c r="O17" s="41"/>
      <c r="P17" s="36" t="s">
        <v>20</v>
      </c>
      <c r="Q17" s="36" t="s">
        <v>20</v>
      </c>
      <c r="R17" s="41">
        <v>1</v>
      </c>
      <c r="S17" s="41">
        <v>4</v>
      </c>
      <c r="T17" s="41">
        <v>1</v>
      </c>
      <c r="U17" s="41"/>
      <c r="V17" s="41"/>
      <c r="W17" s="36" t="s">
        <v>20</v>
      </c>
      <c r="X17" s="36" t="s">
        <v>20</v>
      </c>
      <c r="Y17" s="41"/>
      <c r="Z17" s="41"/>
      <c r="AA17" s="41"/>
      <c r="AB17" s="41">
        <v>2</v>
      </c>
      <c r="AC17" s="41">
        <v>4</v>
      </c>
      <c r="AD17" s="36" t="s">
        <v>20</v>
      </c>
      <c r="AE17" s="36" t="s">
        <v>20</v>
      </c>
      <c r="AF17" s="41">
        <v>4.5</v>
      </c>
      <c r="AG17" s="41">
        <v>5.5</v>
      </c>
      <c r="AH17" s="41"/>
      <c r="AI17" s="37">
        <f t="shared" ref="AI17" si="2">SUM(D17:AH17)</f>
        <v>23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36"/>
      <c r="E18" s="36"/>
      <c r="F18" s="36"/>
      <c r="G18" s="36"/>
      <c r="H18" s="79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79"/>
      <c r="W18" s="36" t="s">
        <v>20</v>
      </c>
      <c r="X18" s="36" t="s">
        <v>20</v>
      </c>
      <c r="Y18" s="36"/>
      <c r="Z18" s="36"/>
      <c r="AA18" s="36"/>
      <c r="AB18" s="36"/>
      <c r="AC18" s="79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5">
      <c r="A19" s="40" t="s">
        <v>62</v>
      </c>
      <c r="B19" s="28" t="s">
        <v>63</v>
      </c>
      <c r="C19" s="29" t="s">
        <v>26</v>
      </c>
      <c r="D19" s="41"/>
      <c r="E19" s="41"/>
      <c r="F19" s="41"/>
      <c r="G19" s="41"/>
      <c r="H19" s="41"/>
      <c r="I19" s="36" t="s">
        <v>20</v>
      </c>
      <c r="J19" s="36" t="s">
        <v>20</v>
      </c>
      <c r="K19" s="41"/>
      <c r="L19" s="41"/>
      <c r="M19" s="41"/>
      <c r="N19" s="41">
        <v>4.5</v>
      </c>
      <c r="O19" s="41">
        <v>7.5</v>
      </c>
      <c r="P19" s="36" t="s">
        <v>20</v>
      </c>
      <c r="Q19" s="36" t="s">
        <v>20</v>
      </c>
      <c r="R19" s="41">
        <v>6.5</v>
      </c>
      <c r="S19" s="41">
        <v>4</v>
      </c>
      <c r="T19" s="41">
        <v>6.5</v>
      </c>
      <c r="U19" s="41">
        <v>8</v>
      </c>
      <c r="V19" s="41"/>
      <c r="W19" s="36" t="s">
        <v>20</v>
      </c>
      <c r="X19" s="36" t="s">
        <v>20</v>
      </c>
      <c r="Y19" s="41">
        <v>7.5</v>
      </c>
      <c r="Z19" s="41">
        <v>8.5</v>
      </c>
      <c r="AA19" s="41">
        <v>7.5</v>
      </c>
      <c r="AB19" s="41">
        <v>4.5</v>
      </c>
      <c r="AC19" s="41">
        <v>3.5</v>
      </c>
      <c r="AD19" s="36" t="s">
        <v>20</v>
      </c>
      <c r="AE19" s="36">
        <v>1.5</v>
      </c>
      <c r="AF19" s="41">
        <v>3</v>
      </c>
      <c r="AG19" s="41">
        <v>3</v>
      </c>
      <c r="AH19" s="41"/>
      <c r="AI19" s="37">
        <f t="shared" si="0"/>
        <v>76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44"/>
      <c r="B20" s="45"/>
      <c r="C20" s="46"/>
      <c r="D20" s="36"/>
      <c r="E20" s="36"/>
      <c r="F20" s="36"/>
      <c r="G20" s="36"/>
      <c r="H20" s="36"/>
      <c r="I20" s="36" t="s">
        <v>20</v>
      </c>
      <c r="J20" s="36" t="s">
        <v>20</v>
      </c>
      <c r="K20" s="36"/>
      <c r="L20" s="36"/>
      <c r="M20" s="36"/>
      <c r="N20" s="36"/>
      <c r="O20" s="36"/>
      <c r="P20" s="36" t="s">
        <v>20</v>
      </c>
      <c r="Q20" s="36" t="s">
        <v>20</v>
      </c>
      <c r="R20" s="36"/>
      <c r="S20" s="36"/>
      <c r="T20" s="36"/>
      <c r="U20" s="36"/>
      <c r="V20" s="36"/>
      <c r="W20" s="36" t="s">
        <v>20</v>
      </c>
      <c r="X20" s="36" t="s">
        <v>20</v>
      </c>
      <c r="Y20" s="36"/>
      <c r="Z20" s="36"/>
      <c r="AA20" s="36"/>
      <c r="AB20" s="36"/>
      <c r="AC20" s="36"/>
      <c r="AD20" s="36" t="s">
        <v>20</v>
      </c>
      <c r="AE20" s="36" t="s">
        <v>20</v>
      </c>
      <c r="AF20" s="36"/>
      <c r="AG20" s="36"/>
      <c r="AH20" s="36"/>
      <c r="AI20" s="37">
        <f>SUM(D20:AH20)</f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x14ac:dyDescent="0.25">
      <c r="A21" s="47"/>
      <c r="B21" s="48" t="s">
        <v>6</v>
      </c>
      <c r="C21" s="49"/>
      <c r="D21" s="50">
        <f t="shared" ref="D21:AE21" si="3">SUM(D8:D20)</f>
        <v>0</v>
      </c>
      <c r="E21" s="50">
        <f t="shared" si="3"/>
        <v>0</v>
      </c>
      <c r="F21" s="50">
        <f t="shared" si="3"/>
        <v>0</v>
      </c>
      <c r="G21" s="50">
        <f t="shared" si="3"/>
        <v>0</v>
      </c>
      <c r="H21" s="50">
        <f t="shared" si="3"/>
        <v>0</v>
      </c>
      <c r="I21" s="50">
        <f t="shared" si="3"/>
        <v>0</v>
      </c>
      <c r="J21" s="50">
        <f t="shared" si="3"/>
        <v>0</v>
      </c>
      <c r="K21" s="50">
        <f t="shared" si="3"/>
        <v>0</v>
      </c>
      <c r="L21" s="50">
        <f t="shared" si="3"/>
        <v>0</v>
      </c>
      <c r="M21" s="50">
        <f t="shared" si="3"/>
        <v>0</v>
      </c>
      <c r="N21" s="50">
        <f t="shared" si="3"/>
        <v>5.5</v>
      </c>
      <c r="O21" s="50">
        <f t="shared" si="3"/>
        <v>7.5</v>
      </c>
      <c r="P21" s="50">
        <f t="shared" si="3"/>
        <v>0</v>
      </c>
      <c r="Q21" s="50">
        <f t="shared" si="3"/>
        <v>0</v>
      </c>
      <c r="R21" s="50">
        <f t="shared" si="3"/>
        <v>7.5</v>
      </c>
      <c r="S21" s="50">
        <f t="shared" si="3"/>
        <v>8</v>
      </c>
      <c r="T21" s="50">
        <f t="shared" si="3"/>
        <v>7.5</v>
      </c>
      <c r="U21" s="50">
        <f t="shared" si="3"/>
        <v>8</v>
      </c>
      <c r="V21" s="50">
        <f t="shared" si="3"/>
        <v>0</v>
      </c>
      <c r="W21" s="50">
        <f t="shared" si="3"/>
        <v>0</v>
      </c>
      <c r="X21" s="50">
        <f t="shared" si="3"/>
        <v>0</v>
      </c>
      <c r="Y21" s="50">
        <f t="shared" si="3"/>
        <v>7.5</v>
      </c>
      <c r="Z21" s="50">
        <f t="shared" si="3"/>
        <v>8.5</v>
      </c>
      <c r="AA21" s="50">
        <f t="shared" si="3"/>
        <v>7.5</v>
      </c>
      <c r="AB21" s="50">
        <f t="shared" si="3"/>
        <v>7.5</v>
      </c>
      <c r="AC21" s="50">
        <f t="shared" si="3"/>
        <v>7.5</v>
      </c>
      <c r="AD21" s="50">
        <f t="shared" si="3"/>
        <v>0</v>
      </c>
      <c r="AE21" s="50">
        <f t="shared" si="3"/>
        <v>1.5</v>
      </c>
      <c r="AF21" s="50">
        <f t="shared" ref="AF21:AH21" si="4">SUM(AF8:AF20)</f>
        <v>7.5</v>
      </c>
      <c r="AG21" s="50">
        <f t="shared" si="4"/>
        <v>8.5</v>
      </c>
      <c r="AH21" s="50">
        <f t="shared" si="4"/>
        <v>0</v>
      </c>
      <c r="AI21" s="51">
        <f t="shared" ref="AI21" si="5">SUM(AI8:AI20)</f>
        <v>100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5">
      <c r="A22" s="53" t="s">
        <v>7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>
        <f>7.5</f>
        <v>7.5</v>
      </c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ref="AI22:AI30" si="6">SUM(D22:AH22)</f>
        <v>7.5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5">
      <c r="A23" s="53" t="s">
        <v>14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>
        <v>1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1</v>
      </c>
      <c r="AJ23" s="5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5">
      <c r="A24" s="53" t="s">
        <v>8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si="6"/>
        <v>0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5">
      <c r="A25" s="53" t="s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49</v>
      </c>
      <c r="B26" s="57"/>
      <c r="C26" s="57"/>
      <c r="D26" s="55"/>
      <c r="E26" s="55"/>
      <c r="F26" s="80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12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>
        <v>7.5</v>
      </c>
      <c r="M27" s="55">
        <v>7.5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15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13</v>
      </c>
      <c r="B28" s="57"/>
      <c r="C28" s="57"/>
      <c r="D28" s="55">
        <v>7.5</v>
      </c>
      <c r="E28" s="55">
        <v>7.5</v>
      </c>
      <c r="F28" s="55">
        <v>7.5</v>
      </c>
      <c r="G28" s="55">
        <v>7.5</v>
      </c>
      <c r="H28" s="55">
        <v>7.5</v>
      </c>
      <c r="I28" s="55"/>
      <c r="J28" s="55"/>
      <c r="K28" s="55">
        <v>7.5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45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50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6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50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6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9</v>
      </c>
      <c r="B31" s="57"/>
      <c r="C31" s="57"/>
      <c r="D31" s="50">
        <f t="shared" ref="D31:G31" si="7">SUM(D21:D30)</f>
        <v>7.5</v>
      </c>
      <c r="E31" s="50">
        <f t="shared" si="7"/>
        <v>7.5</v>
      </c>
      <c r="F31" s="50">
        <f t="shared" si="7"/>
        <v>7.5</v>
      </c>
      <c r="G31" s="50">
        <f t="shared" si="7"/>
        <v>7.5</v>
      </c>
      <c r="H31" s="50">
        <f>SUM(H21:H30)</f>
        <v>7.5</v>
      </c>
      <c r="I31" s="50">
        <f>SUM(I21:I30)</f>
        <v>0</v>
      </c>
      <c r="J31" s="50">
        <f>SUM(J21:J30)</f>
        <v>0</v>
      </c>
      <c r="K31" s="50">
        <f t="shared" ref="K31:N31" si="8">SUM(K21:K30)</f>
        <v>7.5</v>
      </c>
      <c r="L31" s="50">
        <f t="shared" si="8"/>
        <v>7.5</v>
      </c>
      <c r="M31" s="50">
        <f t="shared" si="8"/>
        <v>7.5</v>
      </c>
      <c r="N31" s="50">
        <f t="shared" si="8"/>
        <v>6.5</v>
      </c>
      <c r="O31" s="50">
        <f>SUM(O21:O30)</f>
        <v>7.5</v>
      </c>
      <c r="P31" s="50">
        <f>SUM(P21:P30)</f>
        <v>0</v>
      </c>
      <c r="Q31" s="50">
        <f>SUM(Q21:Q30)</f>
        <v>0</v>
      </c>
      <c r="R31" s="50">
        <f t="shared" ref="R31:U31" si="9">SUM(R21:R30)</f>
        <v>7.5</v>
      </c>
      <c r="S31" s="50">
        <f t="shared" si="9"/>
        <v>8</v>
      </c>
      <c r="T31" s="50">
        <f t="shared" si="9"/>
        <v>7.5</v>
      </c>
      <c r="U31" s="50">
        <f t="shared" si="9"/>
        <v>8</v>
      </c>
      <c r="V31" s="50">
        <f>SUM(V21:V30)</f>
        <v>7.5</v>
      </c>
      <c r="W31" s="50">
        <f>SUM(W21:W30)</f>
        <v>0</v>
      </c>
      <c r="X31" s="50">
        <f>SUM(X21:X30)</f>
        <v>0</v>
      </c>
      <c r="Y31" s="50">
        <f t="shared" ref="Y31:AB31" si="10">SUM(Y21:Y30)</f>
        <v>7.5</v>
      </c>
      <c r="Z31" s="50">
        <f t="shared" si="10"/>
        <v>8.5</v>
      </c>
      <c r="AA31" s="50">
        <f t="shared" si="10"/>
        <v>7.5</v>
      </c>
      <c r="AB31" s="50">
        <f t="shared" si="10"/>
        <v>7.5</v>
      </c>
      <c r="AC31" s="50">
        <f>SUM(AC21:AC30)</f>
        <v>7.5</v>
      </c>
      <c r="AD31" s="50">
        <f>SUM(AD21:AD30)</f>
        <v>0</v>
      </c>
      <c r="AE31" s="50">
        <f>SUM(AE21:AE30)</f>
        <v>1.5</v>
      </c>
      <c r="AF31" s="50">
        <f t="shared" ref="AF31:AH31" si="11">SUM(AF21:AF30)</f>
        <v>7.5</v>
      </c>
      <c r="AG31" s="50">
        <f t="shared" si="11"/>
        <v>8.5</v>
      </c>
      <c r="AH31" s="50">
        <f t="shared" si="11"/>
        <v>0</v>
      </c>
      <c r="AI31" s="51">
        <f>SUM(AI21:AI30)</f>
        <v>168.5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8" thickBot="1" x14ac:dyDescent="0.3">
      <c r="A32" s="59" t="s">
        <v>10</v>
      </c>
      <c r="B32" s="60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8" thickBot="1" x14ac:dyDescent="0.25">
      <c r="A33" s="64" t="s">
        <v>26</v>
      </c>
      <c r="B33" s="61" t="s">
        <v>27</v>
      </c>
      <c r="C33" s="61"/>
      <c r="D33" s="62"/>
      <c r="E33" s="62"/>
      <c r="F33" s="62" t="s">
        <v>33</v>
      </c>
      <c r="G33" s="62"/>
      <c r="H33" s="62" t="s">
        <v>34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11</v>
      </c>
      <c r="AH33" s="66">
        <f>22</f>
        <v>22</v>
      </c>
      <c r="AI33" s="67">
        <f>AH33*7.5</f>
        <v>165</v>
      </c>
      <c r="AJ33" s="63"/>
      <c r="AZ33" s="4"/>
    </row>
    <row r="34" spans="1:52" s="3" customFormat="1" ht="10.199999999999999" x14ac:dyDescent="0.2">
      <c r="A34" s="64" t="s">
        <v>25</v>
      </c>
      <c r="B34" s="61" t="s">
        <v>28</v>
      </c>
      <c r="C34" s="61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0.199999999999999" x14ac:dyDescent="0.2">
      <c r="A35" s="64" t="s">
        <v>31</v>
      </c>
      <c r="B35" s="61" t="s">
        <v>32</v>
      </c>
      <c r="C35" s="61"/>
      <c r="D35" s="62"/>
      <c r="E35" s="62"/>
      <c r="F35" s="62" t="s">
        <v>40</v>
      </c>
      <c r="G35" s="62"/>
      <c r="H35" s="62" t="s">
        <v>36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46</v>
      </c>
      <c r="AH35" s="62"/>
      <c r="AI35" s="62">
        <f>AI31-AI33</f>
        <v>3.5</v>
      </c>
      <c r="AJ35" s="68" t="s">
        <v>45</v>
      </c>
      <c r="AZ35" s="4"/>
    </row>
    <row r="36" spans="1:52" s="3" customFormat="1" ht="10.199999999999999" x14ac:dyDescent="0.2">
      <c r="A36" s="61" t="s">
        <v>29</v>
      </c>
      <c r="B36" s="61" t="s">
        <v>30</v>
      </c>
      <c r="C36" s="63"/>
      <c r="D36" s="69"/>
      <c r="E36" s="69"/>
      <c r="F36" s="69" t="s">
        <v>42</v>
      </c>
      <c r="G36" s="69"/>
      <c r="H36" s="69" t="s">
        <v>37</v>
      </c>
      <c r="I36" s="69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0.199999999999999" x14ac:dyDescent="0.2">
      <c r="A37" s="63" t="s">
        <v>23</v>
      </c>
      <c r="B37" s="63" t="s">
        <v>24</v>
      </c>
      <c r="C37" s="63"/>
      <c r="D37" s="69"/>
      <c r="E37" s="69"/>
      <c r="F37" s="69" t="s">
        <v>38</v>
      </c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1">
        <f>18.5</f>
        <v>18.5</v>
      </c>
      <c r="AJ37" s="63"/>
    </row>
    <row r="38" spans="1:52" s="3" customFormat="1" ht="10.199999999999999" x14ac:dyDescent="0.2">
      <c r="A38" s="63"/>
      <c r="B38" s="63"/>
      <c r="C38" s="63"/>
      <c r="D38" s="69"/>
      <c r="E38" s="69"/>
      <c r="F38" s="69"/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3"/>
    </row>
    <row r="39" spans="1:52" s="3" customFormat="1" ht="13.8" thickBot="1" x14ac:dyDescent="0.3">
      <c r="A39" s="72"/>
      <c r="B39" s="72"/>
      <c r="C39" s="72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48</v>
      </c>
      <c r="AH39" s="69"/>
      <c r="AI39" s="73">
        <f>AI37+AI35</f>
        <v>22</v>
      </c>
      <c r="AJ39" s="63"/>
    </row>
    <row r="40" spans="1:52" s="3" customFormat="1" ht="13.8" thickTop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2019-05-02T01:51:02Z</dcterms:modified>
</cp:coreProperties>
</file>