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FA1C5471-F407-450B-A3D2-CE1D26DCDBDD}" xr6:coauthVersionLast="43" xr6:coauthVersionMax="43" xr10:uidLastSave="{00000000-0000-0000-0000-000000000000}"/>
  <bookViews>
    <workbookView xWindow="30495" yWindow="60" windowWidth="20505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2" i="1" l="1"/>
  <c r="AI14" i="1"/>
  <c r="AI13" i="1"/>
  <c r="AI11" i="1"/>
  <c r="AI10" i="1"/>
  <c r="AI43" i="1" l="1"/>
  <c r="AG39" i="1"/>
  <c r="W28" i="1"/>
  <c r="AH27" i="1"/>
  <c r="AH37" i="1" s="1"/>
  <c r="AG27" i="1"/>
  <c r="AG37" i="1" s="1"/>
  <c r="AF27" i="1"/>
  <c r="AF37" i="1" s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W37" i="1" l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<sst xmlns="http://schemas.openxmlformats.org/spreadsheetml/2006/main" count="261" uniqueCount="76">
  <si>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</si>
  <si>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</si>
  <si>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</si>
  <si>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</si>
  <si>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</si>
  <si>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</si>
  <si>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</si>
  <si>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</si>
  <si>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</si>
  <si>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</si>
  <si>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</si>
  <si>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</si>
  <si>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</si>
  <si>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</si>
  <si>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</si>
  <si>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</si>
  <si>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</si>
  <si>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</si>
  <si>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</si>
  <si>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</si>
  <si>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</si>
  <si>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</si>
  <si>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</si>
  <si>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</si>
  <si>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</si>
  <si>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</si>
  <si>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</si>
  <si>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</si>
  <si>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</si>
  <si>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</si>
  <si>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</si>
  <si>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</si>
  <si>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</si>
  <si>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</si>
  <si>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</si>
  <si>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</si>
  <si>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</si>
  <si>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</si>
  <si>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</si>
  <si>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</si>
  <si>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</si>
  <si>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</si>
  <si>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</si>
  <si>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</si>
  <si>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</si>
  <si>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</si>
  <si>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</si>
  <si>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</si>
  <si>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</si>
  <si>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</si>
  <si>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</si>
  <si>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</si>
  <si>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</si>
  <si>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</si>
  <si>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1702</t>
  </si>
  <si>
    <t>1715</t>
  </si>
  <si>
    <t>Fraser Mills</t>
  </si>
  <si>
    <t>DP</t>
  </si>
  <si>
    <t>1508</t>
  </si>
  <si>
    <t>Courteney</t>
  </si>
  <si>
    <t>1408</t>
  </si>
  <si>
    <t>1714</t>
  </si>
  <si>
    <t>SFU Lot 19</t>
  </si>
  <si>
    <t>1705</t>
  </si>
  <si>
    <t>Parker</t>
  </si>
  <si>
    <t>May 2019</t>
  </si>
  <si>
    <t>Glassworks seminar</t>
  </si>
  <si>
    <t>Office standard assemblies</t>
  </si>
  <si>
    <t>slab plans, landscape retaining walls</t>
  </si>
  <si>
    <t>1701</t>
  </si>
  <si>
    <t>Emery Phase 1</t>
  </si>
  <si>
    <t>Emery Phase 2</t>
  </si>
  <si>
    <t>Calgary Highrise</t>
  </si>
  <si>
    <t>IFC</t>
  </si>
  <si>
    <t>Associates Meeting, Field Review Mtg.</t>
  </si>
  <si>
    <t>Reissued for 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</si>
</sst>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30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31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2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3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style="76" customWidth="1"/>
    <col min="2" max="2" width="21.85546875" style="76" customWidth="1"/>
    <col min="3" max="3" width="5" style="78" customWidth="1"/>
    <col min="4" max="34" width="3.42578125" style="77" customWidth="1"/>
    <col min="35" max="35" width="5.7109375" style="79" customWidth="1"/>
    <col min="36" max="36" width="40.7109375" style="7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>
        <v>2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0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40</v>
      </c>
      <c r="D7" s="30" t="s">
        <v>16</v>
      </c>
      <c r="E7" s="29" t="s">
        <v>15</v>
      </c>
      <c r="F7" s="29" t="s">
        <v>17</v>
      </c>
      <c r="G7" s="30" t="s">
        <v>18</v>
      </c>
      <c r="H7" s="29" t="s">
        <v>18</v>
      </c>
      <c r="I7" s="30" t="s">
        <v>19</v>
      </c>
      <c r="J7" s="29" t="s">
        <v>15</v>
      </c>
      <c r="K7" s="30" t="s">
        <v>16</v>
      </c>
      <c r="L7" s="29" t="s">
        <v>15</v>
      </c>
      <c r="M7" s="29" t="s">
        <v>17</v>
      </c>
      <c r="N7" s="30" t="s">
        <v>18</v>
      </c>
      <c r="O7" s="29" t="s">
        <v>18</v>
      </c>
      <c r="P7" s="30" t="s">
        <v>19</v>
      </c>
      <c r="Q7" s="29" t="s">
        <v>15</v>
      </c>
      <c r="R7" s="30" t="s">
        <v>16</v>
      </c>
      <c r="S7" s="29" t="s">
        <v>15</v>
      </c>
      <c r="T7" s="29" t="s">
        <v>17</v>
      </c>
      <c r="U7" s="30" t="s">
        <v>18</v>
      </c>
      <c r="V7" s="29" t="s">
        <v>18</v>
      </c>
      <c r="W7" s="30" t="s">
        <v>19</v>
      </c>
      <c r="X7" s="29" t="s">
        <v>15</v>
      </c>
      <c r="Y7" s="30" t="s">
        <v>16</v>
      </c>
      <c r="Z7" s="29" t="s">
        <v>15</v>
      </c>
      <c r="AA7" s="29" t="s">
        <v>17</v>
      </c>
      <c r="AB7" s="30" t="s">
        <v>18</v>
      </c>
      <c r="AC7" s="29" t="s">
        <v>18</v>
      </c>
      <c r="AD7" s="30" t="s">
        <v>19</v>
      </c>
      <c r="AE7" s="29" t="s">
        <v>15</v>
      </c>
      <c r="AF7" s="30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/>
      <c r="B9" s="27"/>
      <c r="C9" s="28"/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ref="AI9:AI26" si="0">SUM(D9:AH9)</f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 t="s">
        <v>60</v>
      </c>
      <c r="B10" s="33" t="s">
        <v>72</v>
      </c>
      <c r="C10" s="34" t="s">
        <v>41</v>
      </c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>
        <v>4</v>
      </c>
      <c r="N10" s="35" t="s">
        <v>20</v>
      </c>
      <c r="O10" s="35" t="s">
        <v>20</v>
      </c>
      <c r="P10" s="35">
        <v>2</v>
      </c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6</v>
      </c>
      <c r="AJ10" s="37" t="s">
        <v>73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 t="s">
        <v>51</v>
      </c>
      <c r="B12" s="33" t="s">
        <v>52</v>
      </c>
      <c r="C12" s="34" t="s">
        <v>38</v>
      </c>
      <c r="D12" s="35"/>
      <c r="E12" s="35">
        <v>1</v>
      </c>
      <c r="F12" s="35">
        <v>1.5</v>
      </c>
      <c r="G12" s="35" t="s">
        <v>20</v>
      </c>
      <c r="H12" s="35" t="s">
        <v>20</v>
      </c>
      <c r="I12" s="35">
        <v>2</v>
      </c>
      <c r="J12" s="35">
        <v>5</v>
      </c>
      <c r="K12" s="35">
        <v>2.5</v>
      </c>
      <c r="L12" s="35"/>
      <c r="M12" s="35">
        <v>2</v>
      </c>
      <c r="N12" s="35" t="s">
        <v>20</v>
      </c>
      <c r="O12" s="35" t="s">
        <v>20</v>
      </c>
      <c r="P12" s="35">
        <v>5</v>
      </c>
      <c r="Q12" s="35"/>
      <c r="R12" s="35">
        <v>2.5</v>
      </c>
      <c r="S12" s="35"/>
      <c r="T12" s="35">
        <v>6</v>
      </c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ref="AI12" si="1">SUM(D12:AH12)</f>
        <v>27.5</v>
      </c>
      <c r="AJ12" s="37" t="s">
        <v>68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/>
      <c r="B13" s="27"/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ref="AI12:AI14" si="2">SUM(D13:AH13)</f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ht="12" customHeight="1" x14ac:dyDescent="0.2">
      <c r="A14" s="32" t="s">
        <v>58</v>
      </c>
      <c r="B14" s="33" t="s">
        <v>59</v>
      </c>
      <c r="C14" s="34" t="s">
        <v>41</v>
      </c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2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9"/>
      <c r="B15" s="27"/>
      <c r="C15" s="28"/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ht="12" customHeight="1" x14ac:dyDescent="0.2">
      <c r="A16" s="32" t="s">
        <v>69</v>
      </c>
      <c r="B16" s="33" t="s">
        <v>70</v>
      </c>
      <c r="C16" s="34" t="s">
        <v>41</v>
      </c>
      <c r="D16" s="35"/>
      <c r="E16" s="35"/>
      <c r="F16" s="35"/>
      <c r="G16" s="35" t="s">
        <v>20</v>
      </c>
      <c r="H16" s="35" t="s">
        <v>20</v>
      </c>
      <c r="I16" s="35"/>
      <c r="J16" s="35"/>
      <c r="K16" s="35">
        <v>3</v>
      </c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3</v>
      </c>
      <c r="AJ16" s="37" t="s">
        <v>75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9"/>
      <c r="B17" s="27"/>
      <c r="C17" s="28"/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 t="s">
        <v>54</v>
      </c>
      <c r="B18" s="33" t="s">
        <v>71</v>
      </c>
      <c r="C18" s="34" t="s">
        <v>41</v>
      </c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ht="12" customHeight="1" x14ac:dyDescent="0.2">
      <c r="A19" s="39"/>
      <c r="B19" s="27"/>
      <c r="C19" s="28"/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 t="shared" si="0"/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2">
      <c r="A20" s="32" t="s">
        <v>55</v>
      </c>
      <c r="B20" s="33" t="s">
        <v>56</v>
      </c>
      <c r="C20" s="34" t="s">
        <v>57</v>
      </c>
      <c r="D20" s="35"/>
      <c r="E20" s="35"/>
      <c r="F20" s="35"/>
      <c r="G20" s="35" t="s">
        <v>20</v>
      </c>
      <c r="H20" s="35" t="s">
        <v>20</v>
      </c>
      <c r="I20" s="35">
        <v>2.5</v>
      </c>
      <c r="J20" s="35">
        <v>1</v>
      </c>
      <c r="K20" s="35"/>
      <c r="L20" s="35">
        <v>2</v>
      </c>
      <c r="M20" s="35"/>
      <c r="N20" s="35" t="s">
        <v>20</v>
      </c>
      <c r="O20" s="35" t="s">
        <v>20</v>
      </c>
      <c r="P20" s="35"/>
      <c r="Q20" s="35">
        <v>2</v>
      </c>
      <c r="R20" s="35"/>
      <c r="S20" s="35"/>
      <c r="T20" s="35">
        <v>0.5</v>
      </c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8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ht="12" customHeight="1" x14ac:dyDescent="0.2">
      <c r="A21" s="39"/>
      <c r="B21" s="27"/>
      <c r="C21" s="28"/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0</v>
      </c>
      <c r="AJ21" s="3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2">
      <c r="A22" s="32" t="s">
        <v>63</v>
      </c>
      <c r="B22" s="33" t="s">
        <v>64</v>
      </c>
      <c r="C22" s="34" t="s">
        <v>41</v>
      </c>
      <c r="D22" s="35">
        <v>7.5</v>
      </c>
      <c r="E22" s="35">
        <v>2</v>
      </c>
      <c r="F22" s="35">
        <v>4</v>
      </c>
      <c r="G22" s="35" t="s">
        <v>20</v>
      </c>
      <c r="H22" s="35" t="s">
        <v>20</v>
      </c>
      <c r="I22" s="35"/>
      <c r="J22" s="35"/>
      <c r="K22" s="35"/>
      <c r="L22" s="35"/>
      <c r="M22" s="35">
        <v>0.5</v>
      </c>
      <c r="N22" s="35" t="s">
        <v>20</v>
      </c>
      <c r="O22" s="35" t="s">
        <v>20</v>
      </c>
      <c r="P22" s="35"/>
      <c r="Q22" s="35"/>
      <c r="R22" s="35">
        <v>5</v>
      </c>
      <c r="S22" s="35">
        <v>4</v>
      </c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si="0"/>
        <v>23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2">
      <c r="A23" s="39"/>
      <c r="B23" s="27"/>
      <c r="C23" s="28"/>
      <c r="D23" s="40"/>
      <c r="E23" s="40"/>
      <c r="F23" s="40"/>
      <c r="G23" s="35" t="s">
        <v>20</v>
      </c>
      <c r="H23" s="35" t="s">
        <v>20</v>
      </c>
      <c r="I23" s="40"/>
      <c r="J23" s="40"/>
      <c r="K23" s="40"/>
      <c r="L23" s="40"/>
      <c r="M23" s="40"/>
      <c r="N23" s="35" t="s">
        <v>20</v>
      </c>
      <c r="O23" s="35" t="s">
        <v>20</v>
      </c>
      <c r="P23" s="40"/>
      <c r="Q23" s="40"/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/>
      <c r="AI23" s="36">
        <f t="shared" si="0"/>
        <v>0</v>
      </c>
      <c r="AJ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2">
      <c r="A24" s="32" t="s">
        <v>61</v>
      </c>
      <c r="B24" s="33" t="s">
        <v>62</v>
      </c>
      <c r="C24" s="34" t="s">
        <v>41</v>
      </c>
      <c r="D24" s="35"/>
      <c r="E24" s="35"/>
      <c r="F24" s="35">
        <v>2</v>
      </c>
      <c r="G24" s="35" t="s">
        <v>20</v>
      </c>
      <c r="H24" s="35" t="s">
        <v>20</v>
      </c>
      <c r="I24" s="35">
        <v>2</v>
      </c>
      <c r="J24" s="35"/>
      <c r="K24" s="35"/>
      <c r="L24" s="35">
        <v>3.5</v>
      </c>
      <c r="M24" s="35"/>
      <c r="N24" s="35" t="s">
        <v>20</v>
      </c>
      <c r="O24" s="35" t="s">
        <v>20</v>
      </c>
      <c r="P24" s="35"/>
      <c r="Q24" s="35">
        <v>2</v>
      </c>
      <c r="R24" s="35"/>
      <c r="S24" s="35">
        <v>2</v>
      </c>
      <c r="T24" s="35">
        <v>1</v>
      </c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12.5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43" customFormat="1" ht="12" customHeight="1" x14ac:dyDescent="0.2">
      <c r="A25" s="39"/>
      <c r="B25" s="27"/>
      <c r="C25" s="28"/>
      <c r="D25" s="40"/>
      <c r="E25" s="40"/>
      <c r="F25" s="40"/>
      <c r="G25" s="42" t="s">
        <v>20</v>
      </c>
      <c r="H25" s="42" t="s">
        <v>20</v>
      </c>
      <c r="I25" s="40"/>
      <c r="J25" s="40"/>
      <c r="K25" s="40"/>
      <c r="L25" s="40"/>
      <c r="M25" s="40"/>
      <c r="N25" s="42" t="s">
        <v>20</v>
      </c>
      <c r="O25" s="42" t="s">
        <v>20</v>
      </c>
      <c r="P25" s="40"/>
      <c r="Q25" s="40"/>
      <c r="R25" s="40"/>
      <c r="S25" s="40"/>
      <c r="T25" s="40"/>
      <c r="U25" s="42" t="s">
        <v>20</v>
      </c>
      <c r="V25" s="42" t="s">
        <v>20</v>
      </c>
      <c r="W25" s="40"/>
      <c r="X25" s="40"/>
      <c r="Y25" s="40"/>
      <c r="Z25" s="40"/>
      <c r="AA25" s="40"/>
      <c r="AB25" s="42" t="s">
        <v>20</v>
      </c>
      <c r="AC25" s="42" t="s">
        <v>20</v>
      </c>
      <c r="AD25" s="40"/>
      <c r="AE25" s="40"/>
      <c r="AF25" s="40"/>
      <c r="AG25" s="40"/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4"/>
      <c r="B26" s="45"/>
      <c r="C26" s="46"/>
      <c r="D26" s="47"/>
      <c r="E26" s="47"/>
      <c r="F26" s="47"/>
      <c r="G26" s="48" t="s">
        <v>20</v>
      </c>
      <c r="H26" s="48" t="s">
        <v>20</v>
      </c>
      <c r="I26" s="47"/>
      <c r="J26" s="47"/>
      <c r="K26" s="47"/>
      <c r="L26" s="47"/>
      <c r="M26" s="47"/>
      <c r="N26" s="48" t="s">
        <v>20</v>
      </c>
      <c r="O26" s="48" t="s">
        <v>20</v>
      </c>
      <c r="P26" s="47"/>
      <c r="Q26" s="47"/>
      <c r="R26" s="47"/>
      <c r="S26" s="47"/>
      <c r="T26" s="47"/>
      <c r="U26" s="48" t="s">
        <v>20</v>
      </c>
      <c r="V26" s="48" t="s">
        <v>20</v>
      </c>
      <c r="W26" s="47"/>
      <c r="X26" s="47"/>
      <c r="Y26" s="47"/>
      <c r="Z26" s="47"/>
      <c r="AA26" s="47"/>
      <c r="AB26" s="48" t="s">
        <v>20</v>
      </c>
      <c r="AC26" s="48" t="s">
        <v>20</v>
      </c>
      <c r="AD26" s="47"/>
      <c r="AE26" s="47"/>
      <c r="AF26" s="47"/>
      <c r="AG26" s="47"/>
      <c r="AH26" s="47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9"/>
      <c r="B27" s="50" t="s">
        <v>6</v>
      </c>
      <c r="C27" s="51"/>
      <c r="D27" s="52">
        <f t="shared" ref="D27:AE27" si="3">SUM(D9:D26)</f>
        <v>7.5</v>
      </c>
      <c r="E27" s="52">
        <f t="shared" si="3"/>
        <v>3</v>
      </c>
      <c r="F27" s="52">
        <f t="shared" si="3"/>
        <v>7.5</v>
      </c>
      <c r="G27" s="52">
        <f t="shared" si="3"/>
        <v>0</v>
      </c>
      <c r="H27" s="52">
        <f t="shared" si="3"/>
        <v>0</v>
      </c>
      <c r="I27" s="52">
        <f t="shared" si="3"/>
        <v>6.5</v>
      </c>
      <c r="J27" s="52">
        <f t="shared" si="3"/>
        <v>6</v>
      </c>
      <c r="K27" s="52">
        <f t="shared" si="3"/>
        <v>5.5</v>
      </c>
      <c r="L27" s="52">
        <f t="shared" si="3"/>
        <v>5.5</v>
      </c>
      <c r="M27" s="52">
        <f t="shared" si="3"/>
        <v>6.5</v>
      </c>
      <c r="N27" s="52">
        <f t="shared" si="3"/>
        <v>0</v>
      </c>
      <c r="O27" s="52">
        <f t="shared" si="3"/>
        <v>0</v>
      </c>
      <c r="P27" s="52">
        <f t="shared" si="3"/>
        <v>7</v>
      </c>
      <c r="Q27" s="52">
        <f t="shared" si="3"/>
        <v>4</v>
      </c>
      <c r="R27" s="52">
        <f t="shared" si="3"/>
        <v>7.5</v>
      </c>
      <c r="S27" s="52">
        <f t="shared" si="3"/>
        <v>6</v>
      </c>
      <c r="T27" s="52">
        <f t="shared" si="3"/>
        <v>7.5</v>
      </c>
      <c r="U27" s="52">
        <f t="shared" si="3"/>
        <v>0</v>
      </c>
      <c r="V27" s="52">
        <f t="shared" si="3"/>
        <v>0</v>
      </c>
      <c r="W27" s="52">
        <f t="shared" si="3"/>
        <v>0</v>
      </c>
      <c r="X27" s="52">
        <f t="shared" si="3"/>
        <v>0</v>
      </c>
      <c r="Y27" s="52">
        <f t="shared" si="3"/>
        <v>0</v>
      </c>
      <c r="Z27" s="52">
        <f t="shared" si="3"/>
        <v>0</v>
      </c>
      <c r="AA27" s="52">
        <f t="shared" si="3"/>
        <v>0</v>
      </c>
      <c r="AB27" s="52">
        <f t="shared" si="3"/>
        <v>0</v>
      </c>
      <c r="AC27" s="52">
        <f t="shared" si="3"/>
        <v>0</v>
      </c>
      <c r="AD27" s="52">
        <f t="shared" si="3"/>
        <v>0</v>
      </c>
      <c r="AE27" s="52">
        <f t="shared" si="3"/>
        <v>0</v>
      </c>
      <c r="AF27" s="52">
        <f t="shared" ref="AF27:AH27" si="4">SUM(AF9:AF26)</f>
        <v>0</v>
      </c>
      <c r="AG27" s="52">
        <f t="shared" si="4"/>
        <v>0</v>
      </c>
      <c r="AH27" s="52">
        <f t="shared" si="4"/>
        <v>0</v>
      </c>
      <c r="AI27" s="36">
        <f>SUM(D27:AH27)</f>
        <v>80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3" customFormat="1" x14ac:dyDescent="0.2">
      <c r="A28" s="54" t="s">
        <v>7</v>
      </c>
      <c r="B28" s="55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>
        <f>7.5</f>
        <v>7.5</v>
      </c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6">
        <f>SUM(D28:AH28)</f>
        <v>7.5</v>
      </c>
      <c r="AJ28" s="5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3" customFormat="1" x14ac:dyDescent="0.2">
      <c r="A29" s="54" t="s">
        <v>14</v>
      </c>
      <c r="B29" s="55"/>
      <c r="C29" s="55"/>
      <c r="D29" s="56">
        <v>1</v>
      </c>
      <c r="E29" s="56">
        <v>0.5</v>
      </c>
      <c r="F29" s="56"/>
      <c r="G29" s="56"/>
      <c r="H29" s="56"/>
      <c r="I29" s="56">
        <v>1</v>
      </c>
      <c r="J29" s="56">
        <v>2</v>
      </c>
      <c r="K29" s="56">
        <v>2</v>
      </c>
      <c r="L29" s="56">
        <v>2</v>
      </c>
      <c r="M29" s="56">
        <v>1</v>
      </c>
      <c r="N29" s="56"/>
      <c r="O29" s="56"/>
      <c r="P29" s="56"/>
      <c r="Q29" s="56">
        <v>4</v>
      </c>
      <c r="R29" s="56"/>
      <c r="S29" s="56">
        <v>1</v>
      </c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36">
        <f>SUM(D29:AH29)</f>
        <v>14.5</v>
      </c>
      <c r="AJ29" s="57" t="s">
        <v>67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4" t="s">
        <v>8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6">
        <f>SUM(D30:AH30)</f>
        <v>0</v>
      </c>
      <c r="AJ30" s="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4" t="s">
        <v>22</v>
      </c>
      <c r="B31" s="55"/>
      <c r="C31" s="55"/>
      <c r="D31" s="56"/>
      <c r="E31" s="56">
        <v>4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6">
        <f>SUM(D31:AH31)</f>
        <v>4</v>
      </c>
      <c r="AJ31" s="57" t="s">
        <v>66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9" t="s">
        <v>49</v>
      </c>
      <c r="B32" s="58"/>
      <c r="C32" s="58"/>
      <c r="D32" s="56"/>
      <c r="E32" s="56">
        <v>1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6"/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9" t="s">
        <v>12</v>
      </c>
      <c r="B33" s="58"/>
      <c r="C33" s="58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6">
        <f>SUM(D33:AH33)</f>
        <v>0</v>
      </c>
      <c r="AJ33" s="5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9" t="s">
        <v>13</v>
      </c>
      <c r="B34" s="58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>
        <v>7.5</v>
      </c>
      <c r="Y34" s="56">
        <v>7.5</v>
      </c>
      <c r="Z34" s="56">
        <v>7.5</v>
      </c>
      <c r="AA34" s="56">
        <v>7.5</v>
      </c>
      <c r="AB34" s="56"/>
      <c r="AC34" s="56"/>
      <c r="AD34" s="56">
        <v>7.5</v>
      </c>
      <c r="AE34" s="56">
        <v>7.5</v>
      </c>
      <c r="AF34" s="56">
        <v>7.5</v>
      </c>
      <c r="AG34" s="56">
        <v>7.5</v>
      </c>
      <c r="AH34" s="56">
        <v>7.5</v>
      </c>
      <c r="AI34" s="36">
        <f>SUM(D34:AH34)</f>
        <v>67.5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1" t="s">
        <v>53</v>
      </c>
      <c r="B35" s="58"/>
      <c r="C35" s="5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36">
        <f>SUM(D35:AH35)</f>
        <v>0</v>
      </c>
      <c r="AJ35" s="3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9" t="s">
        <v>39</v>
      </c>
      <c r="B36" s="58"/>
      <c r="C36" s="58"/>
      <c r="D36" s="56"/>
      <c r="E36" s="56"/>
      <c r="F36" s="56">
        <v>2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>
        <v>1.5</v>
      </c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36">
        <f>SUM(D36:AH36)</f>
        <v>3.5</v>
      </c>
      <c r="AJ36" s="53" t="s">
        <v>74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9" t="s">
        <v>9</v>
      </c>
      <c r="B37" s="58"/>
      <c r="C37" s="58"/>
      <c r="D37" s="52">
        <f t="shared" ref="D37:G37" si="5">SUM(D27:D36)</f>
        <v>8.5</v>
      </c>
      <c r="E37" s="52">
        <f t="shared" si="5"/>
        <v>8.5</v>
      </c>
      <c r="F37" s="52">
        <f t="shared" si="5"/>
        <v>9.5</v>
      </c>
      <c r="G37" s="52">
        <f t="shared" si="5"/>
        <v>0</v>
      </c>
      <c r="H37" s="52">
        <f>SUM(H27:H36)</f>
        <v>0</v>
      </c>
      <c r="I37" s="52">
        <f t="shared" ref="I37:N37" si="6">SUM(I27:I36)</f>
        <v>7.5</v>
      </c>
      <c r="J37" s="52">
        <f t="shared" si="6"/>
        <v>8</v>
      </c>
      <c r="K37" s="52">
        <f t="shared" si="6"/>
        <v>7.5</v>
      </c>
      <c r="L37" s="52">
        <f t="shared" si="6"/>
        <v>7.5</v>
      </c>
      <c r="M37" s="52">
        <f t="shared" si="6"/>
        <v>7.5</v>
      </c>
      <c r="N37" s="52">
        <f t="shared" si="6"/>
        <v>0</v>
      </c>
      <c r="O37" s="52">
        <f>SUM(O27:O36)</f>
        <v>0</v>
      </c>
      <c r="P37" s="52">
        <f t="shared" ref="P37:U37" si="7">SUM(P27:P36)</f>
        <v>7</v>
      </c>
      <c r="Q37" s="52">
        <f t="shared" si="7"/>
        <v>9.5</v>
      </c>
      <c r="R37" s="52">
        <f t="shared" si="7"/>
        <v>7.5</v>
      </c>
      <c r="S37" s="52">
        <f t="shared" si="7"/>
        <v>7</v>
      </c>
      <c r="T37" s="52">
        <f t="shared" si="7"/>
        <v>7.5</v>
      </c>
      <c r="U37" s="52">
        <f t="shared" si="7"/>
        <v>0</v>
      </c>
      <c r="V37" s="52">
        <f>SUM(V27:V36)</f>
        <v>0</v>
      </c>
      <c r="W37" s="52">
        <f t="shared" ref="W37:AB37" si="8">SUM(W27:W36)</f>
        <v>7.5</v>
      </c>
      <c r="X37" s="52">
        <f t="shared" si="8"/>
        <v>7.5</v>
      </c>
      <c r="Y37" s="52">
        <f t="shared" si="8"/>
        <v>7.5</v>
      </c>
      <c r="Z37" s="52">
        <f t="shared" si="8"/>
        <v>7.5</v>
      </c>
      <c r="AA37" s="52">
        <f t="shared" si="8"/>
        <v>7.5</v>
      </c>
      <c r="AB37" s="52">
        <f t="shared" si="8"/>
        <v>0</v>
      </c>
      <c r="AC37" s="52">
        <f>SUM(AC27:AC36)</f>
        <v>0</v>
      </c>
      <c r="AD37" s="52">
        <f t="shared" ref="AD37:AH37" si="9">SUM(AD27:AD36)</f>
        <v>7.5</v>
      </c>
      <c r="AE37" s="52">
        <f t="shared" si="9"/>
        <v>7.5</v>
      </c>
      <c r="AF37" s="52">
        <f t="shared" si="9"/>
        <v>7.5</v>
      </c>
      <c r="AG37" s="52">
        <f t="shared" si="9"/>
        <v>7.5</v>
      </c>
      <c r="AH37" s="52">
        <f t="shared" si="9"/>
        <v>7.5</v>
      </c>
      <c r="AI37" s="59">
        <f>SUM(AI27:AI36)</f>
        <v>177</v>
      </c>
      <c r="AJ37" s="60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61" t="s">
        <v>10</v>
      </c>
      <c r="B38" s="62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5"/>
      <c r="AZ38" s="4"/>
    </row>
    <row r="39" spans="1:69" s="3" customFormat="1" ht="12" thickBot="1" x14ac:dyDescent="0.25">
      <c r="A39" s="66" t="s">
        <v>26</v>
      </c>
      <c r="B39" s="63" t="s">
        <v>27</v>
      </c>
      <c r="C39" s="63"/>
      <c r="D39" s="64"/>
      <c r="E39" s="64"/>
      <c r="F39" s="64" t="s">
        <v>33</v>
      </c>
      <c r="G39" s="64"/>
      <c r="H39" s="64" t="s">
        <v>34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7" t="s">
        <v>11</v>
      </c>
      <c r="AG39" s="68">
        <f>23</f>
        <v>23</v>
      </c>
      <c r="AH39" s="64"/>
      <c r="AI39" s="69">
        <f>AG39*7.5</f>
        <v>172.5</v>
      </c>
      <c r="AJ39" s="65"/>
      <c r="AZ39" s="4"/>
    </row>
    <row r="40" spans="1:69" s="3" customFormat="1" ht="11.25" x14ac:dyDescent="0.2">
      <c r="A40" s="66" t="s">
        <v>25</v>
      </c>
      <c r="B40" s="63" t="s">
        <v>28</v>
      </c>
      <c r="C40" s="63"/>
      <c r="D40" s="64"/>
      <c r="E40" s="64"/>
      <c r="F40" s="64" t="s">
        <v>42</v>
      </c>
      <c r="G40" s="64"/>
      <c r="H40" s="64" t="s">
        <v>35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5"/>
      <c r="AZ40" s="4"/>
    </row>
    <row r="41" spans="1:69" s="3" customFormat="1" ht="11.25" x14ac:dyDescent="0.2">
      <c r="A41" s="66" t="s">
        <v>31</v>
      </c>
      <c r="B41" s="63" t="s">
        <v>32</v>
      </c>
      <c r="C41" s="63"/>
      <c r="D41" s="64"/>
      <c r="E41" s="64"/>
      <c r="F41" s="64" t="s">
        <v>41</v>
      </c>
      <c r="G41" s="64"/>
      <c r="H41" s="64" t="s">
        <v>36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7" t="s">
        <v>46</v>
      </c>
      <c r="AG41" s="64"/>
      <c r="AH41" s="64"/>
      <c r="AI41" s="64">
        <f>AI37-AI39</f>
        <v>4.5</v>
      </c>
      <c r="AJ41" s="70"/>
      <c r="AZ41" s="4"/>
    </row>
    <row r="42" spans="1:69" s="3" customFormat="1" ht="11.25" x14ac:dyDescent="0.2">
      <c r="A42" s="63" t="s">
        <v>29</v>
      </c>
      <c r="B42" s="63" t="s">
        <v>30</v>
      </c>
      <c r="C42" s="65"/>
      <c r="D42" s="71"/>
      <c r="E42" s="71"/>
      <c r="F42" s="71" t="s">
        <v>43</v>
      </c>
      <c r="G42" s="71"/>
      <c r="H42" s="71" t="s">
        <v>37</v>
      </c>
      <c r="I42" s="71"/>
      <c r="J42" s="71"/>
      <c r="K42" s="71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5"/>
    </row>
    <row r="43" spans="1:69" s="3" customFormat="1" ht="11.25" x14ac:dyDescent="0.2">
      <c r="A43" s="65" t="s">
        <v>23</v>
      </c>
      <c r="B43" s="65" t="s">
        <v>24</v>
      </c>
      <c r="C43" s="65"/>
      <c r="D43" s="71"/>
      <c r="E43" s="71"/>
      <c r="F43" s="71" t="s">
        <v>38</v>
      </c>
      <c r="G43" s="71"/>
      <c r="H43" s="71" t="s">
        <v>44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2" t="s">
        <v>47</v>
      </c>
      <c r="AG43" s="71"/>
      <c r="AH43" s="71"/>
      <c r="AI43" s="73">
        <f>-28</f>
        <v>-28</v>
      </c>
      <c r="AJ43" s="65"/>
    </row>
    <row r="44" spans="1:69" s="3" customFormat="1" ht="11.25" x14ac:dyDescent="0.2">
      <c r="A44" s="65"/>
      <c r="B44" s="65"/>
      <c r="C44" s="65"/>
      <c r="D44" s="71"/>
      <c r="E44" s="71"/>
      <c r="F44" s="71"/>
      <c r="G44" s="71"/>
      <c r="H44" s="71" t="s">
        <v>45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65"/>
    </row>
    <row r="45" spans="1:69" s="3" customFormat="1" ht="13.5" thickBot="1" x14ac:dyDescent="0.25">
      <c r="A45" s="74"/>
      <c r="B45" s="74"/>
      <c r="C45" s="74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2" t="s">
        <v>48</v>
      </c>
      <c r="AG45" s="71"/>
      <c r="AH45" s="71"/>
      <c r="AI45" s="75">
        <f>AI41+AI43</f>
        <v>-23.5</v>
      </c>
      <c r="AJ45" s="65"/>
    </row>
    <row r="46" spans="1:69" s="3" customFormat="1" ht="13.5" thickTop="1" x14ac:dyDescent="0.2">
      <c r="A46" s="74"/>
      <c r="B46" s="74"/>
      <c r="C46" s="7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69" s="3" customFormat="1" x14ac:dyDescent="0.2">
      <c r="A47" s="74"/>
      <c r="B47" s="74"/>
      <c r="C47" s="7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69" s="3" customFormat="1" x14ac:dyDescent="0.2">
      <c r="A48" s="74"/>
      <c r="B48" s="74"/>
      <c r="C48" s="7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s="3" customFormat="1" x14ac:dyDescent="0.2">
      <c r="A49" s="74"/>
      <c r="B49" s="74"/>
      <c r="C49" s="7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x14ac:dyDescent="0.2">
      <c r="C50" s="76"/>
      <c r="AI50" s="77"/>
    </row>
    <row r="51" spans="1:36" x14ac:dyDescent="0.2">
      <c r="C51" s="76"/>
      <c r="AI51" s="77"/>
    </row>
    <row r="52" spans="1:36" x14ac:dyDescent="0.2">
      <c r="C52" s="76"/>
      <c r="AI52" s="77"/>
    </row>
    <row r="53" spans="1:36" x14ac:dyDescent="0.2">
      <c r="C53" s="76"/>
      <c r="AI53" s="77"/>
    </row>
    <row r="54" spans="1:36" x14ac:dyDescent="0.2">
      <c r="C54" s="76"/>
      <c r="AI54" s="77"/>
    </row>
    <row r="55" spans="1:36" x14ac:dyDescent="0.2">
      <c r="C55" s="76"/>
      <c r="AI55" s="77"/>
    </row>
    <row r="56" spans="1:36" x14ac:dyDescent="0.2">
      <c r="C56" s="76"/>
      <c r="AI56" s="77"/>
    </row>
    <row r="57" spans="1:36" x14ac:dyDescent="0.2">
      <c r="C57" s="76"/>
      <c r="AI57" s="77"/>
    </row>
    <row r="58" spans="1:36" x14ac:dyDescent="0.2">
      <c r="C58" s="76"/>
      <c r="AI58" s="77"/>
    </row>
    <row r="59" spans="1:36" x14ac:dyDescent="0.2">
      <c r="C59" s="76"/>
      <c r="AI59" s="77"/>
    </row>
    <row r="60" spans="1:36" x14ac:dyDescent="0.2">
      <c r="C60" s="76"/>
      <c r="AI60" s="77"/>
    </row>
    <row r="61" spans="1:36" x14ac:dyDescent="0.2">
      <c r="C61" s="76"/>
      <c r="AI61" s="77"/>
    </row>
    <row r="62" spans="1:36" x14ac:dyDescent="0.2">
      <c r="C62" s="76"/>
      <c r="AI62" s="77"/>
    </row>
    <row r="63" spans="1:36" x14ac:dyDescent="0.2">
      <c r="C63" s="76"/>
      <c r="AI63" s="77"/>
    </row>
    <row r="64" spans="1:36" x14ac:dyDescent="0.2">
      <c r="C64" s="76"/>
      <c r="AI64" s="77"/>
    </row>
    <row r="65" spans="3:35" x14ac:dyDescent="0.2">
      <c r="C65" s="76"/>
      <c r="AI65" s="77"/>
    </row>
    <row r="66" spans="3:35" x14ac:dyDescent="0.2">
      <c r="C66" s="76"/>
      <c r="AI66" s="77"/>
    </row>
    <row r="67" spans="3:35" x14ac:dyDescent="0.2">
      <c r="C67" s="76"/>
      <c r="AI67" s="77"/>
    </row>
    <row r="68" spans="3:35" x14ac:dyDescent="0.2">
      <c r="C68" s="76"/>
      <c r="AI68" s="77"/>
    </row>
    <row r="69" spans="3:35" x14ac:dyDescent="0.2">
      <c r="C69" s="76"/>
      <c r="AI69" s="77"/>
    </row>
    <row r="70" spans="3:35" x14ac:dyDescent="0.2">
      <c r="C70" s="76"/>
      <c r="AI70" s="77"/>
    </row>
    <row r="71" spans="3:35" x14ac:dyDescent="0.2">
      <c r="C71" s="76"/>
      <c r="AI71" s="77"/>
    </row>
    <row r="72" spans="3:35" x14ac:dyDescent="0.2">
      <c r="C72" s="76"/>
      <c r="AI72" s="77"/>
    </row>
    <row r="73" spans="3:35" x14ac:dyDescent="0.2">
      <c r="C73" s="76"/>
      <c r="AI73" s="77"/>
    </row>
    <row r="74" spans="3:35" x14ac:dyDescent="0.2">
      <c r="C74" s="76"/>
      <c r="AI74" s="77"/>
    </row>
    <row r="75" spans="3:35" x14ac:dyDescent="0.2">
      <c r="C75" s="76"/>
      <c r="AI75" s="77"/>
    </row>
    <row r="76" spans="3:35" x14ac:dyDescent="0.2">
      <c r="C76" s="76"/>
      <c r="AI76" s="77"/>
    </row>
    <row r="77" spans="3:35" x14ac:dyDescent="0.2">
      <c r="C77" s="76"/>
      <c r="AI77" s="77"/>
    </row>
    <row r="78" spans="3:35" x14ac:dyDescent="0.2">
      <c r="C78" s="76"/>
      <c r="AI78" s="77"/>
    </row>
    <row r="79" spans="3:35" x14ac:dyDescent="0.2">
      <c r="C79" s="76"/>
      <c r="AI79" s="77"/>
    </row>
    <row r="80" spans="3:35" x14ac:dyDescent="0.2">
      <c r="C80" s="76"/>
      <c r="AI80" s="77"/>
    </row>
    <row r="81" spans="3:35" x14ac:dyDescent="0.2">
      <c r="C81" s="76"/>
      <c r="AI81" s="77"/>
    </row>
    <row r="82" spans="3:35" x14ac:dyDescent="0.2">
      <c r="C82" s="76"/>
      <c r="AI82" s="77"/>
    </row>
    <row r="83" spans="3:35" x14ac:dyDescent="0.2">
      <c r="C83" s="76"/>
      <c r="AI83" s="77"/>
    </row>
    <row r="84" spans="3:35" x14ac:dyDescent="0.2">
      <c r="C84" s="76"/>
      <c r="AI84" s="77"/>
    </row>
    <row r="85" spans="3:35" x14ac:dyDescent="0.2">
      <c r="C85" s="76"/>
      <c r="AI85" s="77"/>
    </row>
    <row r="86" spans="3:35" x14ac:dyDescent="0.2">
      <c r="C86" s="76"/>
      <c r="AI86" s="77"/>
    </row>
    <row r="87" spans="3:35" x14ac:dyDescent="0.2">
      <c r="C87" s="76"/>
      <c r="AI87" s="77"/>
    </row>
    <row r="88" spans="3:35" x14ac:dyDescent="0.2">
      <c r="C88" s="76"/>
      <c r="AI88" s="77"/>
    </row>
    <row r="89" spans="3:35" x14ac:dyDescent="0.2">
      <c r="C89" s="76"/>
      <c r="AI89" s="77"/>
    </row>
    <row r="90" spans="3:35" x14ac:dyDescent="0.2">
      <c r="C90" s="76"/>
      <c r="AI90" s="7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2019-04-01T22:39:25Z</cp:lastPrinted>
  <dcterms:created xsi:type="dcterms:W3CDTF">1998-07-03T22:57:08Z</dcterms:created>
  <dcterms:modified xsi:type="dcterms:W3CDTF">2019-05-20T21:04:19Z</dcterms:modified>
</cp:coreProperties>
</file>