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A81BCDB8-DCFE-4050-B80F-4C0119D22BD0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6" i="1" l="1"/>
  <c r="AG32" i="1"/>
  <c r="W20" i="1"/>
  <c r="AH19" i="1"/>
  <c r="AH30" i="1" s="1"/>
  <c r="AG19" i="1"/>
  <c r="AG30" i="1" s="1"/>
  <c r="AF19" i="1"/>
  <c r="AF30" i="1" s="1"/>
  <c r="V30" i="1"/>
  <c r="O30" i="1"/>
  <c r="N30" i="1"/>
  <c r="H30" i="1"/>
  <c r="G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N19" i="1"/>
  <c r="M19" i="1"/>
  <c r="M30" i="1" s="1"/>
  <c r="L19" i="1"/>
  <c r="L30" i="1" s="1"/>
  <c r="K19" i="1"/>
  <c r="K30" i="1" s="1"/>
  <c r="J19" i="1"/>
  <c r="J30" i="1" s="1"/>
  <c r="I19" i="1"/>
  <c r="I30" i="1" s="1"/>
  <c r="H19" i="1"/>
  <c r="G19" i="1"/>
  <c r="F19" i="1"/>
  <c r="F30" i="1" s="1"/>
  <c r="E19" i="1"/>
  <c r="E30" i="1" s="1"/>
  <c r="D19" i="1"/>
  <c r="D30" i="1" s="1"/>
  <c r="AI14" i="1" l="1"/>
  <c r="AI15" i="1"/>
  <c r="AI12" i="1" l="1"/>
  <c r="AI29" i="1" l="1"/>
  <c r="AI20" i="1"/>
  <c r="AI28" i="1"/>
  <c r="AI21" i="1"/>
  <c r="AI17" i="1"/>
  <c r="AI32" i="1"/>
  <c r="AI22" i="1"/>
  <c r="AI8" i="1"/>
  <c r="AI10" i="1"/>
  <c r="AI11" i="1"/>
  <c r="AI13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30" i="1" l="1"/>
</calcChain>
</file>

<file path=xl/sharedStrings.xml><?xml version="1.0" encoding="utf-8"?>
<sst xmlns="http://schemas.openxmlformats.org/spreadsheetml/2006/main" count="189" uniqueCount="68">
  <si>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</si>
  <si>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</si>
  <si>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</si>
  <si>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</si>
  <si>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</si>
  <si>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</si>
  <si>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</si>
  <si>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</si>
  <si>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</si>
  <si>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</si>
  <si>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</si>
  <si>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</si>
  <si>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</si>
  <si>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</si>
  <si>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</si>
  <si>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</si>
  <si>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</si>
  <si>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</si>
  <si>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</si>
  <si>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</si>
  <si>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</si>
  <si>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</si>
  <si>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</si>
  <si>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</si>
  <si>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</si>
  <si>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</si>
  <si>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</si>
  <si>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</si>
  <si>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</si>
  <si>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</si>
  <si>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</si>
  <si>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</si>
  <si>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</si>
  <si>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</si>
  <si>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</si>
  <si>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</si>
  <si>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</si>
  <si>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</si>
  <si>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</si>
  <si>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</si>
  <si>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</si>
  <si>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</si>
  <si>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</si>
  <si>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</si>
  <si>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</si>
  <si>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</si>
  <si>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</si>
  <si>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</si>
  <si>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</si>
  <si>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</si>
  <si>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</si>
  <si>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</si>
  <si>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</si>
  <si>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</si>
  <si>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</si>
  <si>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</si>
  <si>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</si>
  <si>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</si>
  <si>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</si>
  <si>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</si>
  <si>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</si>
  <si>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</si>
  <si>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</si>
  <si>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</si>
  <si>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BPP Lot 3 -Saunders Arch coord</t>
  </si>
  <si>
    <t>1901</t>
  </si>
  <si>
    <t>Maplewood Gardens</t>
  </si>
  <si>
    <t>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</si>
</sst>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I15" sqref="I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4.85546875" style="1" customWidth="1"/>
    <col min="37" max="37" width="7.5703125" style="77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2" t="s">
        <v>17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33</v>
      </c>
      <c r="D9" s="59"/>
      <c r="E9" s="59"/>
      <c r="F9" s="59"/>
      <c r="G9" s="57" t="s">
        <v>20</v>
      </c>
      <c r="H9" s="57" t="s">
        <v>20</v>
      </c>
      <c r="I9" s="59"/>
      <c r="J9" s="59">
        <v>0.5</v>
      </c>
      <c r="K9" s="59"/>
      <c r="L9" s="59"/>
      <c r="M9" s="59"/>
      <c r="N9" s="57" t="s">
        <v>20</v>
      </c>
      <c r="O9" s="57" t="s">
        <v>20</v>
      </c>
      <c r="P9" s="59"/>
      <c r="Q9" s="59"/>
      <c r="R9" s="59"/>
      <c r="S9" s="59"/>
      <c r="T9" s="59">
        <v>2</v>
      </c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2.5</v>
      </c>
      <c r="AJ9" s="44"/>
      <c r="AK9" s="76">
        <f t="shared" ref="AK9:AK29" si="1">AI9/AI$30</f>
        <v>1.4164305949008499E-2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4" t="s">
        <v>61</v>
      </c>
      <c r="B10" s="45" t="s">
        <v>57</v>
      </c>
      <c r="C10" s="46"/>
      <c r="D10" s="57"/>
      <c r="E10" s="57"/>
      <c r="F10" s="57"/>
      <c r="G10" s="57" t="s">
        <v>20</v>
      </c>
      <c r="H10" s="57" t="s">
        <v>20</v>
      </c>
      <c r="I10" s="57"/>
      <c r="J10" s="57"/>
      <c r="K10" s="57"/>
      <c r="L10" s="57"/>
      <c r="M10" s="57"/>
      <c r="N10" s="57" t="s">
        <v>20</v>
      </c>
      <c r="O10" s="57" t="s">
        <v>20</v>
      </c>
      <c r="P10" s="57"/>
      <c r="Q10" s="57"/>
      <c r="R10" s="57"/>
      <c r="S10" s="57"/>
      <c r="T10" s="57"/>
      <c r="U10" s="57" t="s">
        <v>20</v>
      </c>
      <c r="V10" s="57" t="s">
        <v>20</v>
      </c>
      <c r="W10" s="57"/>
      <c r="X10" s="57"/>
      <c r="Y10" s="57">
        <v>2</v>
      </c>
      <c r="Z10" s="57"/>
      <c r="AA10" s="57"/>
      <c r="AB10" s="57" t="s">
        <v>20</v>
      </c>
      <c r="AC10" s="57" t="s">
        <v>20</v>
      </c>
      <c r="AD10" s="57"/>
      <c r="AE10" s="57"/>
      <c r="AF10" s="57"/>
      <c r="AG10" s="57"/>
      <c r="AH10" s="57"/>
      <c r="AI10" s="58">
        <f t="shared" si="0"/>
        <v>2</v>
      </c>
      <c r="AJ10" s="47"/>
      <c r="AK10" s="76">
        <f t="shared" si="1"/>
        <v>1.1331444759206799E-2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57</v>
      </c>
      <c r="C11" s="41" t="s">
        <v>26</v>
      </c>
      <c r="D11" s="59"/>
      <c r="E11" s="59"/>
      <c r="F11" s="59">
        <v>0.5</v>
      </c>
      <c r="G11" s="57" t="s">
        <v>20</v>
      </c>
      <c r="H11" s="57" t="s">
        <v>20</v>
      </c>
      <c r="I11" s="59">
        <v>1.5</v>
      </c>
      <c r="J11" s="59"/>
      <c r="K11" s="59"/>
      <c r="L11" s="59"/>
      <c r="M11" s="59"/>
      <c r="N11" s="57" t="s">
        <v>20</v>
      </c>
      <c r="O11" s="57" t="s">
        <v>20</v>
      </c>
      <c r="P11" s="59"/>
      <c r="Q11" s="59"/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/>
      <c r="AA11" s="59"/>
      <c r="AB11" s="57" t="s">
        <v>20</v>
      </c>
      <c r="AC11" s="57" t="s">
        <v>20</v>
      </c>
      <c r="AD11" s="59"/>
      <c r="AE11" s="59"/>
      <c r="AF11" s="59"/>
      <c r="AG11" s="59"/>
      <c r="AH11" s="59"/>
      <c r="AI11" s="58">
        <f t="shared" ref="AI11:AI18" si="2">SUM(D11:AH11)</f>
        <v>2</v>
      </c>
      <c r="AJ11" s="44"/>
      <c r="AK11" s="76">
        <f t="shared" si="1"/>
        <v>1.1331444759206799E-2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74" t="s">
        <v>58</v>
      </c>
      <c r="B12" s="45" t="s">
        <v>59</v>
      </c>
      <c r="C12" s="46"/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/>
      <c r="B13" s="40"/>
      <c r="C13" s="41"/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/>
      <c r="M13" s="59"/>
      <c r="N13" s="57" t="s">
        <v>20</v>
      </c>
      <c r="O13" s="57" t="s">
        <v>20</v>
      </c>
      <c r="P13" s="59"/>
      <c r="Q13" s="59"/>
      <c r="R13" s="59"/>
      <c r="S13" s="59"/>
      <c r="T13" s="59"/>
      <c r="U13" s="57" t="s">
        <v>20</v>
      </c>
      <c r="V13" s="57" t="s">
        <v>20</v>
      </c>
      <c r="W13" s="59"/>
      <c r="X13" s="59"/>
      <c r="Y13" s="59"/>
      <c r="Z13" s="59"/>
      <c r="AA13" s="59"/>
      <c r="AB13" s="57" t="s">
        <v>20</v>
      </c>
      <c r="AC13" s="57" t="s">
        <v>20</v>
      </c>
      <c r="AD13" s="59"/>
      <c r="AE13" s="59"/>
      <c r="AF13" s="59"/>
      <c r="AG13" s="59"/>
      <c r="AH13" s="59"/>
      <c r="AI13" s="58">
        <f t="shared" si="2"/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4" t="s">
        <v>60</v>
      </c>
      <c r="B14" s="45" t="s">
        <v>63</v>
      </c>
      <c r="C14" s="46" t="s">
        <v>26</v>
      </c>
      <c r="D14" s="57">
        <v>7</v>
      </c>
      <c r="E14" s="57">
        <v>7</v>
      </c>
      <c r="F14" s="57">
        <v>5</v>
      </c>
      <c r="G14" s="57" t="s">
        <v>20</v>
      </c>
      <c r="H14" s="57" t="s">
        <v>20</v>
      </c>
      <c r="I14" s="57">
        <v>5.5</v>
      </c>
      <c r="J14" s="57">
        <v>7</v>
      </c>
      <c r="K14" s="57">
        <v>1</v>
      </c>
      <c r="L14" s="57">
        <v>1</v>
      </c>
      <c r="M14" s="57">
        <v>1.5</v>
      </c>
      <c r="N14" s="57" t="s">
        <v>20</v>
      </c>
      <c r="O14" s="57" t="s">
        <v>20</v>
      </c>
      <c r="P14" s="57">
        <v>1</v>
      </c>
      <c r="Q14" s="57">
        <v>1.5</v>
      </c>
      <c r="R14" s="57">
        <v>2.5</v>
      </c>
      <c r="S14" s="57">
        <v>4</v>
      </c>
      <c r="T14" s="57"/>
      <c r="U14" s="57" t="s">
        <v>20</v>
      </c>
      <c r="V14" s="57" t="s">
        <v>20</v>
      </c>
      <c r="W14" s="57"/>
      <c r="X14" s="57">
        <v>1.5</v>
      </c>
      <c r="Y14" s="57">
        <v>2</v>
      </c>
      <c r="Z14" s="57">
        <v>1.5</v>
      </c>
      <c r="AA14" s="57">
        <v>1</v>
      </c>
      <c r="AB14" s="57" t="s">
        <v>20</v>
      </c>
      <c r="AC14" s="57" t="s">
        <v>20</v>
      </c>
      <c r="AD14" s="57"/>
      <c r="AE14" s="57">
        <v>3.5</v>
      </c>
      <c r="AF14" s="57">
        <v>0.5</v>
      </c>
      <c r="AG14" s="57">
        <v>3</v>
      </c>
      <c r="AH14" s="57"/>
      <c r="AI14" s="58">
        <f t="shared" si="2"/>
        <v>57</v>
      </c>
      <c r="AJ14" s="47"/>
      <c r="AK14" s="76">
        <v>0.63888888888888884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64</v>
      </c>
      <c r="C15" s="41" t="s">
        <v>26</v>
      </c>
      <c r="D15" s="59"/>
      <c r="E15" s="59"/>
      <c r="F15" s="59"/>
      <c r="G15" s="57" t="s">
        <v>20</v>
      </c>
      <c r="H15" s="57" t="s">
        <v>20</v>
      </c>
      <c r="I15" s="59"/>
      <c r="J15" s="59"/>
      <c r="K15" s="59"/>
      <c r="L15" s="59"/>
      <c r="M15" s="59"/>
      <c r="N15" s="57" t="s">
        <v>20</v>
      </c>
      <c r="O15" s="57" t="s">
        <v>20</v>
      </c>
      <c r="P15" s="59"/>
      <c r="Q15" s="59"/>
      <c r="R15" s="59"/>
      <c r="S15" s="59"/>
      <c r="T15" s="59"/>
      <c r="U15" s="57" t="s">
        <v>20</v>
      </c>
      <c r="V15" s="57" t="s">
        <v>20</v>
      </c>
      <c r="W15" s="59"/>
      <c r="X15" s="59"/>
      <c r="Y15" s="59"/>
      <c r="Z15" s="59"/>
      <c r="AA15" s="59"/>
      <c r="AB15" s="57" t="s">
        <v>20</v>
      </c>
      <c r="AC15" s="57" t="s">
        <v>20</v>
      </c>
      <c r="AD15" s="59"/>
      <c r="AE15" s="59"/>
      <c r="AF15" s="59"/>
      <c r="AG15" s="59"/>
      <c r="AH15" s="59"/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/>
      <c r="B16" s="45"/>
      <c r="C16" s="46"/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/>
      <c r="Z16" s="57"/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73" t="s">
        <v>65</v>
      </c>
      <c r="B17" s="40" t="s">
        <v>66</v>
      </c>
      <c r="C17" s="41" t="s">
        <v>26</v>
      </c>
      <c r="D17" s="59"/>
      <c r="E17" s="59"/>
      <c r="F17" s="59"/>
      <c r="G17" s="57" t="s">
        <v>20</v>
      </c>
      <c r="H17" s="57" t="s">
        <v>20</v>
      </c>
      <c r="I17" s="59">
        <v>0.5</v>
      </c>
      <c r="J17" s="59">
        <v>0.5</v>
      </c>
      <c r="K17" s="59">
        <v>4.5</v>
      </c>
      <c r="L17" s="59">
        <v>3</v>
      </c>
      <c r="M17" s="59">
        <v>4.5</v>
      </c>
      <c r="N17" s="57" t="s">
        <v>20</v>
      </c>
      <c r="O17" s="57" t="s">
        <v>20</v>
      </c>
      <c r="P17" s="59">
        <v>4.5</v>
      </c>
      <c r="Q17" s="59">
        <v>2.5</v>
      </c>
      <c r="R17" s="59">
        <v>4.5</v>
      </c>
      <c r="S17" s="59">
        <v>3.5</v>
      </c>
      <c r="T17" s="59"/>
      <c r="U17" s="57" t="s">
        <v>20</v>
      </c>
      <c r="V17" s="57" t="s">
        <v>20</v>
      </c>
      <c r="W17" s="59"/>
      <c r="X17" s="59">
        <v>5</v>
      </c>
      <c r="Y17" s="59">
        <v>2</v>
      </c>
      <c r="Z17" s="59">
        <v>3</v>
      </c>
      <c r="AA17" s="59">
        <v>1</v>
      </c>
      <c r="AB17" s="57" t="s">
        <v>20</v>
      </c>
      <c r="AC17" s="57" t="s">
        <v>20</v>
      </c>
      <c r="AD17" s="59">
        <v>1.5</v>
      </c>
      <c r="AE17" s="59">
        <v>1</v>
      </c>
      <c r="AF17" s="59">
        <v>4</v>
      </c>
      <c r="AG17" s="59">
        <v>4.5</v>
      </c>
      <c r="AH17" s="59">
        <v>7.5</v>
      </c>
      <c r="AI17" s="58">
        <f t="shared" si="2"/>
        <v>57.5</v>
      </c>
      <c r="AJ17" s="44"/>
      <c r="AK17" s="76">
        <f t="shared" si="1"/>
        <v>0.32577903682719545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2"/>
      <c r="B18" s="55"/>
      <c r="C18" s="48"/>
      <c r="D18" s="57"/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/>
      <c r="X18" s="57"/>
      <c r="Y18" s="57"/>
      <c r="Z18" s="57"/>
      <c r="AA18" s="57"/>
      <c r="AB18" s="57" t="s">
        <v>20</v>
      </c>
      <c r="AC18" s="57" t="s">
        <v>20</v>
      </c>
      <c r="AD18" s="57"/>
      <c r="AE18" s="57"/>
      <c r="AF18" s="57"/>
      <c r="AG18" s="57"/>
      <c r="AH18" s="57"/>
      <c r="AI18" s="58">
        <f t="shared" si="2"/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6" t="s">
        <v>6</v>
      </c>
      <c r="C19" s="54"/>
      <c r="D19" s="60">
        <f t="shared" ref="D19:AE19" si="3">SUM(D8:D18)</f>
        <v>7</v>
      </c>
      <c r="E19" s="60">
        <f t="shared" si="3"/>
        <v>7</v>
      </c>
      <c r="F19" s="60">
        <f t="shared" si="3"/>
        <v>5.5</v>
      </c>
      <c r="G19" s="60">
        <f t="shared" si="3"/>
        <v>0</v>
      </c>
      <c r="H19" s="60">
        <f t="shared" si="3"/>
        <v>0</v>
      </c>
      <c r="I19" s="60">
        <f t="shared" si="3"/>
        <v>7.5</v>
      </c>
      <c r="J19" s="60">
        <f t="shared" si="3"/>
        <v>8</v>
      </c>
      <c r="K19" s="60">
        <f t="shared" si="3"/>
        <v>5.5</v>
      </c>
      <c r="L19" s="60">
        <f t="shared" si="3"/>
        <v>4</v>
      </c>
      <c r="M19" s="60">
        <f t="shared" si="3"/>
        <v>6</v>
      </c>
      <c r="N19" s="60">
        <f t="shared" si="3"/>
        <v>0</v>
      </c>
      <c r="O19" s="60">
        <f t="shared" si="3"/>
        <v>0</v>
      </c>
      <c r="P19" s="60">
        <f t="shared" si="3"/>
        <v>5.5</v>
      </c>
      <c r="Q19" s="60">
        <f t="shared" si="3"/>
        <v>4</v>
      </c>
      <c r="R19" s="60">
        <f t="shared" si="3"/>
        <v>7</v>
      </c>
      <c r="S19" s="60">
        <f t="shared" si="3"/>
        <v>7.5</v>
      </c>
      <c r="T19" s="60">
        <f t="shared" si="3"/>
        <v>2</v>
      </c>
      <c r="U19" s="60">
        <f t="shared" si="3"/>
        <v>0</v>
      </c>
      <c r="V19" s="60">
        <f t="shared" si="3"/>
        <v>0</v>
      </c>
      <c r="W19" s="60">
        <f t="shared" si="3"/>
        <v>0</v>
      </c>
      <c r="X19" s="60">
        <f t="shared" si="3"/>
        <v>6.5</v>
      </c>
      <c r="Y19" s="60">
        <f t="shared" si="3"/>
        <v>6</v>
      </c>
      <c r="Z19" s="60">
        <f t="shared" si="3"/>
        <v>4.5</v>
      </c>
      <c r="AA19" s="60">
        <f t="shared" si="3"/>
        <v>2</v>
      </c>
      <c r="AB19" s="60">
        <f t="shared" si="3"/>
        <v>0</v>
      </c>
      <c r="AC19" s="60">
        <f t="shared" si="3"/>
        <v>0</v>
      </c>
      <c r="AD19" s="60">
        <f t="shared" si="3"/>
        <v>1.5</v>
      </c>
      <c r="AE19" s="60">
        <f t="shared" si="3"/>
        <v>4.5</v>
      </c>
      <c r="AF19" s="60">
        <f t="shared" ref="AF19:AH19" si="4">SUM(AF8:AF18)</f>
        <v>4.5</v>
      </c>
      <c r="AG19" s="60">
        <f t="shared" si="4"/>
        <v>7.5</v>
      </c>
      <c r="AH19" s="60">
        <f t="shared" si="4"/>
        <v>7.5</v>
      </c>
      <c r="AI19" s="61">
        <f>SUM(AI8:AI18)</f>
        <v>121</v>
      </c>
      <c r="AJ19" s="49"/>
      <c r="AK19" s="76">
        <f t="shared" si="1"/>
        <v>0.68555240793201133</v>
      </c>
      <c r="AL19" s="76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>
        <f>7.5</f>
        <v>7.5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ref="AI20:AI29" si="5">SUM(D20:AH20)</f>
        <v>7.5</v>
      </c>
      <c r="AJ20" s="49"/>
      <c r="AK20" s="76">
        <f t="shared" si="1"/>
        <v>4.2492917847025496E-2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2">
        <v>1</v>
      </c>
      <c r="E21" s="62">
        <v>1.5</v>
      </c>
      <c r="F21" s="62"/>
      <c r="G21" s="62"/>
      <c r="H21" s="62"/>
      <c r="I21" s="62"/>
      <c r="J21" s="62"/>
      <c r="K21" s="62">
        <v>2</v>
      </c>
      <c r="L21" s="62">
        <v>3</v>
      </c>
      <c r="M21" s="62">
        <v>1</v>
      </c>
      <c r="N21" s="62"/>
      <c r="O21" s="62"/>
      <c r="P21" s="62">
        <v>3</v>
      </c>
      <c r="Q21" s="62">
        <v>0.5</v>
      </c>
      <c r="R21" s="62"/>
      <c r="S21" s="62">
        <v>1.5</v>
      </c>
      <c r="T21" s="62"/>
      <c r="U21" s="62"/>
      <c r="V21" s="62"/>
      <c r="W21" s="62"/>
      <c r="X21" s="62"/>
      <c r="Y21" s="62"/>
      <c r="Z21" s="62">
        <v>1.5</v>
      </c>
      <c r="AA21" s="62">
        <v>2</v>
      </c>
      <c r="AB21" s="62"/>
      <c r="AC21" s="62"/>
      <c r="AD21" s="62"/>
      <c r="AE21" s="62"/>
      <c r="AF21" s="62"/>
      <c r="AG21" s="62">
        <v>1.5</v>
      </c>
      <c r="AH21" s="62"/>
      <c r="AI21" s="58">
        <f t="shared" si="5"/>
        <v>18.5</v>
      </c>
      <c r="AJ21" s="49"/>
      <c r="AK21" s="76">
        <f t="shared" si="1"/>
        <v>0.10481586402266289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5"/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 t="shared" si="5"/>
        <v>0</v>
      </c>
      <c r="AJ23" s="49"/>
      <c r="AK23" s="76">
        <f t="shared" si="1"/>
        <v>0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51</v>
      </c>
      <c r="B24" s="14"/>
      <c r="C24" s="14"/>
      <c r="D24" s="62">
        <v>1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>
        <v>1</v>
      </c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/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5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5"/>
        <v>0</v>
      </c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9" t="s">
        <v>47</v>
      </c>
      <c r="B27" s="80"/>
      <c r="C27" s="80"/>
      <c r="D27" s="81"/>
      <c r="E27" s="81">
        <v>1</v>
      </c>
      <c r="F27" s="81">
        <v>1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>
        <v>1.5</v>
      </c>
      <c r="R27" s="81">
        <v>1.5</v>
      </c>
      <c r="S27" s="81"/>
      <c r="T27" s="81">
        <v>2</v>
      </c>
      <c r="U27" s="81"/>
      <c r="V27" s="81"/>
      <c r="W27" s="81"/>
      <c r="X27" s="81">
        <v>0.5</v>
      </c>
      <c r="Y27" s="81">
        <v>1.5</v>
      </c>
      <c r="Z27" s="81">
        <v>2</v>
      </c>
      <c r="AA27" s="81">
        <v>4.5</v>
      </c>
      <c r="AB27" s="81"/>
      <c r="AC27" s="81"/>
      <c r="AD27" s="81">
        <v>6</v>
      </c>
      <c r="AE27" s="81">
        <v>4</v>
      </c>
      <c r="AF27" s="81">
        <v>2</v>
      </c>
      <c r="AG27" s="81"/>
      <c r="AH27" s="81">
        <v>1.5</v>
      </c>
      <c r="AI27" s="82">
        <f t="shared" si="5"/>
        <v>29</v>
      </c>
      <c r="AJ27" s="83"/>
      <c r="AK27" s="76">
        <f t="shared" si="1"/>
        <v>0.1643059490084986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54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>
        <v>0.5</v>
      </c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5"/>
        <v>0.5</v>
      </c>
      <c r="AJ28" s="49" t="s">
        <v>55</v>
      </c>
      <c r="AK28" s="76">
        <f t="shared" si="1"/>
        <v>2.8328611898016999E-3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62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 t="shared" si="5"/>
        <v>0</v>
      </c>
      <c r="AJ29" s="49"/>
      <c r="AK29" s="76">
        <f t="shared" si="1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0">
        <f t="shared" ref="D30:AE30" si="6">SUM(D19:D29)</f>
        <v>9</v>
      </c>
      <c r="E30" s="60">
        <f t="shared" si="6"/>
        <v>9.5</v>
      </c>
      <c r="F30" s="60">
        <f t="shared" si="6"/>
        <v>6.5</v>
      </c>
      <c r="G30" s="60">
        <f t="shared" si="6"/>
        <v>0</v>
      </c>
      <c r="H30" s="60">
        <f t="shared" si="6"/>
        <v>0</v>
      </c>
      <c r="I30" s="60">
        <f t="shared" si="6"/>
        <v>7.5</v>
      </c>
      <c r="J30" s="60">
        <f t="shared" si="6"/>
        <v>8</v>
      </c>
      <c r="K30" s="60">
        <f t="shared" si="6"/>
        <v>7.5</v>
      </c>
      <c r="L30" s="60">
        <f t="shared" si="6"/>
        <v>7</v>
      </c>
      <c r="M30" s="60">
        <f t="shared" si="6"/>
        <v>7</v>
      </c>
      <c r="N30" s="60">
        <f t="shared" si="6"/>
        <v>0</v>
      </c>
      <c r="O30" s="60">
        <f t="shared" si="6"/>
        <v>0</v>
      </c>
      <c r="P30" s="60">
        <f t="shared" si="6"/>
        <v>8.5</v>
      </c>
      <c r="Q30" s="60">
        <f t="shared" si="6"/>
        <v>6</v>
      </c>
      <c r="R30" s="60">
        <f t="shared" si="6"/>
        <v>9.5</v>
      </c>
      <c r="S30" s="60">
        <f t="shared" si="6"/>
        <v>9</v>
      </c>
      <c r="T30" s="60">
        <f t="shared" si="6"/>
        <v>4</v>
      </c>
      <c r="U30" s="60">
        <f t="shared" si="6"/>
        <v>0</v>
      </c>
      <c r="V30" s="60">
        <f t="shared" si="6"/>
        <v>0</v>
      </c>
      <c r="W30" s="60">
        <f t="shared" si="6"/>
        <v>7.5</v>
      </c>
      <c r="X30" s="60">
        <f t="shared" si="6"/>
        <v>7.5</v>
      </c>
      <c r="Y30" s="60">
        <f t="shared" si="6"/>
        <v>7.5</v>
      </c>
      <c r="Z30" s="60">
        <f t="shared" si="6"/>
        <v>8</v>
      </c>
      <c r="AA30" s="60">
        <f t="shared" si="6"/>
        <v>8.5</v>
      </c>
      <c r="AB30" s="60">
        <f t="shared" si="6"/>
        <v>0</v>
      </c>
      <c r="AC30" s="60">
        <f t="shared" si="6"/>
        <v>0</v>
      </c>
      <c r="AD30" s="60">
        <f t="shared" si="6"/>
        <v>7.5</v>
      </c>
      <c r="AE30" s="60">
        <f t="shared" si="6"/>
        <v>8.5</v>
      </c>
      <c r="AF30" s="60">
        <f t="shared" ref="AF30:AH30" si="7">SUM(AF19:AF29)</f>
        <v>6.5</v>
      </c>
      <c r="AG30" s="60">
        <f t="shared" si="7"/>
        <v>9</v>
      </c>
      <c r="AH30" s="60">
        <f t="shared" si="7"/>
        <v>9</v>
      </c>
      <c r="AI30" s="75">
        <f t="shared" ref="AI30" si="8">SUM(AI19:AI29)</f>
        <v>176.5</v>
      </c>
      <c r="AJ30" s="28"/>
      <c r="AK30" s="76">
        <f>SUM(AK20:AK29)+SUM(AK9:AK18)</f>
        <v>1.3159427132514949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  <c r="AK31" s="76"/>
      <c r="AZ31" s="53"/>
    </row>
    <row r="32" spans="1:190" s="30" customFormat="1" ht="12" thickBot="1" x14ac:dyDescent="0.25">
      <c r="A32" s="18" t="s">
        <v>26</v>
      </c>
      <c r="B32" s="17" t="s">
        <v>27</v>
      </c>
      <c r="C32" s="17"/>
      <c r="D32" s="63"/>
      <c r="E32" s="63"/>
      <c r="F32" s="63" t="s">
        <v>33</v>
      </c>
      <c r="G32" s="63"/>
      <c r="H32" s="63" t="s">
        <v>34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Y32" s="63"/>
      <c r="Z32" s="63"/>
      <c r="AA32" s="63"/>
      <c r="AB32" s="63"/>
      <c r="AC32" s="63"/>
      <c r="AD32" s="63"/>
      <c r="AE32" s="63"/>
      <c r="AF32" s="69" t="s">
        <v>11</v>
      </c>
      <c r="AG32" s="68">
        <f>23</f>
        <v>23</v>
      </c>
      <c r="AH32" s="63"/>
      <c r="AI32" s="64">
        <f>7.5*AG32</f>
        <v>172.5</v>
      </c>
      <c r="AJ32" s="31"/>
      <c r="AK32" s="76"/>
      <c r="AZ32" s="53"/>
    </row>
    <row r="33" spans="1:52" s="30" customFormat="1" ht="11.25" x14ac:dyDescent="0.2">
      <c r="A33" s="18" t="s">
        <v>25</v>
      </c>
      <c r="B33" s="17" t="s">
        <v>28</v>
      </c>
      <c r="C33" s="17"/>
      <c r="D33" s="63"/>
      <c r="E33" s="63"/>
      <c r="F33" s="63" t="s">
        <v>41</v>
      </c>
      <c r="G33" s="63"/>
      <c r="H33" s="63" t="s">
        <v>35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1.25" x14ac:dyDescent="0.2">
      <c r="A34" s="18" t="s">
        <v>31</v>
      </c>
      <c r="B34" s="17" t="s">
        <v>32</v>
      </c>
      <c r="C34" s="17"/>
      <c r="D34" s="63"/>
      <c r="E34" s="63"/>
      <c r="F34" s="63" t="s">
        <v>40</v>
      </c>
      <c r="G34" s="63"/>
      <c r="H34" s="63" t="s">
        <v>36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48</v>
      </c>
      <c r="AG34" s="63"/>
      <c r="AH34" s="63"/>
      <c r="AI34" s="63">
        <f>AI30-AI32</f>
        <v>4</v>
      </c>
      <c r="AJ34" s="72" t="s">
        <v>45</v>
      </c>
      <c r="AK34" s="76"/>
      <c r="AZ34" s="53"/>
    </row>
    <row r="35" spans="1:52" s="30" customFormat="1" ht="11.25" x14ac:dyDescent="0.2">
      <c r="A35" s="17" t="s">
        <v>29</v>
      </c>
      <c r="B35" s="17" t="s">
        <v>30</v>
      </c>
      <c r="C35" s="31"/>
      <c r="D35" s="65"/>
      <c r="E35" s="65"/>
      <c r="F35" s="65" t="s">
        <v>42</v>
      </c>
      <c r="G35" s="65"/>
      <c r="H35" s="65" t="s">
        <v>37</v>
      </c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</row>
    <row r="36" spans="1:52" s="30" customFormat="1" ht="11.25" x14ac:dyDescent="0.2">
      <c r="A36" s="31" t="s">
        <v>23</v>
      </c>
      <c r="B36" s="31" t="s">
        <v>24</v>
      </c>
      <c r="C36" s="31"/>
      <c r="D36" s="65"/>
      <c r="E36" s="65"/>
      <c r="F36" s="65" t="s">
        <v>38</v>
      </c>
      <c r="G36" s="65"/>
      <c r="H36" s="65" t="s">
        <v>43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49</v>
      </c>
      <c r="AG36" s="65"/>
      <c r="AH36" s="65"/>
      <c r="AI36" s="66">
        <f>373</f>
        <v>373</v>
      </c>
      <c r="AJ36" s="31"/>
      <c r="AK36" s="76"/>
    </row>
    <row r="37" spans="1:52" s="30" customFormat="1" ht="11.25" x14ac:dyDescent="0.2">
      <c r="A37" s="31"/>
      <c r="B37" s="31"/>
      <c r="C37" s="31"/>
      <c r="D37" s="65"/>
      <c r="E37" s="65"/>
      <c r="F37" s="65"/>
      <c r="G37" s="65"/>
      <c r="H37" s="65" t="s">
        <v>44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K37" s="76"/>
    </row>
    <row r="38" spans="1:52" s="30" customFormat="1" ht="13.5" thickBot="1" x14ac:dyDescent="0.25">
      <c r="A38" s="29"/>
      <c r="B38" s="29"/>
      <c r="C38" s="29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50</v>
      </c>
      <c r="AG38" s="65"/>
      <c r="AH38" s="65"/>
      <c r="AI38" s="67">
        <f>AI36+AI34</f>
        <v>377</v>
      </c>
      <c r="AJ38" s="31"/>
      <c r="AK38" s="76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76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76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2019-06-06T00:19:09Z</dcterms:modified>
</cp:coreProperties>
</file>