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7-19\"/>
    </mc:Choice>
  </mc:AlternateContent>
  <xr:revisionPtr revIDLastSave="0" documentId="13_ncr:1_{158A055C-C41B-4AD0-90F0-86BED249AA7D}" xr6:coauthVersionLast="41" xr6:coauthVersionMax="43" xr10:uidLastSave="{00000000-0000-0000-0000-000000000000}"/>
  <bookViews>
    <workbookView xWindow="-108" yWindow="-108" windowWidth="23256" windowHeight="12576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Sheet1!$A$1:$AJ$55</definedName>
  </definedNames>
  <calcPr calcId="181029"/>
</workbook>
</file>

<file path=xl/calcChain.xml><?xml version="1.0" encoding="utf-8"?>
<calcChain xmlns="http://schemas.openxmlformats.org/spreadsheetml/2006/main">
  <c r="AI52" i="1" l="1"/>
  <c r="AG48" i="1" l="1"/>
  <c r="D27" i="1"/>
  <c r="AH26" i="1"/>
  <c r="AG26" i="1"/>
  <c r="AF26" i="1"/>
  <c r="AF46" i="1" s="1"/>
  <c r="J46" i="1"/>
  <c r="AE26" i="1"/>
  <c r="AE46" i="1" s="1"/>
  <c r="AD26" i="1"/>
  <c r="AD46" i="1" s="1"/>
  <c r="AC26" i="1"/>
  <c r="AC46" i="1" s="1"/>
  <c r="AB26" i="1"/>
  <c r="AB46" i="1" s="1"/>
  <c r="AA26" i="1"/>
  <c r="AA46" i="1" s="1"/>
  <c r="Z26" i="1"/>
  <c r="Z46" i="1" s="1"/>
  <c r="Y26" i="1"/>
  <c r="Y46" i="1" s="1"/>
  <c r="X26" i="1"/>
  <c r="X46" i="1" s="1"/>
  <c r="W26" i="1"/>
  <c r="W46" i="1" s="1"/>
  <c r="V26" i="1"/>
  <c r="V46" i="1" s="1"/>
  <c r="U26" i="1"/>
  <c r="U46" i="1" s="1"/>
  <c r="T26" i="1"/>
  <c r="T46" i="1" s="1"/>
  <c r="S26" i="1"/>
  <c r="S46" i="1" s="1"/>
  <c r="R26" i="1"/>
  <c r="R46" i="1" s="1"/>
  <c r="Q26" i="1"/>
  <c r="Q46" i="1" s="1"/>
  <c r="P26" i="1"/>
  <c r="P46" i="1" s="1"/>
  <c r="O26" i="1"/>
  <c r="O46" i="1" s="1"/>
  <c r="N26" i="1"/>
  <c r="N46" i="1" s="1"/>
  <c r="M26" i="1"/>
  <c r="M46" i="1" s="1"/>
  <c r="L26" i="1"/>
  <c r="L46" i="1" s="1"/>
  <c r="K26" i="1"/>
  <c r="K46" i="1" s="1"/>
  <c r="J26" i="1"/>
  <c r="I26" i="1"/>
  <c r="I46" i="1" s="1"/>
  <c r="H26" i="1"/>
  <c r="H46" i="1" s="1"/>
  <c r="G26" i="1"/>
  <c r="G46" i="1" s="1"/>
  <c r="F26" i="1"/>
  <c r="F46" i="1" s="1"/>
  <c r="E26" i="1"/>
  <c r="E46" i="1" s="1"/>
  <c r="D26" i="1"/>
  <c r="D46" i="1" l="1"/>
  <c r="AH46" i="1"/>
  <c r="AG46" i="1"/>
  <c r="AI44" i="1" l="1"/>
  <c r="AI27" i="1"/>
  <c r="AI48" i="1"/>
  <c r="AI43" i="1"/>
  <c r="AI45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26" i="1" l="1"/>
  <c r="AI46" i="1" s="1"/>
  <c r="AI50" i="1" s="1"/>
  <c r="AI54" i="1" s="1"/>
</calcChain>
</file>

<file path=xl/sharedStrings.xml><?xml version="1.0" encoding="utf-8"?>
<sst xmlns="http://schemas.openxmlformats.org/spreadsheetml/2006/main" count="306" uniqueCount="115">
  <si>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</si>
  <si>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</si>
  <si>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</si>
  <si>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</si>
  <si>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</si>
  <si>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</si>
  <si>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</si>
  <si>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</si>
  <si>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</si>
  <si>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</si>
  <si>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</si>
  <si>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</si>
  <si>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</si>
  <si>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</si>
  <si>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</si>
  <si>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</si>
  <si>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</si>
  <si>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</si>
  <si>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</si>
  <si>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</si>
  <si>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</si>
  <si>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</si>
  <si>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</si>
  <si>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</si>
  <si>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</si>
  <si>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</si>
  <si>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</si>
  <si>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</si>
  <si>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</si>
  <si>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</si>
  <si>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</si>
  <si>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</si>
  <si>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</si>
  <si>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</si>
  <si>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</si>
  <si>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</si>
  <si>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</si>
  <si>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</si>
  <si>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</si>
  <si>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</si>
  <si>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</si>
  <si>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</si>
  <si>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</si>
  <si>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</si>
  <si>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Beverley Holmes</t>
  </si>
  <si>
    <t xml:space="preserve"> </t>
  </si>
  <si>
    <t>Flextime (Timeoff) this month</t>
  </si>
  <si>
    <t>Flextime (Timeoff) beginning of month</t>
  </si>
  <si>
    <t>Flextime (Timeoff) end of month</t>
  </si>
  <si>
    <t>Outlook Database Revisions</t>
  </si>
  <si>
    <t>Promotion</t>
  </si>
  <si>
    <t>Lunch &amp; Learn Coordinating</t>
  </si>
  <si>
    <t>IT Coordination/Computer Mgmnt</t>
  </si>
  <si>
    <t>Office Furniture/Repairs/Recycling/AC</t>
  </si>
  <si>
    <t>Website/Intranet Updates</t>
  </si>
  <si>
    <t>0702</t>
  </si>
  <si>
    <t>355 Kingsway</t>
  </si>
  <si>
    <t>Parking/Fob/Alarm System Management</t>
  </si>
  <si>
    <t>1406</t>
  </si>
  <si>
    <t>Belpark</t>
  </si>
  <si>
    <t>Archiving/Filing/Email Filing</t>
  </si>
  <si>
    <t>Employee Intake/Outake/Recruitment</t>
  </si>
  <si>
    <t>Phone system management</t>
  </si>
  <si>
    <t>Office Renovations/Staff stations/new tenant/signage</t>
  </si>
  <si>
    <t>1602</t>
  </si>
  <si>
    <t>Aalto TownHomes</t>
  </si>
  <si>
    <t>1507</t>
  </si>
  <si>
    <t>Johnson Street</t>
  </si>
  <si>
    <t>RWA Group Company changes/tasks/stationery</t>
  </si>
  <si>
    <t>1503</t>
  </si>
  <si>
    <t>Hunter Street</t>
  </si>
  <si>
    <t>Party Planning</t>
  </si>
  <si>
    <t>Project Lead Sourcing - Public Sector</t>
  </si>
  <si>
    <t>1709</t>
  </si>
  <si>
    <t>Port Royal 6B CLT</t>
  </si>
  <si>
    <t>Project Set-up &amp; Contract &amp; Correspondence</t>
  </si>
  <si>
    <t>Printer Reports/Mgmnt/Maintenance</t>
  </si>
  <si>
    <t>1604</t>
  </si>
  <si>
    <t>SFU The Terraces</t>
  </si>
  <si>
    <t>Correspondence</t>
  </si>
  <si>
    <t>1803</t>
  </si>
  <si>
    <t>Fraser Mills lot 9 &amp; 10</t>
  </si>
  <si>
    <t>Monthly Conformance Letter &amp; Correspondence</t>
  </si>
  <si>
    <t>1904</t>
  </si>
  <si>
    <t>Qualex Regan Ave</t>
  </si>
  <si>
    <t>Monthly Conformance Lt &amp; Occupancy Schedules</t>
  </si>
  <si>
    <t>Qualex Grange</t>
  </si>
  <si>
    <t>1802</t>
  </si>
  <si>
    <t>BP Application &amp; Correspondence</t>
  </si>
  <si>
    <t>1906</t>
  </si>
  <si>
    <t>Darwin Riverside</t>
  </si>
  <si>
    <t>Corresp. &amp; BP</t>
  </si>
  <si>
    <t>Contract &amp; Correspondence &amp; DP Submission</t>
  </si>
  <si>
    <t>July 2019</t>
  </si>
  <si>
    <t>1901</t>
  </si>
  <si>
    <t>Maplewood Gardens</t>
  </si>
  <si>
    <t>Contract &amp; Correspondence</t>
  </si>
  <si>
    <t>Corporate Printing/Stationary</t>
  </si>
  <si>
    <t>1705</t>
  </si>
  <si>
    <t>Parker</t>
  </si>
  <si>
    <t>Correspondence &amp; BP</t>
  </si>
  <si>
    <t>1907</t>
  </si>
  <si>
    <t>Fraser Mills Lot 9 BP</t>
  </si>
  <si>
    <t>1908</t>
  </si>
  <si>
    <t>Fraser Mills Lot 10 BP</t>
  </si>
  <si>
    <t>1207</t>
  </si>
  <si>
    <t>Peak</t>
  </si>
  <si>
    <t>Corresp &amp; Occupancy</t>
  </si>
  <si>
    <t>1712</t>
  </si>
  <si>
    <t>Hawksley BPP</t>
  </si>
  <si>
    <t>Correspondence &amp; DP Resubmission</t>
  </si>
  <si>
    <t>1715</t>
  </si>
  <si>
    <t>Fraser Mills Lots 7B &amp; 8B</t>
  </si>
  <si>
    <t>DP &amp; Correspondence</t>
  </si>
  <si>
    <t>13 days remaining for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</si>
</sst>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80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3" xfId="0" applyNumberFormat="1" applyFont="1" applyFill="1" applyBorder="1"/>
    <xf numFmtId="164" fontId="2" fillId="4" borderId="24" xfId="0" applyNumberFormat="1" applyFont="1" applyFill="1" applyBorder="1" applyProtection="1">
      <protection locked="0"/>
    </xf>
    <xf numFmtId="164" fontId="5" fillId="4" borderId="23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5" xfId="0" applyNumberFormat="1" applyFont="1" applyFill="1" applyBorder="1"/>
    <xf numFmtId="1" fontId="2" fillId="4" borderId="26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27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5" fillId="4" borderId="28" xfId="0" applyFont="1" applyFill="1" applyBorder="1" applyProtection="1">
      <protection locked="0"/>
    </xf>
    <xf numFmtId="0" fontId="5" fillId="3" borderId="29" xfId="0" applyFont="1" applyFill="1" applyBorder="1" applyProtection="1">
      <protection locked="0"/>
    </xf>
    <xf numFmtId="0" fontId="1" fillId="4" borderId="8" xfId="0" applyFont="1" applyFill="1" applyBorder="1"/>
    <xf numFmtId="49" fontId="2" fillId="3" borderId="17" xfId="0" applyNumberFormat="1" applyFont="1" applyFill="1" applyBorder="1" applyProtection="1">
      <protection locked="0"/>
    </xf>
    <xf numFmtId="0" fontId="1" fillId="4" borderId="7" xfId="0" applyFont="1" applyFill="1" applyBorder="1"/>
    <xf numFmtId="0" fontId="1" fillId="4" borderId="9" xfId="0" applyFont="1" applyFill="1" applyBorder="1"/>
    <xf numFmtId="0" fontId="1" fillId="4" borderId="30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99"/>
  <sheetViews>
    <sheetView tabSelected="1" topLeftCell="A25" zoomScaleNormal="100" zoomScaleSheetLayoutView="100" workbookViewId="0">
      <selection activeCell="AJ33" sqref="AJ33"/>
    </sheetView>
  </sheetViews>
  <sheetFormatPr defaultColWidth="7.5546875" defaultRowHeight="13.2" x14ac:dyDescent="0.25"/>
  <cols>
    <col min="1" max="1" width="5.33203125" customWidth="1"/>
    <col min="2" max="2" width="21.88671875" customWidth="1"/>
    <col min="3" max="3" width="5" style="19" customWidth="1"/>
    <col min="4" max="34" width="3.44140625" style="1" customWidth="1"/>
    <col min="35" max="35" width="5.6640625" style="20" customWidth="1"/>
    <col min="36" max="36" width="40.6640625" style="1" customWidth="1"/>
    <col min="37" max="190" width="7.5546875" style="21" customWidth="1"/>
    <col min="191" max="16384" width="7.5546875" style="21"/>
  </cols>
  <sheetData>
    <row r="1" spans="1:190" s="32" customFormat="1" ht="12" customHeight="1" x14ac:dyDescent="0.2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4"/>
      <c r="BA1" s="54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4"/>
      <c r="BA2" s="54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5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49" t="s">
        <v>44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2" t="s">
        <v>93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4"/>
      <c r="BA3" s="54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4"/>
      <c r="BA4" s="54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3.95" customHeight="1" x14ac:dyDescent="0.25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4"/>
      <c r="BA5" s="54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95" customHeight="1" thickBot="1" x14ac:dyDescent="0.25">
      <c r="A6" s="6" t="s">
        <v>3</v>
      </c>
      <c r="B6" s="7" t="s">
        <v>0</v>
      </c>
      <c r="C6" s="70" t="s">
        <v>20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4"/>
      <c r="BA6" s="54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8" thickTop="1" x14ac:dyDescent="0.2">
      <c r="A7" s="39"/>
      <c r="B7" s="40"/>
      <c r="C7" s="41" t="s">
        <v>37</v>
      </c>
      <c r="D7" s="43" t="s">
        <v>18</v>
      </c>
      <c r="E7" s="43" t="s">
        <v>14</v>
      </c>
      <c r="F7" s="43" t="s">
        <v>15</v>
      </c>
      <c r="G7" s="43" t="s">
        <v>14</v>
      </c>
      <c r="H7" s="43" t="s">
        <v>16</v>
      </c>
      <c r="I7" s="42" t="s">
        <v>17</v>
      </c>
      <c r="J7" s="42" t="s">
        <v>17</v>
      </c>
      <c r="K7" s="43" t="s">
        <v>18</v>
      </c>
      <c r="L7" s="43" t="s">
        <v>14</v>
      </c>
      <c r="M7" s="43" t="s">
        <v>15</v>
      </c>
      <c r="N7" s="43" t="s">
        <v>14</v>
      </c>
      <c r="O7" s="43" t="s">
        <v>16</v>
      </c>
      <c r="P7" s="42" t="s">
        <v>17</v>
      </c>
      <c r="Q7" s="42" t="s">
        <v>17</v>
      </c>
      <c r="R7" s="43" t="s">
        <v>18</v>
      </c>
      <c r="S7" s="43" t="s">
        <v>14</v>
      </c>
      <c r="T7" s="43" t="s">
        <v>15</v>
      </c>
      <c r="U7" s="43" t="s">
        <v>14</v>
      </c>
      <c r="V7" s="43" t="s">
        <v>16</v>
      </c>
      <c r="W7" s="42" t="s">
        <v>17</v>
      </c>
      <c r="X7" s="42" t="s">
        <v>17</v>
      </c>
      <c r="Y7" s="43" t="s">
        <v>18</v>
      </c>
      <c r="Z7" s="43" t="s">
        <v>14</v>
      </c>
      <c r="AA7" s="43" t="s">
        <v>15</v>
      </c>
      <c r="AB7" s="43" t="s">
        <v>14</v>
      </c>
      <c r="AC7" s="43" t="s">
        <v>16</v>
      </c>
      <c r="AD7" s="42" t="s">
        <v>17</v>
      </c>
      <c r="AE7" s="42" t="s">
        <v>17</v>
      </c>
      <c r="AF7" s="43" t="s">
        <v>18</v>
      </c>
      <c r="AG7" s="43" t="s">
        <v>14</v>
      </c>
      <c r="AH7" s="43" t="s">
        <v>15</v>
      </c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4"/>
      <c r="BA7" s="54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5">
      <c r="A8" s="52" t="s">
        <v>94</v>
      </c>
      <c r="B8" s="45" t="s">
        <v>95</v>
      </c>
      <c r="C8" s="46" t="s">
        <v>45</v>
      </c>
      <c r="D8" s="56"/>
      <c r="E8" s="56"/>
      <c r="F8" s="56"/>
      <c r="G8" s="56"/>
      <c r="H8" s="56"/>
      <c r="I8" s="56" t="s">
        <v>19</v>
      </c>
      <c r="J8" s="56" t="s">
        <v>19</v>
      </c>
      <c r="K8" s="56">
        <v>1.5</v>
      </c>
      <c r="L8" s="56"/>
      <c r="M8" s="56">
        <v>0.5</v>
      </c>
      <c r="N8" s="56">
        <v>0.5</v>
      </c>
      <c r="O8" s="56"/>
      <c r="P8" s="56" t="s">
        <v>19</v>
      </c>
      <c r="Q8" s="56" t="s">
        <v>19</v>
      </c>
      <c r="R8" s="56"/>
      <c r="S8" s="56"/>
      <c r="T8" s="56"/>
      <c r="U8" s="56"/>
      <c r="V8" s="56">
        <v>1</v>
      </c>
      <c r="W8" s="56" t="s">
        <v>19</v>
      </c>
      <c r="X8" s="56" t="s">
        <v>19</v>
      </c>
      <c r="Y8" s="56"/>
      <c r="Z8" s="56"/>
      <c r="AA8" s="56"/>
      <c r="AB8" s="56"/>
      <c r="AC8" s="56"/>
      <c r="AD8" s="56" t="s">
        <v>19</v>
      </c>
      <c r="AE8" s="56" t="s">
        <v>19</v>
      </c>
      <c r="AF8" s="56"/>
      <c r="AG8" s="56"/>
      <c r="AH8" s="56"/>
      <c r="AI8" s="57">
        <f t="shared" ref="AI8:AI25" si="0">SUM(D8:AH8)</f>
        <v>3.5</v>
      </c>
      <c r="AJ8" s="47" t="s">
        <v>96</v>
      </c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4"/>
      <c r="BA8" s="54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3" t="s">
        <v>55</v>
      </c>
      <c r="B9" s="40" t="s">
        <v>56</v>
      </c>
      <c r="C9" s="41" t="s">
        <v>45</v>
      </c>
      <c r="D9" s="58"/>
      <c r="E9" s="58">
        <v>1</v>
      </c>
      <c r="F9" s="58"/>
      <c r="G9" s="58"/>
      <c r="H9" s="58"/>
      <c r="I9" s="56" t="s">
        <v>19</v>
      </c>
      <c r="J9" s="56" t="s">
        <v>19</v>
      </c>
      <c r="K9" s="58"/>
      <c r="L9" s="58">
        <v>1.5</v>
      </c>
      <c r="M9" s="58">
        <v>1</v>
      </c>
      <c r="N9" s="58">
        <v>0.5</v>
      </c>
      <c r="O9" s="58"/>
      <c r="P9" s="56" t="s">
        <v>19</v>
      </c>
      <c r="Q9" s="56" t="s">
        <v>19</v>
      </c>
      <c r="R9" s="58"/>
      <c r="S9" s="58">
        <v>0.5</v>
      </c>
      <c r="T9" s="58"/>
      <c r="U9" s="58"/>
      <c r="V9" s="58"/>
      <c r="W9" s="56" t="s">
        <v>19</v>
      </c>
      <c r="X9" s="56" t="s">
        <v>19</v>
      </c>
      <c r="Y9" s="58">
        <v>0.5</v>
      </c>
      <c r="Z9" s="58"/>
      <c r="AA9" s="58"/>
      <c r="AB9" s="58">
        <v>0.5</v>
      </c>
      <c r="AC9" s="58">
        <v>1</v>
      </c>
      <c r="AD9" s="56" t="s">
        <v>19</v>
      </c>
      <c r="AE9" s="56" t="s">
        <v>19</v>
      </c>
      <c r="AF9" s="58"/>
      <c r="AG9" s="58"/>
      <c r="AH9" s="58"/>
      <c r="AI9" s="57">
        <f t="shared" si="0"/>
        <v>6.5</v>
      </c>
      <c r="AJ9" s="44" t="s">
        <v>63</v>
      </c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4"/>
      <c r="BA9" s="54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s="24" customFormat="1" ht="12" customHeight="1" x14ac:dyDescent="0.25">
      <c r="A10" s="52" t="s">
        <v>111</v>
      </c>
      <c r="B10" s="45" t="s">
        <v>112</v>
      </c>
      <c r="C10" s="46" t="s">
        <v>45</v>
      </c>
      <c r="D10" s="56"/>
      <c r="E10" s="56"/>
      <c r="F10" s="56"/>
      <c r="G10" s="56"/>
      <c r="H10" s="56"/>
      <c r="I10" s="56" t="s">
        <v>19</v>
      </c>
      <c r="J10" s="56" t="s">
        <v>19</v>
      </c>
      <c r="K10" s="56"/>
      <c r="L10" s="56"/>
      <c r="M10" s="56"/>
      <c r="N10" s="56"/>
      <c r="O10" s="56"/>
      <c r="P10" s="56" t="s">
        <v>19</v>
      </c>
      <c r="Q10" s="56" t="s">
        <v>19</v>
      </c>
      <c r="R10" s="56"/>
      <c r="S10" s="56"/>
      <c r="T10" s="56"/>
      <c r="U10" s="56"/>
      <c r="V10" s="56"/>
      <c r="W10" s="56" t="s">
        <v>19</v>
      </c>
      <c r="X10" s="56" t="s">
        <v>19</v>
      </c>
      <c r="Y10" s="56"/>
      <c r="Z10" s="56">
        <v>1</v>
      </c>
      <c r="AA10" s="56"/>
      <c r="AB10" s="56"/>
      <c r="AC10" s="56"/>
      <c r="AD10" s="56" t="s">
        <v>19</v>
      </c>
      <c r="AE10" s="56" t="s">
        <v>19</v>
      </c>
      <c r="AF10" s="56"/>
      <c r="AG10" s="56"/>
      <c r="AH10" s="56"/>
      <c r="AI10" s="57">
        <f t="shared" si="0"/>
        <v>1</v>
      </c>
      <c r="AJ10" s="47" t="s">
        <v>113</v>
      </c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4"/>
      <c r="BA10" s="54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3" t="s">
        <v>108</v>
      </c>
      <c r="B11" s="40" t="s">
        <v>109</v>
      </c>
      <c r="C11" s="41"/>
      <c r="D11" s="58"/>
      <c r="E11" s="58"/>
      <c r="F11" s="58"/>
      <c r="G11" s="58"/>
      <c r="H11" s="58"/>
      <c r="I11" s="56" t="s">
        <v>19</v>
      </c>
      <c r="J11" s="56" t="s">
        <v>19</v>
      </c>
      <c r="K11" s="58"/>
      <c r="L11" s="58"/>
      <c r="M11" s="58"/>
      <c r="N11" s="58"/>
      <c r="O11" s="58"/>
      <c r="P11" s="56" t="s">
        <v>19</v>
      </c>
      <c r="Q11" s="56" t="s">
        <v>19</v>
      </c>
      <c r="R11" s="58"/>
      <c r="S11" s="58"/>
      <c r="T11" s="58"/>
      <c r="U11" s="58"/>
      <c r="V11" s="58">
        <v>1.5</v>
      </c>
      <c r="W11" s="56" t="s">
        <v>19</v>
      </c>
      <c r="X11" s="56" t="s">
        <v>19</v>
      </c>
      <c r="Y11" s="58"/>
      <c r="Z11" s="58"/>
      <c r="AA11" s="58"/>
      <c r="AB11" s="58"/>
      <c r="AC11" s="58">
        <v>1.5</v>
      </c>
      <c r="AD11" s="56" t="s">
        <v>19</v>
      </c>
      <c r="AE11" s="56" t="s">
        <v>19</v>
      </c>
      <c r="AF11" s="58"/>
      <c r="AG11" s="58"/>
      <c r="AH11" s="58"/>
      <c r="AI11" s="57">
        <f t="shared" si="0"/>
        <v>3</v>
      </c>
      <c r="AJ11" s="44" t="s">
        <v>110</v>
      </c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4"/>
      <c r="BA11" s="54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s="24" customFormat="1" ht="12" customHeight="1" x14ac:dyDescent="0.25">
      <c r="A12" s="52" t="s">
        <v>58</v>
      </c>
      <c r="B12" s="45" t="s">
        <v>59</v>
      </c>
      <c r="C12" s="46" t="s">
        <v>45</v>
      </c>
      <c r="D12" s="56"/>
      <c r="E12" s="56">
        <v>0.5</v>
      </c>
      <c r="F12" s="56"/>
      <c r="G12" s="56"/>
      <c r="H12" s="56"/>
      <c r="I12" s="56" t="s">
        <v>19</v>
      </c>
      <c r="J12" s="56" t="s">
        <v>19</v>
      </c>
      <c r="K12" s="56"/>
      <c r="L12" s="56"/>
      <c r="M12" s="56"/>
      <c r="N12" s="56"/>
      <c r="O12" s="56"/>
      <c r="P12" s="56" t="s">
        <v>19</v>
      </c>
      <c r="Q12" s="56" t="s">
        <v>19</v>
      </c>
      <c r="R12" s="56"/>
      <c r="S12" s="56"/>
      <c r="T12" s="56"/>
      <c r="U12" s="56">
        <v>0.5</v>
      </c>
      <c r="V12" s="56"/>
      <c r="W12" s="56" t="s">
        <v>19</v>
      </c>
      <c r="X12" s="56" t="s">
        <v>19</v>
      </c>
      <c r="Y12" s="56"/>
      <c r="Z12" s="56"/>
      <c r="AA12" s="56"/>
      <c r="AB12" s="56"/>
      <c r="AC12" s="56"/>
      <c r="AD12" s="56" t="s">
        <v>19</v>
      </c>
      <c r="AE12" s="56" t="s">
        <v>19</v>
      </c>
      <c r="AF12" s="56"/>
      <c r="AG12" s="56"/>
      <c r="AH12" s="56"/>
      <c r="AI12" s="57">
        <f t="shared" si="0"/>
        <v>1</v>
      </c>
      <c r="AJ12" s="47" t="s">
        <v>82</v>
      </c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4"/>
      <c r="BA12" s="54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3" t="s">
        <v>105</v>
      </c>
      <c r="B13" s="40" t="s">
        <v>106</v>
      </c>
      <c r="C13" s="41" t="s">
        <v>45</v>
      </c>
      <c r="D13" s="58"/>
      <c r="E13" s="58"/>
      <c r="F13" s="58"/>
      <c r="G13" s="58"/>
      <c r="H13" s="58"/>
      <c r="I13" s="56" t="s">
        <v>19</v>
      </c>
      <c r="J13" s="56" t="s">
        <v>19</v>
      </c>
      <c r="K13" s="58"/>
      <c r="L13" s="58"/>
      <c r="M13" s="58"/>
      <c r="N13" s="58"/>
      <c r="O13" s="58"/>
      <c r="P13" s="56" t="s">
        <v>19</v>
      </c>
      <c r="Q13" s="56" t="s">
        <v>19</v>
      </c>
      <c r="R13" s="58"/>
      <c r="S13" s="58"/>
      <c r="T13" s="58"/>
      <c r="U13" s="58">
        <v>1</v>
      </c>
      <c r="V13" s="58"/>
      <c r="W13" s="56" t="s">
        <v>19</v>
      </c>
      <c r="X13" s="56" t="s">
        <v>19</v>
      </c>
      <c r="Y13" s="58"/>
      <c r="Z13" s="58"/>
      <c r="AA13" s="58"/>
      <c r="AB13" s="58"/>
      <c r="AC13" s="58"/>
      <c r="AD13" s="56" t="s">
        <v>19</v>
      </c>
      <c r="AE13" s="56" t="s">
        <v>19</v>
      </c>
      <c r="AF13" s="58"/>
      <c r="AG13" s="58"/>
      <c r="AH13" s="58"/>
      <c r="AI13" s="57">
        <f t="shared" si="0"/>
        <v>1</v>
      </c>
      <c r="AJ13" s="44" t="s">
        <v>107</v>
      </c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4"/>
      <c r="BA13" s="54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ht="12" customHeight="1" x14ac:dyDescent="0.2">
      <c r="A14" s="52" t="s">
        <v>64</v>
      </c>
      <c r="B14" s="45" t="s">
        <v>65</v>
      </c>
      <c r="C14" s="46"/>
      <c r="D14" s="56"/>
      <c r="E14" s="56"/>
      <c r="F14" s="56"/>
      <c r="G14" s="56"/>
      <c r="H14" s="56"/>
      <c r="I14" s="56" t="s">
        <v>19</v>
      </c>
      <c r="J14" s="56" t="s">
        <v>19</v>
      </c>
      <c r="K14" s="56"/>
      <c r="L14" s="56"/>
      <c r="M14" s="56"/>
      <c r="N14" s="56"/>
      <c r="O14" s="56"/>
      <c r="P14" s="56" t="s">
        <v>19</v>
      </c>
      <c r="Q14" s="56" t="s">
        <v>19</v>
      </c>
      <c r="R14" s="56"/>
      <c r="S14" s="56"/>
      <c r="T14" s="56"/>
      <c r="U14" s="56"/>
      <c r="V14" s="56"/>
      <c r="W14" s="56" t="s">
        <v>19</v>
      </c>
      <c r="X14" s="56" t="s">
        <v>19</v>
      </c>
      <c r="Y14" s="56"/>
      <c r="Z14" s="56">
        <v>0.5</v>
      </c>
      <c r="AA14" s="56"/>
      <c r="AB14" s="56"/>
      <c r="AC14" s="56"/>
      <c r="AD14" s="56" t="s">
        <v>19</v>
      </c>
      <c r="AE14" s="56" t="s">
        <v>19</v>
      </c>
      <c r="AF14" s="56"/>
      <c r="AG14" s="56"/>
      <c r="AH14" s="56"/>
      <c r="AI14" s="57">
        <f t="shared" si="0"/>
        <v>0.5</v>
      </c>
      <c r="AJ14" s="47" t="s">
        <v>85</v>
      </c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4"/>
      <c r="BA14" s="54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53" t="s">
        <v>66</v>
      </c>
      <c r="B15" s="40" t="s">
        <v>67</v>
      </c>
      <c r="C15" s="41"/>
      <c r="D15" s="58"/>
      <c r="E15" s="58"/>
      <c r="F15" s="58"/>
      <c r="G15" s="58"/>
      <c r="H15" s="58"/>
      <c r="I15" s="56" t="s">
        <v>19</v>
      </c>
      <c r="J15" s="56" t="s">
        <v>19</v>
      </c>
      <c r="K15" s="58"/>
      <c r="L15" s="58"/>
      <c r="M15" s="58"/>
      <c r="N15" s="58"/>
      <c r="O15" s="58"/>
      <c r="P15" s="56" t="s">
        <v>19</v>
      </c>
      <c r="Q15" s="56" t="s">
        <v>19</v>
      </c>
      <c r="R15" s="58"/>
      <c r="S15" s="58"/>
      <c r="T15" s="58"/>
      <c r="U15" s="58"/>
      <c r="V15" s="58"/>
      <c r="W15" s="56" t="s">
        <v>19</v>
      </c>
      <c r="X15" s="56" t="s">
        <v>19</v>
      </c>
      <c r="Y15" s="58">
        <v>1</v>
      </c>
      <c r="Z15" s="58">
        <v>0.5</v>
      </c>
      <c r="AA15" s="58"/>
      <c r="AB15" s="58"/>
      <c r="AC15" s="58"/>
      <c r="AD15" s="56" t="s">
        <v>19</v>
      </c>
      <c r="AE15" s="56" t="s">
        <v>19</v>
      </c>
      <c r="AF15" s="58"/>
      <c r="AG15" s="58"/>
      <c r="AH15" s="58"/>
      <c r="AI15" s="57">
        <f t="shared" si="0"/>
        <v>1.5</v>
      </c>
      <c r="AJ15" s="44" t="s">
        <v>85</v>
      </c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4"/>
      <c r="BA15" s="54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ht="12" customHeight="1" x14ac:dyDescent="0.2">
      <c r="A16" s="52" t="s">
        <v>98</v>
      </c>
      <c r="B16" s="45" t="s">
        <v>99</v>
      </c>
      <c r="C16" s="46"/>
      <c r="D16" s="56"/>
      <c r="E16" s="56"/>
      <c r="F16" s="56"/>
      <c r="G16" s="56"/>
      <c r="H16" s="56"/>
      <c r="I16" s="56" t="s">
        <v>19</v>
      </c>
      <c r="J16" s="56" t="s">
        <v>19</v>
      </c>
      <c r="K16" s="56"/>
      <c r="L16" s="56"/>
      <c r="M16" s="56"/>
      <c r="N16" s="56"/>
      <c r="O16" s="56"/>
      <c r="P16" s="56" t="s">
        <v>19</v>
      </c>
      <c r="Q16" s="56" t="s">
        <v>19</v>
      </c>
      <c r="R16" s="56"/>
      <c r="S16" s="56">
        <v>1</v>
      </c>
      <c r="T16" s="56"/>
      <c r="U16" s="56"/>
      <c r="V16" s="56"/>
      <c r="W16" s="56" t="s">
        <v>19</v>
      </c>
      <c r="X16" s="56" t="s">
        <v>19</v>
      </c>
      <c r="Y16" s="56">
        <v>1</v>
      </c>
      <c r="Z16" s="56"/>
      <c r="AA16" s="56"/>
      <c r="AB16" s="56"/>
      <c r="AC16" s="56"/>
      <c r="AD16" s="56" t="s">
        <v>19</v>
      </c>
      <c r="AE16" s="56" t="s">
        <v>19</v>
      </c>
      <c r="AF16" s="56"/>
      <c r="AG16" s="56"/>
      <c r="AH16" s="56"/>
      <c r="AI16" s="57">
        <f t="shared" si="0"/>
        <v>2</v>
      </c>
      <c r="AJ16" s="47" t="s">
        <v>100</v>
      </c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4"/>
      <c r="BA16" s="54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ht="12" customHeight="1" x14ac:dyDescent="0.2">
      <c r="A17" s="53" t="s">
        <v>103</v>
      </c>
      <c r="B17" s="40" t="s">
        <v>104</v>
      </c>
      <c r="C17" s="41"/>
      <c r="D17" s="58"/>
      <c r="E17" s="58"/>
      <c r="F17" s="58"/>
      <c r="G17" s="58"/>
      <c r="H17" s="58"/>
      <c r="I17" s="56" t="s">
        <v>19</v>
      </c>
      <c r="J17" s="56" t="s">
        <v>19</v>
      </c>
      <c r="K17" s="58"/>
      <c r="L17" s="58"/>
      <c r="M17" s="58"/>
      <c r="N17" s="58"/>
      <c r="O17" s="58">
        <v>1</v>
      </c>
      <c r="P17" s="56" t="s">
        <v>19</v>
      </c>
      <c r="Q17" s="56" t="s">
        <v>19</v>
      </c>
      <c r="R17" s="58">
        <v>0.5</v>
      </c>
      <c r="S17" s="58">
        <v>0.5</v>
      </c>
      <c r="T17" s="58"/>
      <c r="U17" s="58"/>
      <c r="V17" s="58"/>
      <c r="W17" s="56" t="s">
        <v>19</v>
      </c>
      <c r="X17" s="56" t="s">
        <v>19</v>
      </c>
      <c r="Y17" s="58"/>
      <c r="Z17" s="58"/>
      <c r="AA17" s="58"/>
      <c r="AB17" s="58"/>
      <c r="AC17" s="58"/>
      <c r="AD17" s="56" t="s">
        <v>19</v>
      </c>
      <c r="AE17" s="56" t="s">
        <v>19</v>
      </c>
      <c r="AF17" s="58"/>
      <c r="AG17" s="58"/>
      <c r="AH17" s="58"/>
      <c r="AI17" s="57">
        <f t="shared" si="0"/>
        <v>2</v>
      </c>
      <c r="AJ17" s="44" t="s">
        <v>75</v>
      </c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4"/>
      <c r="BA17" s="54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</row>
    <row r="18" spans="1:190" ht="12" customHeight="1" x14ac:dyDescent="0.2">
      <c r="A18" s="52" t="s">
        <v>73</v>
      </c>
      <c r="B18" s="45" t="s">
        <v>74</v>
      </c>
      <c r="C18" s="46"/>
      <c r="D18" s="56"/>
      <c r="E18" s="56"/>
      <c r="F18" s="56"/>
      <c r="G18" s="56"/>
      <c r="H18" s="56"/>
      <c r="I18" s="56" t="s">
        <v>19</v>
      </c>
      <c r="J18" s="56" t="s">
        <v>19</v>
      </c>
      <c r="K18" s="56"/>
      <c r="L18" s="56"/>
      <c r="M18" s="56"/>
      <c r="N18" s="56"/>
      <c r="O18" s="56"/>
      <c r="P18" s="56" t="s">
        <v>19</v>
      </c>
      <c r="Q18" s="56" t="s">
        <v>19</v>
      </c>
      <c r="R18" s="56"/>
      <c r="S18" s="56"/>
      <c r="T18" s="56"/>
      <c r="U18" s="56"/>
      <c r="V18" s="56"/>
      <c r="W18" s="56" t="s">
        <v>19</v>
      </c>
      <c r="X18" s="56" t="s">
        <v>19</v>
      </c>
      <c r="Y18" s="56"/>
      <c r="Z18" s="56"/>
      <c r="AA18" s="56"/>
      <c r="AB18" s="56"/>
      <c r="AC18" s="56"/>
      <c r="AD18" s="56" t="s">
        <v>19</v>
      </c>
      <c r="AE18" s="56" t="s">
        <v>19</v>
      </c>
      <c r="AF18" s="56"/>
      <c r="AG18" s="56"/>
      <c r="AH18" s="56"/>
      <c r="AI18" s="57">
        <f t="shared" si="0"/>
        <v>0</v>
      </c>
      <c r="AJ18" s="47" t="s">
        <v>88</v>
      </c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4"/>
      <c r="BA18" s="54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ht="12" customHeight="1" x14ac:dyDescent="0.2">
      <c r="A19" s="53" t="s">
        <v>69</v>
      </c>
      <c r="B19" s="40" t="s">
        <v>70</v>
      </c>
      <c r="C19" s="41"/>
      <c r="D19" s="58"/>
      <c r="E19" s="58"/>
      <c r="F19" s="58"/>
      <c r="G19" s="58"/>
      <c r="H19" s="58"/>
      <c r="I19" s="56" t="s">
        <v>19</v>
      </c>
      <c r="J19" s="56" t="s">
        <v>19</v>
      </c>
      <c r="K19" s="58"/>
      <c r="L19" s="58"/>
      <c r="M19" s="58"/>
      <c r="N19" s="58"/>
      <c r="O19" s="58"/>
      <c r="P19" s="56" t="s">
        <v>19</v>
      </c>
      <c r="Q19" s="56" t="s">
        <v>19</v>
      </c>
      <c r="R19" s="58"/>
      <c r="S19" s="58"/>
      <c r="T19" s="58"/>
      <c r="U19" s="58"/>
      <c r="V19" s="58"/>
      <c r="W19" s="56" t="s">
        <v>19</v>
      </c>
      <c r="X19" s="56" t="s">
        <v>19</v>
      </c>
      <c r="Y19" s="58"/>
      <c r="Z19" s="58"/>
      <c r="AA19" s="58"/>
      <c r="AB19" s="58"/>
      <c r="AC19" s="58"/>
      <c r="AD19" s="56" t="s">
        <v>19</v>
      </c>
      <c r="AE19" s="56" t="s">
        <v>19</v>
      </c>
      <c r="AF19" s="58"/>
      <c r="AG19" s="58"/>
      <c r="AH19" s="58"/>
      <c r="AI19" s="57">
        <f t="shared" si="0"/>
        <v>0</v>
      </c>
      <c r="AJ19" s="44" t="s">
        <v>91</v>
      </c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4"/>
      <c r="BA19" s="54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</row>
    <row r="20" spans="1:190" ht="12" customHeight="1" x14ac:dyDescent="0.2">
      <c r="A20" s="52" t="s">
        <v>80</v>
      </c>
      <c r="B20" s="45" t="s">
        <v>86</v>
      </c>
      <c r="C20" s="46"/>
      <c r="D20" s="56"/>
      <c r="E20" s="56"/>
      <c r="F20" s="56"/>
      <c r="G20" s="56"/>
      <c r="H20" s="56"/>
      <c r="I20" s="56" t="s">
        <v>19</v>
      </c>
      <c r="J20" s="56" t="s">
        <v>19</v>
      </c>
      <c r="K20" s="56"/>
      <c r="L20" s="56"/>
      <c r="M20" s="56"/>
      <c r="N20" s="56"/>
      <c r="O20" s="56"/>
      <c r="P20" s="56" t="s">
        <v>19</v>
      </c>
      <c r="Q20" s="56" t="s">
        <v>19</v>
      </c>
      <c r="R20" s="56"/>
      <c r="S20" s="56"/>
      <c r="T20" s="56"/>
      <c r="U20" s="56"/>
      <c r="V20" s="56"/>
      <c r="W20" s="56" t="s">
        <v>19</v>
      </c>
      <c r="X20" s="56" t="s">
        <v>19</v>
      </c>
      <c r="Y20" s="56"/>
      <c r="Z20" s="56"/>
      <c r="AA20" s="56"/>
      <c r="AB20" s="56"/>
      <c r="AC20" s="56"/>
      <c r="AD20" s="56" t="s">
        <v>19</v>
      </c>
      <c r="AE20" s="56" t="s">
        <v>19</v>
      </c>
      <c r="AF20" s="56"/>
      <c r="AG20" s="56"/>
      <c r="AH20" s="56"/>
      <c r="AI20" s="57">
        <f t="shared" si="0"/>
        <v>0</v>
      </c>
      <c r="AJ20" s="47" t="s">
        <v>79</v>
      </c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4"/>
      <c r="BA20" s="54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</row>
    <row r="21" spans="1:190" ht="12" customHeight="1" x14ac:dyDescent="0.2">
      <c r="A21" s="53" t="s">
        <v>101</v>
      </c>
      <c r="B21" s="40" t="s">
        <v>102</v>
      </c>
      <c r="C21" s="41"/>
      <c r="D21" s="58"/>
      <c r="E21" s="58"/>
      <c r="F21" s="58"/>
      <c r="G21" s="58"/>
      <c r="H21" s="58"/>
      <c r="I21" s="56" t="s">
        <v>19</v>
      </c>
      <c r="J21" s="56" t="s">
        <v>19</v>
      </c>
      <c r="K21" s="58"/>
      <c r="L21" s="58"/>
      <c r="M21" s="58"/>
      <c r="N21" s="58"/>
      <c r="O21" s="58">
        <v>1</v>
      </c>
      <c r="P21" s="56" t="s">
        <v>19</v>
      </c>
      <c r="Q21" s="56" t="s">
        <v>19</v>
      </c>
      <c r="R21" s="58">
        <v>0.5</v>
      </c>
      <c r="S21" s="58">
        <v>0.5</v>
      </c>
      <c r="T21" s="58"/>
      <c r="U21" s="58"/>
      <c r="V21" s="58"/>
      <c r="W21" s="56" t="s">
        <v>19</v>
      </c>
      <c r="X21" s="56" t="s">
        <v>19</v>
      </c>
      <c r="Y21" s="58"/>
      <c r="Z21" s="58"/>
      <c r="AA21" s="58"/>
      <c r="AB21" s="58"/>
      <c r="AC21" s="58"/>
      <c r="AD21" s="56" t="s">
        <v>19</v>
      </c>
      <c r="AE21" s="56" t="s">
        <v>19</v>
      </c>
      <c r="AF21" s="58"/>
      <c r="AG21" s="58"/>
      <c r="AH21" s="58"/>
      <c r="AI21" s="57">
        <f t="shared" si="0"/>
        <v>2</v>
      </c>
      <c r="AJ21" s="44" t="s">
        <v>75</v>
      </c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4"/>
      <c r="BA21" s="54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</row>
    <row r="22" spans="1:190" ht="12" customHeight="1" x14ac:dyDescent="0.2">
      <c r="A22" s="52" t="s">
        <v>77</v>
      </c>
      <c r="B22" s="45" t="s">
        <v>78</v>
      </c>
      <c r="C22" s="46"/>
      <c r="D22" s="56"/>
      <c r="E22" s="56"/>
      <c r="F22" s="56"/>
      <c r="G22" s="56"/>
      <c r="H22" s="56"/>
      <c r="I22" s="56" t="s">
        <v>19</v>
      </c>
      <c r="J22" s="56" t="s">
        <v>19</v>
      </c>
      <c r="K22" s="56"/>
      <c r="L22" s="56"/>
      <c r="M22" s="56"/>
      <c r="N22" s="56"/>
      <c r="O22" s="56"/>
      <c r="P22" s="56" t="s">
        <v>19</v>
      </c>
      <c r="Q22" s="56" t="s">
        <v>19</v>
      </c>
      <c r="R22" s="56">
        <v>0.5</v>
      </c>
      <c r="S22" s="56"/>
      <c r="T22" s="56"/>
      <c r="U22" s="56"/>
      <c r="V22" s="56"/>
      <c r="W22" s="56" t="s">
        <v>19</v>
      </c>
      <c r="X22" s="56" t="s">
        <v>19</v>
      </c>
      <c r="Y22" s="56"/>
      <c r="Z22" s="56"/>
      <c r="AA22" s="56"/>
      <c r="AB22" s="56"/>
      <c r="AC22" s="56"/>
      <c r="AD22" s="56" t="s">
        <v>19</v>
      </c>
      <c r="AE22" s="56" t="s">
        <v>19</v>
      </c>
      <c r="AF22" s="56"/>
      <c r="AG22" s="56"/>
      <c r="AH22" s="56"/>
      <c r="AI22" s="57">
        <f t="shared" si="0"/>
        <v>0.5</v>
      </c>
      <c r="AJ22" s="47" t="s">
        <v>79</v>
      </c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4"/>
      <c r="BA22" s="54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</row>
    <row r="23" spans="1:190" s="24" customFormat="1" ht="12" customHeight="1" x14ac:dyDescent="0.25">
      <c r="A23" s="53" t="s">
        <v>87</v>
      </c>
      <c r="B23" s="76" t="s">
        <v>81</v>
      </c>
      <c r="C23" s="41"/>
      <c r="D23" s="58"/>
      <c r="E23" s="58"/>
      <c r="F23" s="58"/>
      <c r="G23" s="58">
        <v>0.5</v>
      </c>
      <c r="H23" s="58"/>
      <c r="I23" s="56" t="s">
        <v>19</v>
      </c>
      <c r="J23" s="56" t="s">
        <v>19</v>
      </c>
      <c r="K23" s="58"/>
      <c r="L23" s="58"/>
      <c r="M23" s="58"/>
      <c r="N23" s="58"/>
      <c r="O23" s="58"/>
      <c r="P23" s="56" t="s">
        <v>19</v>
      </c>
      <c r="Q23" s="56" t="s">
        <v>19</v>
      </c>
      <c r="R23" s="58"/>
      <c r="S23" s="58"/>
      <c r="T23" s="58"/>
      <c r="U23" s="58"/>
      <c r="V23" s="58"/>
      <c r="W23" s="56" t="s">
        <v>19</v>
      </c>
      <c r="X23" s="56" t="s">
        <v>19</v>
      </c>
      <c r="Y23" s="58"/>
      <c r="Z23" s="58"/>
      <c r="AA23" s="58"/>
      <c r="AB23" s="58"/>
      <c r="AC23" s="58"/>
      <c r="AD23" s="56" t="s">
        <v>19</v>
      </c>
      <c r="AE23" s="56" t="s">
        <v>19</v>
      </c>
      <c r="AF23" s="58"/>
      <c r="AG23" s="58"/>
      <c r="AH23" s="58"/>
      <c r="AI23" s="57">
        <f t="shared" si="0"/>
        <v>0.5</v>
      </c>
      <c r="AJ23" s="44" t="s">
        <v>92</v>
      </c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4"/>
      <c r="BA23" s="54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</row>
    <row r="24" spans="1:190" ht="12" customHeight="1" x14ac:dyDescent="0.2">
      <c r="A24" s="52" t="s">
        <v>83</v>
      </c>
      <c r="B24" s="45" t="s">
        <v>84</v>
      </c>
      <c r="C24" s="46"/>
      <c r="D24" s="56"/>
      <c r="E24" s="56"/>
      <c r="F24" s="56">
        <v>1</v>
      </c>
      <c r="G24" s="56"/>
      <c r="H24" s="56">
        <v>0.5</v>
      </c>
      <c r="I24" s="56" t="s">
        <v>19</v>
      </c>
      <c r="J24" s="56" t="s">
        <v>19</v>
      </c>
      <c r="K24" s="56"/>
      <c r="L24" s="56"/>
      <c r="M24" s="56"/>
      <c r="N24" s="56">
        <v>1.5</v>
      </c>
      <c r="O24" s="56">
        <v>0.5</v>
      </c>
      <c r="P24" s="56" t="s">
        <v>19</v>
      </c>
      <c r="Q24" s="56" t="s">
        <v>19</v>
      </c>
      <c r="R24" s="56"/>
      <c r="S24" s="56"/>
      <c r="T24" s="56"/>
      <c r="U24" s="56">
        <v>0.5</v>
      </c>
      <c r="V24" s="56"/>
      <c r="W24" s="56" t="s">
        <v>19</v>
      </c>
      <c r="X24" s="56" t="s">
        <v>19</v>
      </c>
      <c r="Y24" s="56"/>
      <c r="Z24" s="56"/>
      <c r="AA24" s="56"/>
      <c r="AB24" s="56"/>
      <c r="AC24" s="56"/>
      <c r="AD24" s="56" t="s">
        <v>19</v>
      </c>
      <c r="AE24" s="56" t="s">
        <v>19</v>
      </c>
      <c r="AF24" s="56"/>
      <c r="AG24" s="56"/>
      <c r="AH24" s="56"/>
      <c r="AI24" s="57">
        <f t="shared" si="0"/>
        <v>4</v>
      </c>
      <c r="AJ24" s="47" t="s">
        <v>75</v>
      </c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4"/>
      <c r="BA24" s="54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</row>
    <row r="25" spans="1:190" s="22" customFormat="1" ht="12" customHeight="1" x14ac:dyDescent="0.2">
      <c r="A25" s="53" t="s">
        <v>89</v>
      </c>
      <c r="B25" s="40" t="s">
        <v>90</v>
      </c>
      <c r="C25" s="74"/>
      <c r="D25" s="58"/>
      <c r="E25" s="58">
        <v>1</v>
      </c>
      <c r="F25" s="58"/>
      <c r="G25" s="58">
        <v>0.5</v>
      </c>
      <c r="H25" s="58"/>
      <c r="I25" s="56" t="s">
        <v>19</v>
      </c>
      <c r="J25" s="56" t="s">
        <v>19</v>
      </c>
      <c r="K25" s="58"/>
      <c r="L25" s="58"/>
      <c r="M25" s="58"/>
      <c r="N25" s="58"/>
      <c r="O25" s="58"/>
      <c r="P25" s="56" t="s">
        <v>19</v>
      </c>
      <c r="Q25" s="56" t="s">
        <v>19</v>
      </c>
      <c r="R25" s="58"/>
      <c r="S25" s="58"/>
      <c r="T25" s="58"/>
      <c r="U25" s="58"/>
      <c r="V25" s="58"/>
      <c r="W25" s="56" t="s">
        <v>19</v>
      </c>
      <c r="X25" s="56" t="s">
        <v>19</v>
      </c>
      <c r="Y25" s="58"/>
      <c r="Z25" s="58"/>
      <c r="AA25" s="58"/>
      <c r="AB25" s="58"/>
      <c r="AC25" s="58"/>
      <c r="AD25" s="56" t="s">
        <v>19</v>
      </c>
      <c r="AE25" s="56" t="s">
        <v>19</v>
      </c>
      <c r="AF25" s="58"/>
      <c r="AG25" s="58"/>
      <c r="AH25" s="58"/>
      <c r="AI25" s="57">
        <f t="shared" si="0"/>
        <v>1.5</v>
      </c>
      <c r="AJ25" s="40" t="s">
        <v>75</v>
      </c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4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21"/>
      <c r="BS25" s="21"/>
      <c r="BT25" s="21"/>
      <c r="BU25" s="21"/>
      <c r="BV25" s="21"/>
      <c r="BW25" s="21"/>
      <c r="BX25" s="21"/>
      <c r="BY25" s="21"/>
      <c r="BZ25" s="21"/>
      <c r="CA25" s="21"/>
      <c r="CB25" s="21"/>
      <c r="CC25" s="21"/>
      <c r="CD25" s="21"/>
      <c r="CE25" s="21"/>
      <c r="CF25" s="21"/>
      <c r="CG25" s="21"/>
      <c r="CH25" s="21"/>
      <c r="CI25" s="21"/>
      <c r="CJ25" s="21"/>
      <c r="CK25" s="21"/>
      <c r="CL25" s="21"/>
      <c r="CM25" s="21"/>
      <c r="CN25" s="21"/>
      <c r="CO25" s="21"/>
      <c r="CP25" s="21"/>
      <c r="CQ25" s="21"/>
      <c r="CR25" s="21"/>
      <c r="CS25" s="21"/>
      <c r="CT25" s="21"/>
      <c r="CU25" s="21"/>
      <c r="CV25" s="21"/>
      <c r="CW25" s="21"/>
      <c r="CX25" s="21"/>
      <c r="CY25" s="21"/>
      <c r="CZ25" s="21"/>
      <c r="DA25" s="21"/>
      <c r="DB25" s="21"/>
      <c r="DC25" s="21"/>
      <c r="DD25" s="21"/>
      <c r="DE25" s="21"/>
      <c r="DF25" s="21"/>
      <c r="DG25" s="21"/>
      <c r="DH25" s="21"/>
      <c r="DI25" s="21"/>
      <c r="DJ25" s="21"/>
      <c r="DK25" s="21"/>
      <c r="DL25" s="21"/>
      <c r="DM25" s="21"/>
      <c r="DN25" s="21"/>
      <c r="DO25" s="21"/>
      <c r="DP25" s="21"/>
      <c r="DQ25" s="21"/>
      <c r="DR25" s="21"/>
      <c r="DS25" s="21"/>
      <c r="DT25" s="21"/>
      <c r="DU25" s="21"/>
      <c r="DV25" s="21"/>
      <c r="DW25" s="21"/>
      <c r="DX25" s="21"/>
      <c r="DY25" s="21"/>
      <c r="DZ25" s="21"/>
      <c r="EA25" s="21"/>
      <c r="EB25" s="21"/>
      <c r="EC25" s="21"/>
      <c r="ED25" s="21"/>
      <c r="EE25" s="21"/>
      <c r="EF25" s="21"/>
      <c r="EG25" s="21"/>
      <c r="EH25" s="21"/>
      <c r="EI25" s="21"/>
      <c r="EJ25" s="21"/>
      <c r="EK25" s="21"/>
      <c r="EL25" s="21"/>
      <c r="EM25" s="21"/>
      <c r="EN25" s="21"/>
      <c r="EO25" s="21"/>
      <c r="EP25" s="21"/>
      <c r="EQ25" s="21"/>
      <c r="ER25" s="21"/>
      <c r="ES25" s="21"/>
      <c r="ET25" s="21"/>
      <c r="EU25" s="21"/>
      <c r="EV25" s="21"/>
      <c r="EW25" s="21"/>
      <c r="EX25" s="21"/>
      <c r="EY25" s="21"/>
      <c r="EZ25" s="21"/>
      <c r="FA25" s="21"/>
      <c r="FB25" s="21"/>
      <c r="FC25" s="21"/>
      <c r="FD25" s="21"/>
      <c r="FE25" s="21"/>
      <c r="FF25" s="21"/>
      <c r="FG25" s="21"/>
      <c r="FH25" s="21"/>
      <c r="FI25" s="21"/>
      <c r="FJ25" s="21"/>
      <c r="FK25" s="21"/>
      <c r="FL25" s="21"/>
      <c r="FM25" s="21"/>
      <c r="FN25" s="21"/>
      <c r="FO25" s="21"/>
      <c r="FP25" s="21"/>
      <c r="FQ25" s="21"/>
      <c r="FR25" s="21"/>
      <c r="FS25" s="21"/>
      <c r="FT25" s="21"/>
      <c r="FU25" s="21"/>
      <c r="FV25" s="21"/>
      <c r="FW25" s="21"/>
      <c r="FX25" s="21"/>
      <c r="FY25" s="21"/>
      <c r="FZ25" s="21"/>
      <c r="GA25" s="21"/>
      <c r="GB25" s="21"/>
      <c r="GC25" s="21"/>
      <c r="GD25" s="21"/>
      <c r="GE25" s="21"/>
      <c r="GF25" s="21"/>
      <c r="GG25" s="21"/>
      <c r="GH25" s="21"/>
    </row>
    <row r="26" spans="1:190" s="22" customFormat="1" x14ac:dyDescent="0.25">
      <c r="A26" s="11"/>
      <c r="B26" s="55" t="s">
        <v>6</v>
      </c>
      <c r="C26" s="73"/>
      <c r="D26" s="59">
        <f t="shared" ref="D26:G26" si="1">SUM(D8:D25)</f>
        <v>0</v>
      </c>
      <c r="E26" s="59">
        <f t="shared" si="1"/>
        <v>2.5</v>
      </c>
      <c r="F26" s="59">
        <f t="shared" si="1"/>
        <v>1</v>
      </c>
      <c r="G26" s="59">
        <f t="shared" si="1"/>
        <v>1</v>
      </c>
      <c r="H26" s="59">
        <f>SUM(H8:H25)</f>
        <v>0.5</v>
      </c>
      <c r="I26" s="59">
        <f>SUM(I8:I25)</f>
        <v>0</v>
      </c>
      <c r="J26" s="59">
        <f>SUM(J8:J25)</f>
        <v>0</v>
      </c>
      <c r="K26" s="59">
        <f t="shared" ref="K26:N26" si="2">SUM(K8:K25)</f>
        <v>1.5</v>
      </c>
      <c r="L26" s="59">
        <f t="shared" si="2"/>
        <v>1.5</v>
      </c>
      <c r="M26" s="59">
        <f t="shared" si="2"/>
        <v>1.5</v>
      </c>
      <c r="N26" s="59">
        <f t="shared" si="2"/>
        <v>2.5</v>
      </c>
      <c r="O26" s="59">
        <f>SUM(O8:O25)</f>
        <v>2.5</v>
      </c>
      <c r="P26" s="59">
        <f>SUM(P8:P25)</f>
        <v>0</v>
      </c>
      <c r="Q26" s="59">
        <f>SUM(Q8:Q25)</f>
        <v>0</v>
      </c>
      <c r="R26" s="59">
        <f t="shared" ref="R26:T26" si="3">SUM(R8:R25)</f>
        <v>1.5</v>
      </c>
      <c r="S26" s="59">
        <f t="shared" si="3"/>
        <v>2.5</v>
      </c>
      <c r="T26" s="59">
        <f t="shared" si="3"/>
        <v>0</v>
      </c>
      <c r="U26" s="59">
        <f>SUM(U8:U25)</f>
        <v>2</v>
      </c>
      <c r="V26" s="59">
        <f>SUM(V8:V25)</f>
        <v>2.5</v>
      </c>
      <c r="W26" s="59">
        <f>SUM(W8:W25)</f>
        <v>0</v>
      </c>
      <c r="X26" s="59">
        <f>SUM(X8:X25)</f>
        <v>0</v>
      </c>
      <c r="Y26" s="59">
        <f t="shared" ref="Y26:AA26" si="4">SUM(Y8:Y25)</f>
        <v>2.5</v>
      </c>
      <c r="Z26" s="59">
        <f t="shared" si="4"/>
        <v>2</v>
      </c>
      <c r="AA26" s="59">
        <f t="shared" si="4"/>
        <v>0</v>
      </c>
      <c r="AB26" s="59">
        <f>SUM(AB8:AB25)</f>
        <v>0.5</v>
      </c>
      <c r="AC26" s="59">
        <f>SUM(AC8:AC25)</f>
        <v>2.5</v>
      </c>
      <c r="AD26" s="59">
        <f>SUM(AD8:AD25)</f>
        <v>0</v>
      </c>
      <c r="AE26" s="59">
        <f>SUM(AE8:AE25)</f>
        <v>0</v>
      </c>
      <c r="AF26" s="59">
        <f t="shared" ref="AF26:AH26" si="5">SUM(AF8:AF25)</f>
        <v>0</v>
      </c>
      <c r="AG26" s="59">
        <f t="shared" si="5"/>
        <v>0</v>
      </c>
      <c r="AH26" s="59">
        <f t="shared" si="5"/>
        <v>0</v>
      </c>
      <c r="AI26" s="60">
        <f>SUM(AI8:AI25)</f>
        <v>30.5</v>
      </c>
      <c r="AJ26" s="48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4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21"/>
      <c r="BS26" s="21"/>
      <c r="BT26" s="21"/>
      <c r="BU26" s="21"/>
      <c r="BV26" s="21"/>
      <c r="BW26" s="21"/>
      <c r="BX26" s="21"/>
      <c r="BY26" s="21"/>
      <c r="BZ26" s="21"/>
      <c r="CA26" s="21"/>
      <c r="CB26" s="21"/>
      <c r="CC26" s="21"/>
      <c r="CD26" s="21"/>
      <c r="CE26" s="21"/>
      <c r="CF26" s="21"/>
      <c r="CG26" s="21"/>
      <c r="CH26" s="21"/>
      <c r="CI26" s="21"/>
      <c r="CJ26" s="21"/>
      <c r="CK26" s="21"/>
      <c r="CL26" s="21"/>
      <c r="CM26" s="21"/>
      <c r="CN26" s="21"/>
      <c r="CO26" s="21"/>
      <c r="CP26" s="21"/>
      <c r="CQ26" s="21"/>
      <c r="CR26" s="21"/>
      <c r="CS26" s="21"/>
      <c r="CT26" s="21"/>
      <c r="CU26" s="21"/>
      <c r="CV26" s="21"/>
      <c r="CW26" s="21"/>
      <c r="CX26" s="21"/>
      <c r="CY26" s="21"/>
      <c r="CZ26" s="21"/>
      <c r="DA26" s="21"/>
      <c r="DB26" s="21"/>
      <c r="DC26" s="21"/>
      <c r="DD26" s="21"/>
      <c r="DE26" s="21"/>
      <c r="DF26" s="21"/>
      <c r="DG26" s="21"/>
      <c r="DH26" s="21"/>
      <c r="DI26" s="21"/>
      <c r="DJ26" s="21"/>
      <c r="DK26" s="21"/>
      <c r="DL26" s="21"/>
      <c r="DM26" s="21"/>
      <c r="DN26" s="21"/>
      <c r="DO26" s="21"/>
      <c r="DP26" s="21"/>
      <c r="DQ26" s="21"/>
      <c r="DR26" s="21"/>
      <c r="DS26" s="21"/>
      <c r="DT26" s="21"/>
      <c r="DU26" s="21"/>
      <c r="DV26" s="21"/>
      <c r="DW26" s="21"/>
      <c r="DX26" s="21"/>
      <c r="DY26" s="21"/>
      <c r="DZ26" s="21"/>
      <c r="EA26" s="21"/>
      <c r="EB26" s="21"/>
      <c r="EC26" s="21"/>
      <c r="ED26" s="21"/>
      <c r="EE26" s="21"/>
      <c r="EF26" s="21"/>
      <c r="EG26" s="21"/>
      <c r="EH26" s="21"/>
      <c r="EI26" s="21"/>
      <c r="EJ26" s="21"/>
      <c r="EK26" s="21"/>
      <c r="EL26" s="21"/>
      <c r="EM26" s="21"/>
      <c r="EN26" s="21"/>
      <c r="EO26" s="21"/>
      <c r="EP26" s="21"/>
      <c r="EQ26" s="21"/>
      <c r="ER26" s="21"/>
      <c r="ES26" s="21"/>
      <c r="ET26" s="21"/>
      <c r="EU26" s="21"/>
      <c r="EV26" s="21"/>
      <c r="EW26" s="21"/>
      <c r="EX26" s="21"/>
      <c r="EY26" s="21"/>
      <c r="EZ26" s="21"/>
      <c r="FA26" s="21"/>
      <c r="FB26" s="21"/>
      <c r="FC26" s="21"/>
      <c r="FD26" s="21"/>
      <c r="FE26" s="21"/>
      <c r="FF26" s="21"/>
      <c r="FG26" s="21"/>
      <c r="FH26" s="21"/>
      <c r="FI26" s="21"/>
      <c r="FJ26" s="21"/>
      <c r="FK26" s="21"/>
      <c r="FL26" s="21"/>
      <c r="FM26" s="21"/>
      <c r="FN26" s="21"/>
      <c r="FO26" s="21"/>
      <c r="FP26" s="21"/>
      <c r="FQ26" s="21"/>
      <c r="FR26" s="21"/>
      <c r="FS26" s="21"/>
      <c r="FT26" s="21"/>
      <c r="FU26" s="21"/>
      <c r="FV26" s="21"/>
      <c r="FW26" s="21"/>
      <c r="FX26" s="21"/>
      <c r="FY26" s="21"/>
      <c r="FZ26" s="21"/>
      <c r="GA26" s="21"/>
      <c r="GB26" s="21"/>
      <c r="GC26" s="21"/>
      <c r="GD26" s="21"/>
      <c r="GE26" s="21"/>
      <c r="GF26" s="21"/>
      <c r="GG26" s="21"/>
      <c r="GH26" s="21"/>
    </row>
    <row r="27" spans="1:190" s="26" customFormat="1" x14ac:dyDescent="0.25">
      <c r="A27" s="12" t="s">
        <v>7</v>
      </c>
      <c r="B27" s="13"/>
      <c r="C27" s="13"/>
      <c r="D27" s="61">
        <f>7.5</f>
        <v>7.5</v>
      </c>
      <c r="E27" s="61"/>
      <c r="F27" s="61"/>
      <c r="G27" s="61"/>
      <c r="H27" s="61"/>
      <c r="I27" s="6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61"/>
      <c r="AE27" s="61"/>
      <c r="AF27" s="61"/>
      <c r="AG27" s="61"/>
      <c r="AH27" s="61"/>
      <c r="AI27" s="57">
        <f t="shared" ref="AI27:AI45" si="6">SUM(D27:AH27)</f>
        <v>7.5</v>
      </c>
      <c r="AJ27" s="4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4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24"/>
      <c r="CN27" s="24"/>
      <c r="CO27" s="24"/>
      <c r="CP27" s="24"/>
      <c r="CQ27" s="24"/>
      <c r="CR27" s="24"/>
      <c r="CS27" s="24"/>
      <c r="CT27" s="24"/>
      <c r="CU27" s="24"/>
      <c r="CV27" s="24"/>
      <c r="CW27" s="24"/>
      <c r="CX27" s="24"/>
      <c r="CY27" s="24"/>
      <c r="CZ27" s="24"/>
      <c r="DA27" s="24"/>
      <c r="DB27" s="24"/>
      <c r="DC27" s="24"/>
      <c r="DD27" s="24"/>
      <c r="DE27" s="24"/>
      <c r="DF27" s="24"/>
      <c r="DG27" s="24"/>
      <c r="DH27" s="24"/>
      <c r="DI27" s="24"/>
      <c r="DJ27" s="24"/>
      <c r="DK27" s="24"/>
      <c r="DL27" s="24"/>
      <c r="DM27" s="24"/>
      <c r="DN27" s="24"/>
      <c r="DO27" s="24"/>
      <c r="DP27" s="24"/>
      <c r="DQ27" s="24"/>
      <c r="DR27" s="24"/>
      <c r="DS27" s="24"/>
      <c r="DT27" s="24"/>
      <c r="DU27" s="24"/>
      <c r="DV27" s="24"/>
      <c r="DW27" s="24"/>
      <c r="DX27" s="24"/>
      <c r="DY27" s="24"/>
      <c r="DZ27" s="24"/>
      <c r="EA27" s="24"/>
      <c r="EB27" s="24"/>
      <c r="EC27" s="24"/>
      <c r="ED27" s="24"/>
      <c r="EE27" s="24"/>
      <c r="EF27" s="24"/>
      <c r="EG27" s="24"/>
      <c r="EH27" s="24"/>
      <c r="EI27" s="24"/>
      <c r="EJ27" s="24"/>
      <c r="EK27" s="24"/>
      <c r="EL27" s="24"/>
      <c r="EM27" s="24"/>
      <c r="EN27" s="24"/>
      <c r="EO27" s="24"/>
      <c r="EP27" s="24"/>
      <c r="EQ27" s="24"/>
      <c r="ER27" s="24"/>
      <c r="ES27" s="24"/>
      <c r="ET27" s="24"/>
      <c r="EU27" s="24"/>
      <c r="EV27" s="24"/>
      <c r="EW27" s="24"/>
      <c r="EX27" s="24"/>
      <c r="EY27" s="24"/>
      <c r="EZ27" s="24"/>
      <c r="FA27" s="24"/>
      <c r="FB27" s="24"/>
      <c r="FC27" s="24"/>
      <c r="FD27" s="24"/>
      <c r="FE27" s="24"/>
      <c r="FF27" s="24"/>
      <c r="FG27" s="24"/>
      <c r="FH27" s="24"/>
      <c r="FI27" s="24"/>
      <c r="FJ27" s="24"/>
      <c r="FK27" s="24"/>
      <c r="FL27" s="24"/>
      <c r="FM27" s="24"/>
      <c r="FN27" s="24"/>
      <c r="FO27" s="24"/>
      <c r="FP27" s="24"/>
      <c r="FQ27" s="24"/>
      <c r="FR27" s="24"/>
      <c r="FS27" s="24"/>
      <c r="FT27" s="24"/>
      <c r="FU27" s="24"/>
      <c r="FV27" s="24"/>
      <c r="FW27" s="24"/>
      <c r="FX27" s="24"/>
      <c r="FY27" s="24"/>
      <c r="FZ27" s="24"/>
      <c r="GA27" s="24"/>
      <c r="GB27" s="24"/>
      <c r="GC27" s="24"/>
      <c r="GD27" s="24"/>
      <c r="GE27" s="24"/>
      <c r="GF27" s="24"/>
      <c r="GG27" s="24"/>
      <c r="GH27" s="24"/>
    </row>
    <row r="28" spans="1:190" s="26" customFormat="1" x14ac:dyDescent="0.25">
      <c r="A28" s="12" t="s">
        <v>13</v>
      </c>
      <c r="B28" s="13"/>
      <c r="C28" s="13"/>
      <c r="D28" s="61"/>
      <c r="E28" s="61">
        <v>0.5</v>
      </c>
      <c r="F28" s="61">
        <v>1</v>
      </c>
      <c r="G28" s="61">
        <v>0.5</v>
      </c>
      <c r="H28" s="61">
        <v>2.5</v>
      </c>
      <c r="I28" s="61"/>
      <c r="J28" s="61"/>
      <c r="K28" s="61">
        <v>1</v>
      </c>
      <c r="L28" s="61">
        <v>2.5</v>
      </c>
      <c r="M28" s="61">
        <v>2</v>
      </c>
      <c r="N28" s="61"/>
      <c r="O28" s="61">
        <v>3.5</v>
      </c>
      <c r="P28" s="61"/>
      <c r="Q28" s="61"/>
      <c r="R28" s="61">
        <v>0.5</v>
      </c>
      <c r="S28" s="61">
        <v>1</v>
      </c>
      <c r="T28" s="61"/>
      <c r="U28" s="61">
        <v>1</v>
      </c>
      <c r="V28" s="61">
        <v>2</v>
      </c>
      <c r="W28" s="61"/>
      <c r="X28" s="61"/>
      <c r="Y28" s="61">
        <v>1.5</v>
      </c>
      <c r="Z28" s="61">
        <v>1</v>
      </c>
      <c r="AA28" s="61">
        <v>1.5</v>
      </c>
      <c r="AB28" s="61">
        <v>2</v>
      </c>
      <c r="AC28" s="61">
        <v>1</v>
      </c>
      <c r="AD28" s="61"/>
      <c r="AE28" s="61"/>
      <c r="AF28" s="61"/>
      <c r="AG28" s="61"/>
      <c r="AH28" s="61"/>
      <c r="AI28" s="57">
        <f t="shared" si="6"/>
        <v>25</v>
      </c>
      <c r="AJ28" s="51" t="s">
        <v>45</v>
      </c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4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  <c r="BR28" s="24"/>
      <c r="BS28" s="24"/>
      <c r="BT28" s="24"/>
      <c r="BU28" s="24"/>
      <c r="BV28" s="24"/>
      <c r="BW28" s="24"/>
      <c r="BX28" s="24"/>
      <c r="BY28" s="24"/>
      <c r="BZ28" s="24"/>
      <c r="CA28" s="24"/>
      <c r="CB28" s="24"/>
      <c r="CC28" s="24"/>
      <c r="CD28" s="24"/>
      <c r="CE28" s="24"/>
      <c r="CF28" s="24"/>
      <c r="CG28" s="24"/>
      <c r="CH28" s="24"/>
      <c r="CI28" s="24"/>
      <c r="CJ28" s="24"/>
      <c r="CK28" s="24"/>
      <c r="CL28" s="24"/>
      <c r="CM28" s="24"/>
      <c r="CN28" s="24"/>
      <c r="CO28" s="24"/>
      <c r="CP28" s="24"/>
      <c r="CQ28" s="24"/>
      <c r="CR28" s="24"/>
      <c r="CS28" s="24"/>
      <c r="CT28" s="24"/>
      <c r="CU28" s="24"/>
      <c r="CV28" s="24"/>
      <c r="CW28" s="24"/>
      <c r="CX28" s="24"/>
      <c r="CY28" s="24"/>
      <c r="CZ28" s="24"/>
      <c r="DA28" s="24"/>
      <c r="DB28" s="24"/>
      <c r="DC28" s="24"/>
      <c r="DD28" s="24"/>
      <c r="DE28" s="24"/>
      <c r="DF28" s="24"/>
      <c r="DG28" s="24"/>
      <c r="DH28" s="24"/>
      <c r="DI28" s="24"/>
      <c r="DJ28" s="24"/>
      <c r="DK28" s="24"/>
      <c r="DL28" s="24"/>
      <c r="DM28" s="24"/>
      <c r="DN28" s="24"/>
      <c r="DO28" s="24"/>
      <c r="DP28" s="24"/>
      <c r="DQ28" s="24"/>
      <c r="DR28" s="24"/>
      <c r="DS28" s="24"/>
      <c r="DT28" s="24"/>
      <c r="DU28" s="24"/>
      <c r="DV28" s="24"/>
      <c r="DW28" s="24"/>
      <c r="DX28" s="24"/>
      <c r="DY28" s="24"/>
      <c r="DZ28" s="24"/>
      <c r="EA28" s="24"/>
      <c r="EB28" s="24"/>
      <c r="EC28" s="24"/>
      <c r="ED28" s="24"/>
      <c r="EE28" s="24"/>
      <c r="EF28" s="24"/>
      <c r="EG28" s="24"/>
      <c r="EH28" s="24"/>
      <c r="EI28" s="24"/>
      <c r="EJ28" s="24"/>
      <c r="EK28" s="24"/>
      <c r="EL28" s="24"/>
      <c r="EM28" s="24"/>
      <c r="EN28" s="24"/>
      <c r="EO28" s="24"/>
      <c r="EP28" s="24"/>
      <c r="EQ28" s="24"/>
      <c r="ER28" s="24"/>
      <c r="ES28" s="24"/>
      <c r="ET28" s="24"/>
      <c r="EU28" s="24"/>
      <c r="EV28" s="24"/>
      <c r="EW28" s="24"/>
      <c r="EX28" s="24"/>
      <c r="EY28" s="24"/>
      <c r="EZ28" s="24"/>
      <c r="FA28" s="24"/>
      <c r="FB28" s="24"/>
      <c r="FC28" s="24"/>
      <c r="FD28" s="24"/>
      <c r="FE28" s="24"/>
      <c r="FF28" s="24"/>
      <c r="FG28" s="24"/>
      <c r="FH28" s="24"/>
      <c r="FI28" s="24"/>
      <c r="FJ28" s="24"/>
      <c r="FK28" s="24"/>
      <c r="FL28" s="24"/>
      <c r="FM28" s="24"/>
      <c r="FN28" s="24"/>
      <c r="FO28" s="24"/>
      <c r="FP28" s="24"/>
      <c r="FQ28" s="24"/>
      <c r="FR28" s="24"/>
      <c r="FS28" s="24"/>
      <c r="FT28" s="24"/>
      <c r="FU28" s="24"/>
      <c r="FV28" s="24"/>
      <c r="FW28" s="24"/>
      <c r="FX28" s="24"/>
      <c r="FY28" s="24"/>
      <c r="FZ28" s="24"/>
      <c r="GA28" s="24"/>
      <c r="GB28" s="24"/>
      <c r="GC28" s="24"/>
      <c r="GD28" s="24"/>
      <c r="GE28" s="24"/>
      <c r="GF28" s="24"/>
      <c r="GG28" s="24"/>
      <c r="GH28" s="24"/>
    </row>
    <row r="29" spans="1:190" s="22" customFormat="1" x14ac:dyDescent="0.25">
      <c r="A29" s="75" t="s">
        <v>50</v>
      </c>
      <c r="B29" s="13"/>
      <c r="C29" s="13"/>
      <c r="D29" s="61"/>
      <c r="E29" s="61"/>
      <c r="F29" s="61"/>
      <c r="G29" s="61"/>
      <c r="H29" s="61"/>
      <c r="I29" s="6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61"/>
      <c r="AE29" s="61"/>
      <c r="AF29" s="61"/>
      <c r="AG29" s="61"/>
      <c r="AH29" s="61"/>
      <c r="AI29" s="57">
        <f t="shared" si="6"/>
        <v>0</v>
      </c>
      <c r="AJ29" s="48" t="s">
        <v>68</v>
      </c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4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  <c r="BR29" s="21"/>
      <c r="BS29" s="21"/>
      <c r="BT29" s="21"/>
      <c r="BU29" s="21"/>
      <c r="BV29" s="21"/>
      <c r="BW29" s="21"/>
      <c r="BX29" s="21"/>
      <c r="BY29" s="21"/>
      <c r="BZ29" s="21"/>
      <c r="CA29" s="21"/>
      <c r="CB29" s="21"/>
      <c r="CC29" s="21"/>
      <c r="CD29" s="21"/>
      <c r="CE29" s="21"/>
      <c r="CF29" s="21"/>
      <c r="CG29" s="21"/>
      <c r="CH29" s="21"/>
      <c r="CI29" s="21"/>
      <c r="CJ29" s="21"/>
      <c r="CK29" s="21"/>
      <c r="CL29" s="21"/>
      <c r="CM29" s="21"/>
      <c r="CN29" s="21"/>
      <c r="CO29" s="21"/>
      <c r="CP29" s="21"/>
      <c r="CQ29" s="21"/>
      <c r="CR29" s="21"/>
      <c r="CS29" s="21"/>
      <c r="CT29" s="21"/>
      <c r="CU29" s="21"/>
      <c r="CV29" s="21"/>
      <c r="CW29" s="21"/>
      <c r="CX29" s="21"/>
      <c r="CY29" s="21"/>
      <c r="CZ29" s="21"/>
      <c r="DA29" s="21"/>
      <c r="DB29" s="21"/>
      <c r="DC29" s="21"/>
      <c r="DD29" s="21"/>
      <c r="DE29" s="21"/>
      <c r="DF29" s="21"/>
      <c r="DG29" s="21"/>
      <c r="DH29" s="21"/>
      <c r="DI29" s="21"/>
      <c r="DJ29" s="21"/>
      <c r="DK29" s="21"/>
      <c r="DL29" s="21"/>
      <c r="DM29" s="21"/>
      <c r="DN29" s="21"/>
      <c r="DO29" s="21"/>
      <c r="DP29" s="21"/>
      <c r="DQ29" s="21"/>
      <c r="DR29" s="21"/>
      <c r="DS29" s="21"/>
      <c r="DT29" s="21"/>
      <c r="DU29" s="21"/>
      <c r="DV29" s="21"/>
      <c r="DW29" s="21"/>
      <c r="DX29" s="21"/>
      <c r="DY29" s="21"/>
      <c r="DZ29" s="21"/>
      <c r="EA29" s="21"/>
      <c r="EB29" s="21"/>
      <c r="EC29" s="21"/>
      <c r="ED29" s="21"/>
      <c r="EE29" s="21"/>
      <c r="EF29" s="21"/>
      <c r="EG29" s="21"/>
      <c r="EH29" s="21"/>
      <c r="EI29" s="21"/>
      <c r="EJ29" s="21"/>
      <c r="EK29" s="21"/>
      <c r="EL29" s="21"/>
      <c r="EM29" s="21"/>
      <c r="EN29" s="21"/>
      <c r="EO29" s="21"/>
      <c r="EP29" s="21"/>
      <c r="EQ29" s="21"/>
      <c r="ER29" s="21"/>
      <c r="ES29" s="21"/>
      <c r="ET29" s="21"/>
      <c r="EU29" s="21"/>
      <c r="EV29" s="21"/>
      <c r="EW29" s="21"/>
      <c r="EX29" s="21"/>
      <c r="EY29" s="21"/>
      <c r="EZ29" s="21"/>
      <c r="FA29" s="21"/>
      <c r="FB29" s="21"/>
      <c r="FC29" s="21"/>
      <c r="FD29" s="21"/>
      <c r="FE29" s="21"/>
      <c r="FF29" s="21"/>
      <c r="FG29" s="21"/>
      <c r="FH29" s="21"/>
      <c r="FI29" s="21"/>
      <c r="FJ29" s="21"/>
      <c r="FK29" s="21"/>
      <c r="FL29" s="21"/>
      <c r="FM29" s="21"/>
      <c r="FN29" s="21"/>
      <c r="FO29" s="21"/>
      <c r="FP29" s="21"/>
      <c r="FQ29" s="21"/>
      <c r="FR29" s="21"/>
      <c r="FS29" s="21"/>
      <c r="FT29" s="21"/>
      <c r="FU29" s="21"/>
      <c r="FV29" s="21"/>
      <c r="FW29" s="21"/>
      <c r="FX29" s="21"/>
      <c r="FY29" s="21"/>
      <c r="FZ29" s="21"/>
      <c r="GA29" s="21"/>
      <c r="GB29" s="21"/>
      <c r="GC29" s="21"/>
      <c r="GD29" s="21"/>
      <c r="GE29" s="21"/>
      <c r="GF29" s="21"/>
      <c r="GG29" s="21"/>
      <c r="GH29" s="21"/>
    </row>
    <row r="30" spans="1:190" x14ac:dyDescent="0.25">
      <c r="A30" s="12" t="s">
        <v>50</v>
      </c>
      <c r="B30" s="13"/>
      <c r="C30" s="13"/>
      <c r="D30" s="61"/>
      <c r="E30" s="61"/>
      <c r="F30" s="61"/>
      <c r="G30" s="61"/>
      <c r="H30" s="61">
        <v>0.5</v>
      </c>
      <c r="I30" s="61"/>
      <c r="J30" s="61"/>
      <c r="K30" s="61"/>
      <c r="L30" s="61">
        <v>1.5</v>
      </c>
      <c r="M30" s="61">
        <v>0.5</v>
      </c>
      <c r="N30" s="61">
        <v>0.5</v>
      </c>
      <c r="O30" s="61">
        <v>1</v>
      </c>
      <c r="P30" s="61"/>
      <c r="Q30" s="61"/>
      <c r="R30" s="61"/>
      <c r="S30" s="61"/>
      <c r="T30" s="61"/>
      <c r="U30" s="61">
        <v>1</v>
      </c>
      <c r="V30" s="61">
        <v>0.5</v>
      </c>
      <c r="W30" s="61"/>
      <c r="X30" s="61"/>
      <c r="Y30" s="61">
        <v>2</v>
      </c>
      <c r="Z30" s="61">
        <v>0.5</v>
      </c>
      <c r="AA30" s="61"/>
      <c r="AB30" s="61">
        <v>1</v>
      </c>
      <c r="AC30" s="61">
        <v>2.5</v>
      </c>
      <c r="AD30" s="61"/>
      <c r="AE30" s="61"/>
      <c r="AF30" s="61"/>
      <c r="AG30" s="61"/>
      <c r="AH30" s="61"/>
      <c r="AI30" s="57">
        <f t="shared" si="6"/>
        <v>11.5</v>
      </c>
      <c r="AJ30" s="51" t="s">
        <v>71</v>
      </c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4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5">
      <c r="A31" s="11" t="s">
        <v>50</v>
      </c>
      <c r="B31" s="14"/>
      <c r="C31" s="14"/>
      <c r="D31" s="61"/>
      <c r="E31" s="61"/>
      <c r="F31" s="61"/>
      <c r="G31" s="61"/>
      <c r="H31" s="61"/>
      <c r="I31" s="6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61"/>
      <c r="AE31" s="61"/>
      <c r="AF31" s="61"/>
      <c r="AG31" s="61"/>
      <c r="AH31" s="61"/>
      <c r="AI31" s="57">
        <f t="shared" si="6"/>
        <v>0</v>
      </c>
      <c r="AJ31" s="51" t="s">
        <v>45</v>
      </c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4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25">
      <c r="A32" s="11" t="s">
        <v>11</v>
      </c>
      <c r="B32" s="14"/>
      <c r="C32" s="14"/>
      <c r="D32" s="61"/>
      <c r="E32" s="61"/>
      <c r="F32" s="61"/>
      <c r="G32" s="61"/>
      <c r="H32" s="61"/>
      <c r="I32" s="6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61"/>
      <c r="AE32" s="61"/>
      <c r="AF32" s="61"/>
      <c r="AG32" s="61"/>
      <c r="AH32" s="61"/>
      <c r="AI32" s="57">
        <f t="shared" si="6"/>
        <v>0</v>
      </c>
      <c r="AJ32" s="48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54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69" x14ac:dyDescent="0.25">
      <c r="A33" s="12" t="s">
        <v>12</v>
      </c>
      <c r="B33" s="13"/>
      <c r="C33" s="13"/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>
        <v>7.5</v>
      </c>
      <c r="AG33" s="61">
        <v>7.5</v>
      </c>
      <c r="AH33" s="61">
        <v>7.5</v>
      </c>
      <c r="AI33" s="57">
        <f t="shared" si="6"/>
        <v>22.5</v>
      </c>
      <c r="AJ33" s="51" t="s">
        <v>114</v>
      </c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54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</row>
    <row r="34" spans="1:69" x14ac:dyDescent="0.25">
      <c r="A34" s="12" t="s">
        <v>57</v>
      </c>
      <c r="B34" s="13"/>
      <c r="C34" s="13"/>
      <c r="D34" s="61"/>
      <c r="E34" s="61"/>
      <c r="F34" s="61">
        <v>0.5</v>
      </c>
      <c r="G34" s="61"/>
      <c r="H34" s="61"/>
      <c r="I34" s="61"/>
      <c r="J34" s="61"/>
      <c r="K34" s="61">
        <v>0.5</v>
      </c>
      <c r="L34" s="61"/>
      <c r="M34" s="61"/>
      <c r="N34" s="61"/>
      <c r="O34" s="61">
        <v>0.5</v>
      </c>
      <c r="P34" s="61"/>
      <c r="Q34" s="61"/>
      <c r="R34" s="61"/>
      <c r="S34" s="61">
        <v>0.5</v>
      </c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61"/>
      <c r="AE34" s="61"/>
      <c r="AF34" s="61"/>
      <c r="AG34" s="61"/>
      <c r="AH34" s="61"/>
      <c r="AI34" s="57">
        <f t="shared" ref="AI34:AI39" si="7">SUM(D34:AH34)</f>
        <v>2</v>
      </c>
      <c r="AJ34" s="51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54"/>
      <c r="BA34" s="30"/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  <c r="BO34" s="30"/>
      <c r="BP34" s="30"/>
      <c r="BQ34" s="30"/>
    </row>
    <row r="35" spans="1:69" x14ac:dyDescent="0.25">
      <c r="A35" s="12" t="s">
        <v>51</v>
      </c>
      <c r="B35" s="13"/>
      <c r="C35" s="13"/>
      <c r="D35" s="61"/>
      <c r="E35" s="61">
        <v>0.5</v>
      </c>
      <c r="F35" s="61">
        <v>2</v>
      </c>
      <c r="G35" s="61">
        <v>1</v>
      </c>
      <c r="H35" s="61"/>
      <c r="I35" s="61"/>
      <c r="J35" s="61"/>
      <c r="K35" s="61">
        <v>0.5</v>
      </c>
      <c r="L35" s="61"/>
      <c r="M35" s="61">
        <v>1.5</v>
      </c>
      <c r="N35" s="61">
        <v>0.5</v>
      </c>
      <c r="O35" s="61"/>
      <c r="P35" s="61"/>
      <c r="Q35" s="61"/>
      <c r="R35" s="61"/>
      <c r="S35" s="61">
        <v>1</v>
      </c>
      <c r="T35" s="61"/>
      <c r="U35" s="61">
        <v>0.5</v>
      </c>
      <c r="V35" s="61"/>
      <c r="W35" s="61"/>
      <c r="X35" s="61"/>
      <c r="Y35" s="61"/>
      <c r="Z35" s="61"/>
      <c r="AA35" s="61">
        <v>1.5</v>
      </c>
      <c r="AB35" s="61">
        <v>0.5</v>
      </c>
      <c r="AC35" s="61">
        <v>0.5</v>
      </c>
      <c r="AD35" s="61"/>
      <c r="AE35" s="61"/>
      <c r="AF35" s="61"/>
      <c r="AG35" s="61"/>
      <c r="AH35" s="61"/>
      <c r="AI35" s="57">
        <f t="shared" si="7"/>
        <v>10</v>
      </c>
      <c r="AJ35" s="51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  <c r="AX35" s="30"/>
      <c r="AY35" s="30"/>
      <c r="AZ35" s="54"/>
      <c r="BA35" s="30"/>
      <c r="BB35" s="30"/>
      <c r="BC35" s="30"/>
      <c r="BD35" s="30"/>
      <c r="BE35" s="30"/>
      <c r="BF35" s="30"/>
      <c r="BG35" s="30"/>
      <c r="BH35" s="30"/>
      <c r="BI35" s="30"/>
      <c r="BJ35" s="30"/>
      <c r="BK35" s="30"/>
      <c r="BL35" s="30"/>
      <c r="BM35" s="30"/>
      <c r="BN35" s="30"/>
      <c r="BO35" s="30"/>
      <c r="BP35" s="30"/>
      <c r="BQ35" s="30"/>
    </row>
    <row r="36" spans="1:69" x14ac:dyDescent="0.25">
      <c r="A36" s="12" t="s">
        <v>49</v>
      </c>
      <c r="B36" s="13"/>
      <c r="C36" s="13"/>
      <c r="D36" s="61"/>
      <c r="E36" s="61"/>
      <c r="F36" s="61">
        <v>1</v>
      </c>
      <c r="G36" s="61" t="s">
        <v>45</v>
      </c>
      <c r="H36" s="61">
        <v>1.5</v>
      </c>
      <c r="I36" s="61"/>
      <c r="J36" s="61"/>
      <c r="K36" s="61"/>
      <c r="L36" s="61"/>
      <c r="M36" s="61"/>
      <c r="N36" s="61">
        <v>0.5</v>
      </c>
      <c r="O36" s="61">
        <v>1</v>
      </c>
      <c r="P36" s="61"/>
      <c r="Q36" s="61"/>
      <c r="R36" s="61">
        <v>1</v>
      </c>
      <c r="S36" s="61">
        <v>0.5</v>
      </c>
      <c r="T36" s="61"/>
      <c r="U36" s="61"/>
      <c r="V36" s="61"/>
      <c r="W36" s="61"/>
      <c r="X36" s="61"/>
      <c r="Y36" s="61"/>
      <c r="Z36" s="61"/>
      <c r="AA36" s="61">
        <v>1</v>
      </c>
      <c r="AB36" s="61"/>
      <c r="AC36" s="61"/>
      <c r="AD36" s="61"/>
      <c r="AE36" s="61"/>
      <c r="AF36" s="61"/>
      <c r="AG36" s="61"/>
      <c r="AH36" s="61"/>
      <c r="AI36" s="57">
        <f t="shared" si="7"/>
        <v>6.5</v>
      </c>
      <c r="AJ36" s="51" t="s">
        <v>45</v>
      </c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0"/>
      <c r="AX36" s="30"/>
      <c r="AY36" s="30"/>
      <c r="AZ36" s="54"/>
      <c r="BA36" s="30"/>
      <c r="BB36" s="30"/>
      <c r="BC36" s="30"/>
      <c r="BD36" s="30"/>
      <c r="BE36" s="30"/>
      <c r="BF36" s="30"/>
      <c r="BG36" s="30"/>
      <c r="BH36" s="30"/>
      <c r="BI36" s="30"/>
      <c r="BJ36" s="30"/>
      <c r="BK36" s="30"/>
      <c r="BL36" s="30"/>
      <c r="BM36" s="30"/>
      <c r="BN36" s="30"/>
      <c r="BO36" s="30"/>
      <c r="BP36" s="30"/>
      <c r="BQ36" s="30"/>
    </row>
    <row r="37" spans="1:69" x14ac:dyDescent="0.25">
      <c r="A37" s="12" t="s">
        <v>76</v>
      </c>
      <c r="B37" s="13"/>
      <c r="C37" s="13"/>
      <c r="D37" s="61"/>
      <c r="E37" s="61">
        <v>1.5</v>
      </c>
      <c r="F37" s="61"/>
      <c r="G37" s="61">
        <v>0.5</v>
      </c>
      <c r="H37" s="61"/>
      <c r="I37" s="61"/>
      <c r="J37" s="61"/>
      <c r="K37" s="61"/>
      <c r="L37" s="61"/>
      <c r="M37" s="61">
        <v>1</v>
      </c>
      <c r="N37" s="61"/>
      <c r="O37" s="61"/>
      <c r="P37" s="61"/>
      <c r="Q37" s="61"/>
      <c r="R37" s="61">
        <v>1</v>
      </c>
      <c r="S37" s="61"/>
      <c r="T37" s="61"/>
      <c r="U37" s="61"/>
      <c r="V37" s="61"/>
      <c r="W37" s="61"/>
      <c r="X37" s="61"/>
      <c r="Y37" s="61">
        <v>0.5</v>
      </c>
      <c r="Z37" s="61">
        <v>0.5</v>
      </c>
      <c r="AA37" s="61"/>
      <c r="AB37" s="61"/>
      <c r="AC37" s="61">
        <v>0.5</v>
      </c>
      <c r="AD37" s="61"/>
      <c r="AE37" s="61"/>
      <c r="AF37" s="61"/>
      <c r="AG37" s="61"/>
      <c r="AH37" s="61"/>
      <c r="AI37" s="57">
        <f t="shared" si="7"/>
        <v>5.5</v>
      </c>
      <c r="AJ37" s="51" t="s">
        <v>45</v>
      </c>
      <c r="AK37" s="30"/>
      <c r="AL37" s="30"/>
      <c r="AM37" s="30"/>
      <c r="AN37" s="30"/>
      <c r="AO37" s="30"/>
      <c r="AP37" s="30"/>
      <c r="AQ37" s="30"/>
      <c r="AR37" s="30"/>
      <c r="AS37" s="30"/>
      <c r="AT37" s="30"/>
      <c r="AU37" s="30"/>
      <c r="AV37" s="30"/>
      <c r="AW37" s="30"/>
      <c r="AX37" s="30"/>
      <c r="AY37" s="30"/>
      <c r="AZ37" s="54"/>
      <c r="BA37" s="30"/>
      <c r="BB37" s="30"/>
      <c r="BC37" s="30"/>
      <c r="BD37" s="30"/>
      <c r="BE37" s="30"/>
      <c r="BF37" s="30"/>
      <c r="BG37" s="30"/>
      <c r="BH37" s="30"/>
      <c r="BI37" s="30"/>
      <c r="BJ37" s="30"/>
      <c r="BK37" s="30"/>
      <c r="BL37" s="30"/>
      <c r="BM37" s="30"/>
      <c r="BN37" s="30"/>
      <c r="BO37" s="30"/>
      <c r="BP37" s="30"/>
      <c r="BQ37" s="30"/>
    </row>
    <row r="38" spans="1:69" x14ac:dyDescent="0.25">
      <c r="A38" s="12" t="s">
        <v>52</v>
      </c>
      <c r="B38" s="13"/>
      <c r="C38" s="13"/>
      <c r="D38" s="61"/>
      <c r="E38" s="61">
        <v>0.5</v>
      </c>
      <c r="F38" s="61">
        <v>0.5</v>
      </c>
      <c r="G38" s="61"/>
      <c r="H38" s="61">
        <v>1.5</v>
      </c>
      <c r="I38" s="61" t="s">
        <v>45</v>
      </c>
      <c r="J38" s="61"/>
      <c r="K38" s="61">
        <v>1</v>
      </c>
      <c r="L38" s="61">
        <v>1.5</v>
      </c>
      <c r="M38" s="61"/>
      <c r="N38" s="61">
        <v>0.5</v>
      </c>
      <c r="O38" s="61"/>
      <c r="P38" s="61"/>
      <c r="Q38" s="61"/>
      <c r="R38" s="61">
        <v>0.5</v>
      </c>
      <c r="S38" s="61">
        <v>0.5</v>
      </c>
      <c r="T38" s="61"/>
      <c r="U38" s="61">
        <v>0.5</v>
      </c>
      <c r="V38" s="61">
        <v>1</v>
      </c>
      <c r="W38" s="61"/>
      <c r="X38" s="61"/>
      <c r="Y38" s="61">
        <v>0.5</v>
      </c>
      <c r="Z38" s="61">
        <v>1</v>
      </c>
      <c r="AA38" s="61"/>
      <c r="AB38" s="61"/>
      <c r="AC38" s="61">
        <v>1</v>
      </c>
      <c r="AD38" s="61"/>
      <c r="AE38" s="61"/>
      <c r="AF38" s="61"/>
      <c r="AG38" s="61"/>
      <c r="AH38" s="61"/>
      <c r="AI38" s="57">
        <f t="shared" si="7"/>
        <v>10.5</v>
      </c>
      <c r="AJ38" s="51"/>
      <c r="AK38" s="30"/>
      <c r="AL38" s="30"/>
      <c r="AM38" s="30"/>
      <c r="AN38" s="30"/>
      <c r="AO38" s="30"/>
      <c r="AP38" s="30"/>
      <c r="AQ38" s="30"/>
      <c r="AR38" s="30"/>
      <c r="AS38" s="30"/>
      <c r="AT38" s="30"/>
      <c r="AU38" s="30"/>
      <c r="AV38" s="30"/>
      <c r="AW38" s="30"/>
      <c r="AX38" s="30"/>
      <c r="AY38" s="30"/>
      <c r="AZ38" s="54"/>
      <c r="BA38" s="30"/>
      <c r="BB38" s="30"/>
      <c r="BC38" s="30"/>
      <c r="BD38" s="30"/>
      <c r="BE38" s="30"/>
      <c r="BF38" s="30"/>
      <c r="BG38" s="30"/>
      <c r="BH38" s="30"/>
      <c r="BI38" s="30"/>
      <c r="BJ38" s="30"/>
      <c r="BK38" s="30"/>
      <c r="BL38" s="30"/>
      <c r="BM38" s="30"/>
      <c r="BN38" s="30"/>
      <c r="BO38" s="30"/>
      <c r="BP38" s="30"/>
      <c r="BQ38" s="30"/>
    </row>
    <row r="39" spans="1:69" x14ac:dyDescent="0.25">
      <c r="A39" s="12" t="s">
        <v>53</v>
      </c>
      <c r="B39" s="13"/>
      <c r="C39" s="13"/>
      <c r="D39" s="61"/>
      <c r="E39" s="61">
        <v>1</v>
      </c>
      <c r="F39" s="61"/>
      <c r="G39" s="61">
        <v>3</v>
      </c>
      <c r="H39" s="61"/>
      <c r="I39" s="61"/>
      <c r="J39" s="61"/>
      <c r="K39" s="61"/>
      <c r="L39" s="61"/>
      <c r="M39" s="61">
        <v>1.5</v>
      </c>
      <c r="N39" s="61">
        <v>0.5</v>
      </c>
      <c r="O39" s="61"/>
      <c r="P39" s="61"/>
      <c r="Q39" s="61"/>
      <c r="R39" s="61"/>
      <c r="S39" s="61"/>
      <c r="T39" s="61"/>
      <c r="U39" s="61">
        <v>1</v>
      </c>
      <c r="V39" s="61">
        <v>0.5</v>
      </c>
      <c r="W39" s="61"/>
      <c r="X39" s="61"/>
      <c r="Y39" s="61">
        <v>0.5</v>
      </c>
      <c r="Z39" s="61">
        <v>0.5</v>
      </c>
      <c r="AA39" s="61">
        <v>0.5</v>
      </c>
      <c r="AB39" s="61"/>
      <c r="AC39" s="61"/>
      <c r="AD39" s="61"/>
      <c r="AE39" s="61"/>
      <c r="AF39" s="61"/>
      <c r="AG39" s="61"/>
      <c r="AH39" s="61"/>
      <c r="AI39" s="57">
        <f t="shared" si="7"/>
        <v>9</v>
      </c>
      <c r="AJ39" s="51"/>
      <c r="AK39" s="30"/>
      <c r="AL39" s="30"/>
      <c r="AM39" s="30"/>
      <c r="AN39" s="30"/>
      <c r="AO39" s="30"/>
      <c r="AP39" s="30"/>
      <c r="AQ39" s="30"/>
      <c r="AR39" s="30"/>
      <c r="AS39" s="30"/>
      <c r="AT39" s="30"/>
      <c r="AU39" s="30"/>
      <c r="AV39" s="30"/>
      <c r="AW39" s="30"/>
      <c r="AX39" s="30"/>
      <c r="AY39" s="30"/>
      <c r="AZ39" s="54"/>
      <c r="BA39" s="30"/>
      <c r="BB39" s="30"/>
      <c r="BC39" s="30"/>
      <c r="BD39" s="30"/>
      <c r="BE39" s="30"/>
      <c r="BF39" s="30"/>
      <c r="BG39" s="30"/>
      <c r="BH39" s="30"/>
      <c r="BI39" s="30"/>
      <c r="BJ39" s="30"/>
      <c r="BK39" s="30"/>
      <c r="BL39" s="30"/>
      <c r="BM39" s="30"/>
      <c r="BN39" s="30"/>
      <c r="BO39" s="30"/>
      <c r="BP39" s="30"/>
      <c r="BQ39" s="30"/>
    </row>
    <row r="40" spans="1:69" x14ac:dyDescent="0.25">
      <c r="A40" s="12" t="s">
        <v>60</v>
      </c>
      <c r="B40" s="13"/>
      <c r="C40" s="13"/>
      <c r="D40" s="61"/>
      <c r="E40" s="61">
        <v>1</v>
      </c>
      <c r="F40" s="61"/>
      <c r="G40" s="61">
        <v>1.5</v>
      </c>
      <c r="H40" s="61">
        <v>2</v>
      </c>
      <c r="I40" s="61" t="s">
        <v>45</v>
      </c>
      <c r="J40" s="61"/>
      <c r="K40" s="61">
        <v>2.5</v>
      </c>
      <c r="L40" s="61"/>
      <c r="M40" s="61"/>
      <c r="N40" s="61">
        <v>1</v>
      </c>
      <c r="O40" s="61"/>
      <c r="P40" s="61"/>
      <c r="Q40" s="61"/>
      <c r="R40" s="61"/>
      <c r="S40" s="61"/>
      <c r="T40" s="61"/>
      <c r="U40" s="61">
        <v>0.5</v>
      </c>
      <c r="V40" s="61">
        <v>1</v>
      </c>
      <c r="W40" s="61"/>
      <c r="X40" s="61"/>
      <c r="Y40" s="61"/>
      <c r="Z40" s="61">
        <v>1.5</v>
      </c>
      <c r="AA40" s="61">
        <v>3</v>
      </c>
      <c r="AB40" s="61">
        <v>4</v>
      </c>
      <c r="AC40" s="61">
        <v>1</v>
      </c>
      <c r="AD40" s="61"/>
      <c r="AE40" s="61"/>
      <c r="AF40" s="61"/>
      <c r="AG40" s="61"/>
      <c r="AH40" s="61"/>
      <c r="AI40" s="57">
        <f t="shared" si="6"/>
        <v>19</v>
      </c>
      <c r="AJ40" s="48"/>
      <c r="AK40" s="30"/>
      <c r="AL40" s="30"/>
      <c r="AM40" s="30"/>
      <c r="AN40" s="30"/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54"/>
      <c r="BA40" s="30"/>
      <c r="BB40" s="30"/>
      <c r="BC40" s="30"/>
      <c r="BD40" s="30"/>
      <c r="BE40" s="30"/>
      <c r="BF40" s="30"/>
      <c r="BG40" s="30"/>
      <c r="BH40" s="30"/>
      <c r="BI40" s="30"/>
      <c r="BJ40" s="30"/>
      <c r="BK40" s="30"/>
      <c r="BL40" s="30"/>
      <c r="BM40" s="30"/>
      <c r="BN40" s="30"/>
      <c r="BO40" s="30"/>
      <c r="BP40" s="30"/>
      <c r="BQ40" s="30"/>
    </row>
    <row r="41" spans="1:69" x14ac:dyDescent="0.25">
      <c r="A41" s="12" t="s">
        <v>54</v>
      </c>
      <c r="B41" s="13"/>
      <c r="C41" s="13"/>
      <c r="D41" s="61"/>
      <c r="E41" s="61"/>
      <c r="F41" s="61">
        <v>1</v>
      </c>
      <c r="G41" s="61"/>
      <c r="H41" s="61"/>
      <c r="I41" s="61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61"/>
      <c r="AE41" s="61"/>
      <c r="AF41" s="61"/>
      <c r="AG41" s="61"/>
      <c r="AH41" s="61"/>
      <c r="AI41" s="57">
        <f t="shared" si="6"/>
        <v>1</v>
      </c>
      <c r="AJ41" s="48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54"/>
      <c r="BA41" s="30"/>
      <c r="BB41" s="30"/>
      <c r="BC41" s="30"/>
      <c r="BD41" s="30"/>
      <c r="BE41" s="30"/>
      <c r="BF41" s="30"/>
      <c r="BG41" s="30"/>
      <c r="BH41" s="30"/>
      <c r="BI41" s="30"/>
      <c r="BJ41" s="30"/>
      <c r="BK41" s="30"/>
      <c r="BL41" s="30"/>
      <c r="BM41" s="30"/>
      <c r="BN41" s="30"/>
      <c r="BO41" s="30"/>
      <c r="BP41" s="30"/>
      <c r="BQ41" s="30"/>
    </row>
    <row r="42" spans="1:69" x14ac:dyDescent="0.25">
      <c r="A42" s="77" t="s">
        <v>97</v>
      </c>
      <c r="B42" s="78"/>
      <c r="C42" s="79"/>
      <c r="D42" s="61"/>
      <c r="E42" s="61"/>
      <c r="F42" s="61"/>
      <c r="G42" s="61"/>
      <c r="H42" s="61"/>
      <c r="I42" s="61"/>
      <c r="J42" s="61"/>
      <c r="K42" s="61"/>
      <c r="L42" s="61"/>
      <c r="M42" s="61"/>
      <c r="N42" s="61"/>
      <c r="O42" s="61"/>
      <c r="P42" s="61"/>
      <c r="Q42" s="61"/>
      <c r="R42" s="61">
        <v>1.5</v>
      </c>
      <c r="S42" s="61">
        <v>1</v>
      </c>
      <c r="T42" s="61"/>
      <c r="U42" s="61">
        <v>0.5</v>
      </c>
      <c r="V42" s="61"/>
      <c r="W42" s="61"/>
      <c r="X42" s="61"/>
      <c r="Y42" s="61">
        <v>0.5</v>
      </c>
      <c r="Z42" s="61">
        <v>0.5</v>
      </c>
      <c r="AA42" s="61">
        <v>0.5</v>
      </c>
      <c r="AB42" s="61"/>
      <c r="AC42" s="61"/>
      <c r="AD42" s="61"/>
      <c r="AE42" s="61"/>
      <c r="AF42" s="61"/>
      <c r="AG42" s="61"/>
      <c r="AH42" s="61"/>
      <c r="AI42" s="57">
        <f t="shared" si="6"/>
        <v>4.5</v>
      </c>
      <c r="AJ42" s="48"/>
      <c r="AK42" s="30"/>
      <c r="AL42" s="30"/>
      <c r="AM42" s="30"/>
      <c r="AN42" s="30"/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54"/>
      <c r="BA42" s="30"/>
      <c r="BB42" s="30"/>
      <c r="BC42" s="30"/>
      <c r="BD42" s="30"/>
      <c r="BE42" s="30"/>
      <c r="BF42" s="30"/>
      <c r="BG42" s="30"/>
      <c r="BH42" s="30"/>
      <c r="BI42" s="30"/>
      <c r="BJ42" s="30"/>
      <c r="BK42" s="30"/>
      <c r="BL42" s="30"/>
      <c r="BM42" s="30"/>
      <c r="BN42" s="30"/>
      <c r="BO42" s="30"/>
      <c r="BP42" s="30"/>
      <c r="BQ42" s="30"/>
    </row>
    <row r="43" spans="1:69" x14ac:dyDescent="0.25">
      <c r="A43" s="75" t="s">
        <v>62</v>
      </c>
      <c r="B43" s="13"/>
      <c r="C43" s="13"/>
      <c r="D43" s="61"/>
      <c r="E43" s="61"/>
      <c r="F43" s="61">
        <v>0.5</v>
      </c>
      <c r="G43" s="61"/>
      <c r="H43" s="61"/>
      <c r="I43" s="61" t="s">
        <v>45</v>
      </c>
      <c r="J43" s="61"/>
      <c r="K43" s="61">
        <v>0.5</v>
      </c>
      <c r="L43" s="61"/>
      <c r="M43" s="61"/>
      <c r="N43" s="61"/>
      <c r="O43" s="61"/>
      <c r="P43" s="61"/>
      <c r="Q43" s="61"/>
      <c r="R43" s="61">
        <v>0.5</v>
      </c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61"/>
      <c r="AE43" s="61"/>
      <c r="AF43" s="61"/>
      <c r="AG43" s="61"/>
      <c r="AH43" s="61"/>
      <c r="AI43" s="57">
        <f t="shared" si="6"/>
        <v>1.5</v>
      </c>
      <c r="AJ43" s="48"/>
      <c r="AK43" s="30"/>
      <c r="AL43" s="30"/>
      <c r="AM43" s="30"/>
      <c r="AN43" s="30"/>
      <c r="AO43" s="30"/>
      <c r="AP43" s="30"/>
      <c r="AQ43" s="30"/>
      <c r="AR43" s="30"/>
      <c r="AS43" s="30"/>
      <c r="AT43" s="30"/>
      <c r="AU43" s="30"/>
      <c r="AV43" s="30"/>
      <c r="AW43" s="30"/>
      <c r="AX43" s="30"/>
      <c r="AY43" s="30"/>
      <c r="AZ43" s="54"/>
      <c r="BA43" s="30"/>
      <c r="BB43" s="30"/>
      <c r="BC43" s="30"/>
      <c r="BD43" s="30"/>
      <c r="BE43" s="30"/>
      <c r="BF43" s="30"/>
      <c r="BG43" s="30"/>
      <c r="BH43" s="30"/>
      <c r="BI43" s="30"/>
      <c r="BJ43" s="30"/>
      <c r="BK43" s="30"/>
      <c r="BL43" s="30"/>
      <c r="BM43" s="30"/>
      <c r="BN43" s="30"/>
      <c r="BO43" s="30"/>
      <c r="BP43" s="30"/>
      <c r="BQ43" s="30"/>
    </row>
    <row r="44" spans="1:69" x14ac:dyDescent="0.25">
      <c r="A44" s="75" t="s">
        <v>61</v>
      </c>
      <c r="B44" s="13"/>
      <c r="C44" s="13"/>
      <c r="D44" s="61"/>
      <c r="E44" s="61"/>
      <c r="F44" s="61"/>
      <c r="G44" s="61"/>
      <c r="H44" s="61"/>
      <c r="I44" s="61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61"/>
      <c r="AE44" s="61"/>
      <c r="AF44" s="61"/>
      <c r="AG44" s="61"/>
      <c r="AH44" s="61"/>
      <c r="AI44" s="57">
        <f t="shared" si="6"/>
        <v>0</v>
      </c>
      <c r="AJ44" s="48"/>
      <c r="AK44" s="30"/>
      <c r="AL44" s="30"/>
      <c r="AM44" s="30"/>
      <c r="AN44" s="30"/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54"/>
      <c r="BA44" s="30"/>
      <c r="BB44" s="30"/>
      <c r="BC44" s="30"/>
      <c r="BD44" s="30"/>
      <c r="BE44" s="30"/>
      <c r="BF44" s="30"/>
      <c r="BG44" s="30"/>
      <c r="BH44" s="30"/>
      <c r="BI44" s="30"/>
      <c r="BJ44" s="30"/>
      <c r="BK44" s="30"/>
      <c r="BL44" s="30"/>
      <c r="BM44" s="30"/>
      <c r="BN44" s="30"/>
      <c r="BO44" s="30"/>
      <c r="BP44" s="30"/>
      <c r="BQ44" s="30"/>
    </row>
    <row r="45" spans="1:69" x14ac:dyDescent="0.25">
      <c r="A45" s="75" t="s">
        <v>72</v>
      </c>
      <c r="B45" s="13"/>
      <c r="C45" s="13"/>
      <c r="D45" s="61"/>
      <c r="E45" s="61"/>
      <c r="F45" s="61"/>
      <c r="G45" s="61"/>
      <c r="H45" s="61"/>
      <c r="I45" s="61" t="s">
        <v>45</v>
      </c>
      <c r="J45" s="61"/>
      <c r="K45" s="61"/>
      <c r="L45" s="61">
        <v>0.5</v>
      </c>
      <c r="M45" s="61"/>
      <c r="N45" s="61">
        <v>1.5</v>
      </c>
      <c r="O45" s="61"/>
      <c r="P45" s="61"/>
      <c r="Q45" s="61"/>
      <c r="R45" s="61">
        <v>1</v>
      </c>
      <c r="S45" s="61"/>
      <c r="T45" s="61"/>
      <c r="U45" s="61">
        <v>0.5</v>
      </c>
      <c r="V45" s="61"/>
      <c r="W45" s="61"/>
      <c r="X45" s="61"/>
      <c r="Y45" s="61">
        <v>0.5</v>
      </c>
      <c r="Z45" s="61"/>
      <c r="AA45" s="61"/>
      <c r="AB45" s="61"/>
      <c r="AC45" s="61"/>
      <c r="AD45" s="61"/>
      <c r="AE45" s="61"/>
      <c r="AF45" s="61"/>
      <c r="AG45" s="61"/>
      <c r="AH45" s="61"/>
      <c r="AI45" s="57">
        <f t="shared" si="6"/>
        <v>4</v>
      </c>
      <c r="AJ45" s="48"/>
      <c r="AK45" s="30"/>
      <c r="AL45" s="30"/>
      <c r="AM45" s="30"/>
      <c r="AN45" s="30"/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54"/>
      <c r="BA45" s="30"/>
      <c r="BB45" s="30"/>
      <c r="BC45" s="30"/>
      <c r="BD45" s="30"/>
      <c r="BE45" s="30"/>
      <c r="BF45" s="30"/>
      <c r="BG45" s="30"/>
      <c r="BH45" s="30"/>
      <c r="BI45" s="30"/>
      <c r="BJ45" s="30"/>
      <c r="BK45" s="30"/>
      <c r="BL45" s="30"/>
      <c r="BM45" s="30"/>
      <c r="BN45" s="30"/>
      <c r="BO45" s="30"/>
      <c r="BP45" s="30"/>
      <c r="BQ45" s="30"/>
    </row>
    <row r="46" spans="1:69" x14ac:dyDescent="0.25">
      <c r="A46" s="11" t="s">
        <v>8</v>
      </c>
      <c r="B46" s="14"/>
      <c r="C46" s="14"/>
      <c r="D46" s="59">
        <f t="shared" ref="D46" si="8">SUM(D26:D45)</f>
        <v>7.5</v>
      </c>
      <c r="E46" s="59">
        <f>SUM(E26:E45)</f>
        <v>7.5</v>
      </c>
      <c r="F46" s="59">
        <f>+SUM(F26:F45)</f>
        <v>7.5</v>
      </c>
      <c r="G46" s="59">
        <f t="shared" ref="G46:H46" si="9">SUM(G26:G45)</f>
        <v>7.5</v>
      </c>
      <c r="H46" s="59">
        <f t="shared" si="9"/>
        <v>8.5</v>
      </c>
      <c r="I46" s="59">
        <f t="shared" ref="I46:K46" si="10">SUM(I26:I45)</f>
        <v>0</v>
      </c>
      <c r="J46" s="59">
        <f t="shared" si="10"/>
        <v>0</v>
      </c>
      <c r="K46" s="59">
        <f t="shared" si="10"/>
        <v>7.5</v>
      </c>
      <c r="L46" s="59">
        <f>SUM(L26:L45)</f>
        <v>7.5</v>
      </c>
      <c r="M46" s="59">
        <f>+SUM(M26:M45)</f>
        <v>8</v>
      </c>
      <c r="N46" s="59">
        <f>SUM(N26:N45)</f>
        <v>7.5</v>
      </c>
      <c r="O46" s="59">
        <f>SUM(O26:O45)</f>
        <v>8.5</v>
      </c>
      <c r="P46" s="59">
        <f t="shared" ref="P46:R46" si="11">SUM(P26:P45)</f>
        <v>0</v>
      </c>
      <c r="Q46" s="59">
        <f t="shared" si="11"/>
        <v>0</v>
      </c>
      <c r="R46" s="59">
        <f t="shared" si="11"/>
        <v>7.5</v>
      </c>
      <c r="S46" s="59">
        <f>SUM(S26:S45)</f>
        <v>7</v>
      </c>
      <c r="T46" s="59">
        <f>+SUM(T26:T45)</f>
        <v>0</v>
      </c>
      <c r="U46" s="59">
        <f t="shared" ref="U46" si="12">SUM(U26:U45)</f>
        <v>7.5</v>
      </c>
      <c r="V46" s="59">
        <f>SUM(V26:V45)</f>
        <v>7.5</v>
      </c>
      <c r="W46" s="59">
        <f t="shared" ref="W46:Y46" si="13">SUM(W26:W45)</f>
        <v>0</v>
      </c>
      <c r="X46" s="59">
        <f t="shared" si="13"/>
        <v>0</v>
      </c>
      <c r="Y46" s="59">
        <f t="shared" si="13"/>
        <v>8.5</v>
      </c>
      <c r="Z46" s="59">
        <f>SUM(Z26:Z45)</f>
        <v>7.5</v>
      </c>
      <c r="AA46" s="59">
        <f>+SUM(AA26:AA45)</f>
        <v>8</v>
      </c>
      <c r="AB46" s="59">
        <f t="shared" ref="AB46" si="14">SUM(AB26:AB45)</f>
        <v>8</v>
      </c>
      <c r="AC46" s="59">
        <f>SUM(AC26:AC45)</f>
        <v>9</v>
      </c>
      <c r="AD46" s="59">
        <f t="shared" ref="AD46:AF46" si="15">SUM(AD26:AD45)</f>
        <v>0</v>
      </c>
      <c r="AE46" s="59">
        <f t="shared" si="15"/>
        <v>0</v>
      </c>
      <c r="AF46" s="59">
        <f t="shared" si="15"/>
        <v>7.5</v>
      </c>
      <c r="AG46" s="59">
        <f t="shared" ref="AG46:AH46" si="16">SUM(AG26:AG45)</f>
        <v>7.5</v>
      </c>
      <c r="AH46" s="59">
        <f t="shared" si="16"/>
        <v>7.5</v>
      </c>
      <c r="AI46" s="60">
        <f>SUM(AI26:AI45)</f>
        <v>170.5</v>
      </c>
      <c r="AJ46" s="28"/>
      <c r="AK46" s="30"/>
      <c r="AL46" s="30"/>
      <c r="AM46" s="30"/>
      <c r="AN46" s="30"/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/>
      <c r="AZ46" s="54"/>
      <c r="BA46" s="30"/>
      <c r="BB46" s="30"/>
      <c r="BC46" s="30"/>
      <c r="BD46" s="30"/>
      <c r="BE46" s="30"/>
      <c r="BF46" s="30"/>
      <c r="BG46" s="30"/>
      <c r="BH46" s="30"/>
      <c r="BI46" s="30"/>
      <c r="BJ46" s="30"/>
      <c r="BK46" s="30"/>
      <c r="BL46" s="30"/>
      <c r="BM46" s="30"/>
      <c r="BN46" s="30"/>
      <c r="BO46" s="30"/>
      <c r="BP46" s="30"/>
      <c r="BQ46" s="30"/>
    </row>
    <row r="47" spans="1:69" s="30" customFormat="1" ht="13.8" thickBot="1" x14ac:dyDescent="0.3">
      <c r="A47" s="15" t="s">
        <v>9</v>
      </c>
      <c r="B47" s="16"/>
      <c r="C47" s="17"/>
      <c r="D47" s="62"/>
      <c r="E47" s="62"/>
      <c r="F47" s="62"/>
      <c r="G47" s="62"/>
      <c r="H47" s="62"/>
      <c r="I47" s="62"/>
      <c r="J47" s="62"/>
      <c r="K47" s="62"/>
      <c r="L47" s="62"/>
      <c r="M47" s="62"/>
      <c r="N47" s="62"/>
      <c r="O47" s="62"/>
      <c r="P47" s="62"/>
      <c r="Q47" s="62"/>
      <c r="R47" s="62"/>
      <c r="S47" s="62"/>
      <c r="T47" s="62"/>
      <c r="U47" s="62"/>
      <c r="V47" s="62"/>
      <c r="W47" s="62"/>
      <c r="X47" s="62"/>
      <c r="Y47" s="62"/>
      <c r="Z47" s="62"/>
      <c r="AA47" s="62"/>
      <c r="AB47" s="62"/>
      <c r="AC47" s="62"/>
      <c r="AD47" s="62"/>
      <c r="AE47" s="62"/>
      <c r="AF47" s="62"/>
      <c r="AG47" s="62"/>
      <c r="AH47" s="62"/>
      <c r="AI47" s="62"/>
      <c r="AJ47" s="31"/>
      <c r="AZ47" s="54"/>
    </row>
    <row r="48" spans="1:69" s="30" customFormat="1" ht="10.8" thickBot="1" x14ac:dyDescent="0.25">
      <c r="A48" s="18" t="s">
        <v>24</v>
      </c>
      <c r="B48" s="17" t="s">
        <v>25</v>
      </c>
      <c r="C48" s="17"/>
      <c r="D48" s="62"/>
      <c r="E48" s="62"/>
      <c r="F48" s="62" t="s">
        <v>31</v>
      </c>
      <c r="G48" s="62"/>
      <c r="H48" s="62" t="s">
        <v>32</v>
      </c>
      <c r="I48" s="62"/>
      <c r="J48" s="62"/>
      <c r="K48" s="62"/>
      <c r="L48" s="62"/>
      <c r="M48" s="62"/>
      <c r="N48" s="62"/>
      <c r="O48" s="62"/>
      <c r="P48" s="62"/>
      <c r="Q48" s="62"/>
      <c r="R48" s="62"/>
      <c r="S48" s="62"/>
      <c r="T48" s="62"/>
      <c r="U48" s="62"/>
      <c r="V48" s="62"/>
      <c r="W48" s="62"/>
      <c r="Y48" s="62"/>
      <c r="Z48" s="62"/>
      <c r="AA48" s="62"/>
      <c r="AB48" s="62"/>
      <c r="AC48" s="62"/>
      <c r="AD48" s="62"/>
      <c r="AE48" s="62"/>
      <c r="AF48" s="68" t="s">
        <v>10</v>
      </c>
      <c r="AG48" s="67">
        <f>23</f>
        <v>23</v>
      </c>
      <c r="AH48" s="62"/>
      <c r="AI48" s="63">
        <f>7.5*AG48</f>
        <v>172.5</v>
      </c>
      <c r="AJ48" s="31"/>
      <c r="AZ48" s="54"/>
    </row>
    <row r="49" spans="1:52" s="30" customFormat="1" ht="10.199999999999999" x14ac:dyDescent="0.2">
      <c r="A49" s="18" t="s">
        <v>23</v>
      </c>
      <c r="B49" s="17" t="s">
        <v>26</v>
      </c>
      <c r="C49" s="17"/>
      <c r="D49" s="62"/>
      <c r="E49" s="62"/>
      <c r="F49" s="62" t="s">
        <v>39</v>
      </c>
      <c r="G49" s="62"/>
      <c r="H49" s="62" t="s">
        <v>33</v>
      </c>
      <c r="I49" s="62"/>
      <c r="J49" s="62"/>
      <c r="K49" s="62"/>
      <c r="L49" s="62"/>
      <c r="M49" s="62"/>
      <c r="N49" s="62"/>
      <c r="O49" s="62"/>
      <c r="P49" s="62"/>
      <c r="Q49" s="62"/>
      <c r="R49" s="62"/>
      <c r="S49" s="62"/>
      <c r="T49" s="62"/>
      <c r="U49" s="62"/>
      <c r="V49" s="62"/>
      <c r="W49" s="62"/>
      <c r="Y49" s="62"/>
      <c r="Z49" s="62"/>
      <c r="AA49" s="62"/>
      <c r="AB49" s="62"/>
      <c r="AC49" s="62"/>
      <c r="AD49" s="62"/>
      <c r="AE49" s="62"/>
      <c r="AF49" s="62"/>
      <c r="AG49" s="62"/>
      <c r="AH49" s="62"/>
      <c r="AI49" s="62"/>
      <c r="AJ49" s="31"/>
      <c r="AZ49" s="54"/>
    </row>
    <row r="50" spans="1:52" s="30" customFormat="1" ht="10.199999999999999" x14ac:dyDescent="0.2">
      <c r="A50" s="18" t="s">
        <v>29</v>
      </c>
      <c r="B50" s="17" t="s">
        <v>30</v>
      </c>
      <c r="C50" s="17"/>
      <c r="D50" s="62"/>
      <c r="E50" s="62"/>
      <c r="F50" s="62" t="s">
        <v>38</v>
      </c>
      <c r="G50" s="62"/>
      <c r="H50" s="62" t="s">
        <v>34</v>
      </c>
      <c r="I50" s="62"/>
      <c r="J50" s="62"/>
      <c r="K50" s="62"/>
      <c r="L50" s="62"/>
      <c r="M50" s="62"/>
      <c r="N50" s="62"/>
      <c r="O50" s="62"/>
      <c r="P50" s="62"/>
      <c r="Q50" s="62"/>
      <c r="R50" s="62"/>
      <c r="S50" s="62"/>
      <c r="T50" s="62"/>
      <c r="U50" s="62"/>
      <c r="V50" s="62"/>
      <c r="W50" s="62"/>
      <c r="Y50" s="62"/>
      <c r="Z50" s="62"/>
      <c r="AA50" s="62"/>
      <c r="AB50" s="62"/>
      <c r="AC50" s="62"/>
      <c r="AD50" s="62"/>
      <c r="AE50" s="62"/>
      <c r="AF50" s="68" t="s">
        <v>46</v>
      </c>
      <c r="AG50" s="62"/>
      <c r="AH50" s="62"/>
      <c r="AI50" s="62">
        <f>AI46-AI48</f>
        <v>-2</v>
      </c>
      <c r="AJ50" s="71" t="s">
        <v>43</v>
      </c>
      <c r="AZ50" s="54"/>
    </row>
    <row r="51" spans="1:52" s="30" customFormat="1" ht="10.199999999999999" x14ac:dyDescent="0.2">
      <c r="A51" s="17" t="s">
        <v>27</v>
      </c>
      <c r="B51" s="17" t="s">
        <v>28</v>
      </c>
      <c r="C51" s="31"/>
      <c r="D51" s="64"/>
      <c r="E51" s="64"/>
      <c r="F51" s="64" t="s">
        <v>40</v>
      </c>
      <c r="G51" s="64"/>
      <c r="H51" s="64" t="s">
        <v>35</v>
      </c>
      <c r="I51" s="64"/>
      <c r="J51" s="64"/>
      <c r="K51" s="64"/>
      <c r="L51" s="62"/>
      <c r="M51" s="62"/>
      <c r="N51" s="62"/>
      <c r="O51" s="62"/>
      <c r="P51" s="62"/>
      <c r="Q51" s="62"/>
      <c r="R51" s="62"/>
      <c r="S51" s="62"/>
      <c r="T51" s="62"/>
      <c r="U51" s="62"/>
      <c r="V51" s="62"/>
      <c r="W51" s="62"/>
      <c r="Y51" s="62"/>
      <c r="Z51" s="62"/>
      <c r="AA51" s="62"/>
      <c r="AB51" s="62"/>
      <c r="AC51" s="62"/>
      <c r="AD51" s="62"/>
      <c r="AE51" s="62"/>
      <c r="AF51" s="62"/>
      <c r="AG51" s="62"/>
      <c r="AH51" s="62"/>
      <c r="AI51" s="62"/>
      <c r="AJ51" s="31"/>
    </row>
    <row r="52" spans="1:52" s="30" customFormat="1" ht="10.199999999999999" x14ac:dyDescent="0.2">
      <c r="A52" s="31" t="s">
        <v>21</v>
      </c>
      <c r="B52" s="31" t="s">
        <v>22</v>
      </c>
      <c r="C52" s="31"/>
      <c r="D52" s="64"/>
      <c r="E52" s="64"/>
      <c r="F52" s="64" t="s">
        <v>36</v>
      </c>
      <c r="G52" s="64"/>
      <c r="H52" s="64" t="s">
        <v>41</v>
      </c>
      <c r="I52" s="64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Y52" s="64"/>
      <c r="Z52" s="64"/>
      <c r="AA52" s="64"/>
      <c r="AB52" s="64"/>
      <c r="AC52" s="64"/>
      <c r="AD52" s="64"/>
      <c r="AE52" s="64"/>
      <c r="AF52" s="69" t="s">
        <v>47</v>
      </c>
      <c r="AG52" s="64"/>
      <c r="AH52" s="64"/>
      <c r="AI52" s="65">
        <f>5</f>
        <v>5</v>
      </c>
      <c r="AJ52" s="31"/>
      <c r="AL52" s="30" t="s">
        <v>45</v>
      </c>
    </row>
    <row r="53" spans="1:52" s="30" customFormat="1" ht="10.199999999999999" x14ac:dyDescent="0.2">
      <c r="A53" s="31"/>
      <c r="B53" s="31"/>
      <c r="C53" s="31"/>
      <c r="D53" s="64"/>
      <c r="E53" s="64"/>
      <c r="F53" s="64"/>
      <c r="G53" s="64"/>
      <c r="H53" s="64" t="s">
        <v>42</v>
      </c>
      <c r="I53" s="64"/>
      <c r="J53" s="64"/>
      <c r="K53" s="64"/>
      <c r="L53" s="64"/>
      <c r="M53" s="64"/>
      <c r="N53" s="64"/>
      <c r="O53" s="64"/>
      <c r="P53" s="64"/>
      <c r="Q53" s="64"/>
      <c r="R53" s="64"/>
      <c r="S53" s="64"/>
      <c r="T53" s="64"/>
      <c r="U53" s="64"/>
      <c r="V53" s="64"/>
      <c r="W53" s="64"/>
      <c r="Y53" s="64"/>
      <c r="Z53" s="64"/>
      <c r="AA53" s="64"/>
      <c r="AB53" s="64"/>
      <c r="AC53" s="64"/>
      <c r="AD53" s="64"/>
      <c r="AE53" s="64"/>
      <c r="AF53" s="64"/>
      <c r="AG53" s="64"/>
      <c r="AH53" s="64"/>
      <c r="AI53" s="64"/>
      <c r="AJ53" s="31"/>
    </row>
    <row r="54" spans="1:52" s="30" customFormat="1" ht="13.8" thickBot="1" x14ac:dyDescent="0.3">
      <c r="A54" s="29"/>
      <c r="B54" s="29"/>
      <c r="C54" s="29"/>
      <c r="D54" s="64"/>
      <c r="E54" s="64"/>
      <c r="F54" s="64"/>
      <c r="G54" s="64"/>
      <c r="H54" s="64"/>
      <c r="I54" s="64"/>
      <c r="J54" s="64"/>
      <c r="K54" s="64"/>
      <c r="L54" s="64"/>
      <c r="M54" s="64"/>
      <c r="N54" s="64"/>
      <c r="O54" s="64"/>
      <c r="P54" s="64"/>
      <c r="Q54" s="64"/>
      <c r="R54" s="64"/>
      <c r="S54" s="64"/>
      <c r="T54" s="64"/>
      <c r="U54" s="64"/>
      <c r="V54" s="64"/>
      <c r="W54" s="64"/>
      <c r="Y54" s="64"/>
      <c r="Z54" s="64"/>
      <c r="AA54" s="64"/>
      <c r="AB54" s="64"/>
      <c r="AC54" s="64"/>
      <c r="AD54" s="64"/>
      <c r="AE54" s="64"/>
      <c r="AF54" s="69" t="s">
        <v>48</v>
      </c>
      <c r="AG54" s="64"/>
      <c r="AH54" s="64"/>
      <c r="AI54" s="66">
        <f>AI52+AI50</f>
        <v>3</v>
      </c>
      <c r="AJ54" s="31"/>
    </row>
    <row r="55" spans="1:52" s="30" customFormat="1" ht="13.8" thickTop="1" x14ac:dyDescent="0.25">
      <c r="A55" s="29"/>
      <c r="B55" s="29"/>
      <c r="C55" s="29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  <c r="AA55" s="31"/>
      <c r="AB55" s="31"/>
      <c r="AC55" s="31"/>
      <c r="AD55" s="31"/>
      <c r="AE55" s="31"/>
      <c r="AF55" s="31"/>
      <c r="AG55" s="31"/>
      <c r="AH55" s="31"/>
      <c r="AI55" s="31"/>
      <c r="AJ55" s="31"/>
    </row>
    <row r="56" spans="1:52" s="30" customFormat="1" x14ac:dyDescent="0.25">
      <c r="A56" s="29"/>
      <c r="B56" s="29"/>
      <c r="C56" s="29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  <c r="AA56" s="31"/>
      <c r="AB56" s="31"/>
      <c r="AC56" s="31"/>
      <c r="AD56" s="31"/>
      <c r="AE56" s="31"/>
      <c r="AF56" s="31"/>
      <c r="AG56" s="31"/>
      <c r="AH56" s="31"/>
      <c r="AI56" s="31"/>
      <c r="AJ56" s="31"/>
    </row>
    <row r="57" spans="1:52" s="30" customFormat="1" x14ac:dyDescent="0.25">
      <c r="A57" s="29"/>
      <c r="B57" s="29"/>
      <c r="C57" s="29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  <c r="AA57" s="31"/>
      <c r="AB57" s="31"/>
      <c r="AC57" s="31"/>
      <c r="AD57" s="31"/>
      <c r="AE57" s="31"/>
      <c r="AF57" s="31"/>
      <c r="AG57" s="31"/>
      <c r="AH57" s="31"/>
      <c r="AI57" s="31"/>
      <c r="AJ57" s="31"/>
    </row>
    <row r="58" spans="1:52" s="30" customFormat="1" x14ac:dyDescent="0.25">
      <c r="A58" s="29"/>
      <c r="B58" s="29"/>
      <c r="C58" s="29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  <c r="AA58" s="31"/>
      <c r="AB58" s="31"/>
      <c r="AC58" s="31"/>
      <c r="AD58" s="31"/>
      <c r="AE58" s="31"/>
      <c r="AF58" s="31"/>
      <c r="AG58" s="31"/>
      <c r="AH58" s="31"/>
      <c r="AI58" s="31"/>
      <c r="AJ58" s="31"/>
    </row>
    <row r="59" spans="1:52" x14ac:dyDescent="0.25">
      <c r="C59"/>
      <c r="AI59" s="1"/>
    </row>
    <row r="60" spans="1:52" x14ac:dyDescent="0.25">
      <c r="C60"/>
      <c r="AI60" s="1"/>
    </row>
    <row r="61" spans="1:52" x14ac:dyDescent="0.25">
      <c r="C61"/>
      <c r="AI61" s="1"/>
    </row>
    <row r="62" spans="1:52" x14ac:dyDescent="0.25">
      <c r="C62"/>
      <c r="AI62" s="1"/>
    </row>
    <row r="63" spans="1:52" x14ac:dyDescent="0.25">
      <c r="C63"/>
      <c r="AI63" s="1"/>
    </row>
    <row r="64" spans="1:52" x14ac:dyDescent="0.25">
      <c r="C64"/>
      <c r="AI64" s="1"/>
    </row>
    <row r="65" spans="3:35" x14ac:dyDescent="0.25">
      <c r="C65"/>
      <c r="AI65" s="1"/>
    </row>
    <row r="66" spans="3:35" x14ac:dyDescent="0.25">
      <c r="C66"/>
      <c r="AI66" s="1"/>
    </row>
    <row r="67" spans="3:35" x14ac:dyDescent="0.25">
      <c r="C67"/>
      <c r="AI67" s="1"/>
    </row>
    <row r="68" spans="3:35" x14ac:dyDescent="0.25">
      <c r="C68"/>
      <c r="AI68" s="1"/>
    </row>
    <row r="69" spans="3:35" x14ac:dyDescent="0.25">
      <c r="C69"/>
      <c r="AI69" s="1"/>
    </row>
    <row r="70" spans="3:35" x14ac:dyDescent="0.25">
      <c r="C70"/>
      <c r="AI70" s="1"/>
    </row>
    <row r="71" spans="3:35" x14ac:dyDescent="0.25">
      <c r="C71"/>
      <c r="AI71" s="1"/>
    </row>
    <row r="72" spans="3:35" x14ac:dyDescent="0.25">
      <c r="C72"/>
      <c r="AI72" s="1"/>
    </row>
    <row r="73" spans="3:35" x14ac:dyDescent="0.25">
      <c r="C73"/>
      <c r="AI73" s="1"/>
    </row>
    <row r="74" spans="3:35" x14ac:dyDescent="0.25">
      <c r="C74"/>
      <c r="AI74" s="1"/>
    </row>
    <row r="75" spans="3:35" x14ac:dyDescent="0.25">
      <c r="C75"/>
      <c r="AI75" s="1"/>
    </row>
    <row r="76" spans="3:35" x14ac:dyDescent="0.25">
      <c r="C76"/>
      <c r="AI76" s="1"/>
    </row>
    <row r="77" spans="3:35" x14ac:dyDescent="0.25">
      <c r="C77"/>
      <c r="AI77" s="1"/>
    </row>
    <row r="78" spans="3:35" x14ac:dyDescent="0.25">
      <c r="C78"/>
      <c r="AI78" s="1"/>
    </row>
    <row r="79" spans="3:35" x14ac:dyDescent="0.25">
      <c r="C79"/>
      <c r="AI79" s="1"/>
    </row>
    <row r="80" spans="3:35" x14ac:dyDescent="0.25">
      <c r="C80"/>
      <c r="AI80" s="1"/>
    </row>
    <row r="81" spans="3:35" x14ac:dyDescent="0.25">
      <c r="C81"/>
      <c r="AI81" s="1"/>
    </row>
    <row r="82" spans="3:35" x14ac:dyDescent="0.25">
      <c r="C82"/>
      <c r="AI82" s="1"/>
    </row>
    <row r="83" spans="3:35" x14ac:dyDescent="0.25">
      <c r="C83"/>
      <c r="AI83" s="1"/>
    </row>
    <row r="84" spans="3:35" x14ac:dyDescent="0.25">
      <c r="C84"/>
      <c r="AI84" s="1"/>
    </row>
    <row r="85" spans="3:35" x14ac:dyDescent="0.25">
      <c r="C85"/>
      <c r="AI85" s="1"/>
    </row>
    <row r="86" spans="3:35" x14ac:dyDescent="0.25">
      <c r="C86"/>
      <c r="AI86" s="1"/>
    </row>
    <row r="87" spans="3:35" x14ac:dyDescent="0.25">
      <c r="C87"/>
      <c r="AI87" s="1"/>
    </row>
    <row r="88" spans="3:35" x14ac:dyDescent="0.25">
      <c r="C88"/>
      <c r="AI88" s="1"/>
    </row>
    <row r="89" spans="3:35" x14ac:dyDescent="0.25">
      <c r="C89"/>
      <c r="AI89" s="1"/>
    </row>
    <row r="90" spans="3:35" x14ac:dyDescent="0.25">
      <c r="C90"/>
      <c r="AI90" s="1"/>
    </row>
    <row r="91" spans="3:35" x14ac:dyDescent="0.25">
      <c r="C91"/>
      <c r="AI91" s="1"/>
    </row>
    <row r="92" spans="3:35" x14ac:dyDescent="0.25">
      <c r="C92"/>
      <c r="AI92" s="1"/>
    </row>
    <row r="93" spans="3:35" x14ac:dyDescent="0.25">
      <c r="C93"/>
      <c r="AI93" s="1"/>
    </row>
    <row r="94" spans="3:35" x14ac:dyDescent="0.25">
      <c r="C94"/>
      <c r="AI94" s="1"/>
    </row>
    <row r="95" spans="3:35" x14ac:dyDescent="0.25">
      <c r="C95"/>
      <c r="AI95" s="1"/>
    </row>
    <row r="96" spans="3:35" x14ac:dyDescent="0.25">
      <c r="C96"/>
      <c r="AI96" s="1"/>
    </row>
    <row r="97" spans="3:35" x14ac:dyDescent="0.25">
      <c r="C97"/>
      <c r="AI97" s="1"/>
    </row>
    <row r="98" spans="3:35" x14ac:dyDescent="0.25">
      <c r="C98"/>
      <c r="AI98" s="1"/>
    </row>
    <row r="99" spans="3:35" x14ac:dyDescent="0.25">
      <c r="C99"/>
      <c r="AI99" s="1"/>
    </row>
  </sheetData>
  <dataConsolidate/>
  <mergeCells count="1">
    <mergeCell ref="A42:C42"/>
  </mergeCells>
  <phoneticPr fontId="0" type="noConversion"/>
  <printOptions horizontalCentered="1" verticalCentered="1" gridLines="1" gridLinesSet="0"/>
  <pageMargins left="0.34" right="0" top="0.28999999999999998" bottom="0" header="0" footer="0"/>
  <pageSetup paperSize="5" scale="9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Bev Holmes</cp:lastModifiedBy>
  <cp:lastPrinted>2019-07-27T01:30:34Z</cp:lastPrinted>
  <dcterms:created xsi:type="dcterms:W3CDTF">1998-07-03T22:57:08Z</dcterms:created>
  <dcterms:modified xsi:type="dcterms:W3CDTF">2019-07-27T01:30:38Z</dcterms:modified>
</cp:coreProperties>
</file>