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9\"/>
    </mc:Choice>
  </mc:AlternateContent>
  <xr:revisionPtr revIDLastSave="0" documentId="13_ncr:1_{0A0ED2C6-F8FF-4D3B-90E9-74C27EC129A1}" xr6:coauthVersionLast="44" xr6:coauthVersionMax="44" xr10:uidLastSave="{00000000-0000-0000-0000-000000000000}"/>
  <bookViews>
    <workbookView xWindow="-26910" yWindow="279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6" i="1" l="1"/>
  <c r="AG32" i="1"/>
  <c r="H20" i="1"/>
  <c r="AH30" i="1"/>
  <c r="AH19" i="1"/>
  <c r="AG30" i="1"/>
  <c r="AF19" i="1"/>
  <c r="AF30" i="1" s="1"/>
  <c r="X30" i="1"/>
  <c r="R30" i="1"/>
  <c r="Q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W19" i="1"/>
  <c r="W30" i="1" s="1"/>
  <c r="V19" i="1"/>
  <c r="V30" i="1" s="1"/>
  <c r="U19" i="1"/>
  <c r="U30" i="1" s="1"/>
  <c r="T19" i="1"/>
  <c r="T30" i="1" s="1"/>
  <c r="S19" i="1"/>
  <c r="S30" i="1" s="1"/>
  <c r="R19" i="1"/>
  <c r="Q19" i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H6" i="1" l="1"/>
  <c r="AI32" i="1" l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<sst xmlns="http://schemas.openxmlformats.org/spreadsheetml/2006/main" count="193" uniqueCount="61">
  <si>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</si>
  <si>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</si>
  <si>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</si>
  <si>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</si>
  <si>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</si>
  <si>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</si>
  <si>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</si>
  <si>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</si>
  <si>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</si>
  <si>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</si>
  <si>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</si>
  <si>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</si>
  <si>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</si>
  <si>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</si>
  <si>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</si>
  <si>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</si>
  <si>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</si>
  <si>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</si>
  <si>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</si>
  <si>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</si>
  <si>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</si>
  <si>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</si>
  <si>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</si>
  <si>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</si>
  <si>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</si>
  <si>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</si>
  <si>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</si>
  <si>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</si>
  <si>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</si>
  <si>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</si>
  <si>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</si>
  <si>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</si>
  <si>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</si>
  <si>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</si>
  <si>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</si>
  <si>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</si>
  <si>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</si>
  <si>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</si>
  <si>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</si>
  <si>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</si>
  <si>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</si>
  <si>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</si>
  <si>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</si>
  <si>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</si>
  <si>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</si>
  <si>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</si>
  <si>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</si>
  <si>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</si>
  <si>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</si>
  <si>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</si>
  <si>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</si>
  <si>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</si>
  <si>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</si>
  <si>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</si>
  <si>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</si>
  <si>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 xml:space="preserve">1702 </t>
  </si>
  <si>
    <t>Mosaic - Emery - Phase 2</t>
  </si>
  <si>
    <t>1714</t>
  </si>
  <si>
    <t>Mosaic - SFU Lot 19</t>
  </si>
  <si>
    <t>Mosiac - Emery - Phase 2</t>
  </si>
  <si>
    <t>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</si>
</sst>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zoomScaleNormal="100" zoomScaleSheetLayoutView="100" workbookViewId="0">
      <selection activeCell="Z22" sqref="Z22"/>
    </sheetView>
  </sheetViews>
  <sheetFormatPr defaultColWidth="7.5703125" defaultRowHeight="12.75" x14ac:dyDescent="0.2"/>
  <cols>
    <col min="1" max="1" width="5.28515625" style="72" customWidth="1"/>
    <col min="2" max="2" width="21.85546875" style="72" customWidth="1"/>
    <col min="3" max="3" width="5" style="74" customWidth="1"/>
    <col min="4" max="34" width="3.42578125" style="73" customWidth="1"/>
    <col min="35" max="35" width="5.7109375" style="75" customWidth="1"/>
    <col min="36" max="36" width="40.7109375" style="73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7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6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f>31</f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17</v>
      </c>
      <c r="F7" s="29" t="s">
        <v>18</v>
      </c>
      <c r="G7" s="29" t="s">
        <v>18</v>
      </c>
      <c r="H7" s="30" t="s">
        <v>19</v>
      </c>
      <c r="I7" s="29" t="s">
        <v>15</v>
      </c>
      <c r="J7" s="29" t="s">
        <v>16</v>
      </c>
      <c r="K7" s="29" t="s">
        <v>15</v>
      </c>
      <c r="L7" s="29" t="s">
        <v>17</v>
      </c>
      <c r="M7" s="29" t="s">
        <v>18</v>
      </c>
      <c r="N7" s="29" t="s">
        <v>18</v>
      </c>
      <c r="O7" s="30" t="s">
        <v>19</v>
      </c>
      <c r="P7" s="29" t="s">
        <v>15</v>
      </c>
      <c r="Q7" s="29" t="s">
        <v>16</v>
      </c>
      <c r="R7" s="29" t="s">
        <v>15</v>
      </c>
      <c r="S7" s="29" t="s">
        <v>17</v>
      </c>
      <c r="T7" s="29" t="s">
        <v>18</v>
      </c>
      <c r="U7" s="29" t="s">
        <v>18</v>
      </c>
      <c r="V7" s="30" t="s">
        <v>19</v>
      </c>
      <c r="W7" s="29" t="s">
        <v>15</v>
      </c>
      <c r="X7" s="29" t="s">
        <v>16</v>
      </c>
      <c r="Y7" s="29" t="s">
        <v>15</v>
      </c>
      <c r="Z7" s="29" t="s">
        <v>17</v>
      </c>
      <c r="AA7" s="29" t="s">
        <v>18</v>
      </c>
      <c r="AB7" s="29" t="s">
        <v>18</v>
      </c>
      <c r="AC7" s="30" t="s">
        <v>19</v>
      </c>
      <c r="AD7" s="29" t="s">
        <v>15</v>
      </c>
      <c r="AE7" s="29" t="s">
        <v>16</v>
      </c>
      <c r="AF7" s="29" t="s">
        <v>15</v>
      </c>
      <c r="AG7" s="29" t="s">
        <v>17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 t="s">
        <v>20</v>
      </c>
      <c r="G8" s="35" t="s">
        <v>20</v>
      </c>
      <c r="H8" s="35"/>
      <c r="I8" s="35"/>
      <c r="J8" s="35"/>
      <c r="K8" s="35"/>
      <c r="L8" s="35"/>
      <c r="M8" s="35" t="s">
        <v>20</v>
      </c>
      <c r="N8" s="35" t="s">
        <v>20</v>
      </c>
      <c r="O8" s="35"/>
      <c r="P8" s="35"/>
      <c r="Q8" s="35"/>
      <c r="R8" s="35"/>
      <c r="S8" s="35"/>
      <c r="T8" s="35" t="s">
        <v>20</v>
      </c>
      <c r="U8" s="35" t="s">
        <v>20</v>
      </c>
      <c r="V8" s="35"/>
      <c r="W8" s="35"/>
      <c r="X8" s="35"/>
      <c r="Y8" s="35"/>
      <c r="Z8" s="35"/>
      <c r="AA8" s="35" t="s">
        <v>20</v>
      </c>
      <c r="AB8" s="35" t="s">
        <v>20</v>
      </c>
      <c r="AC8" s="35"/>
      <c r="AD8" s="35"/>
      <c r="AE8" s="35"/>
      <c r="AF8" s="35"/>
      <c r="AG8" s="35"/>
      <c r="AH8" s="35" t="s">
        <v>20</v>
      </c>
      <c r="AI8" s="36">
        <f t="shared" ref="AI8:AI1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78" t="s">
        <v>54</v>
      </c>
      <c r="B9" s="27" t="s">
        <v>53</v>
      </c>
      <c r="C9" s="28" t="s">
        <v>42</v>
      </c>
      <c r="D9" s="39">
        <v>7.5</v>
      </c>
      <c r="E9" s="39">
        <v>7.5</v>
      </c>
      <c r="F9" s="35">
        <v>2</v>
      </c>
      <c r="G9" s="35">
        <v>7</v>
      </c>
      <c r="H9" s="39"/>
      <c r="I9" s="39">
        <v>6.5</v>
      </c>
      <c r="J9" s="39">
        <v>7.5</v>
      </c>
      <c r="K9" s="39">
        <v>6.5</v>
      </c>
      <c r="L9" s="39">
        <v>7.5</v>
      </c>
      <c r="M9" s="35" t="s">
        <v>20</v>
      </c>
      <c r="N9" s="35" t="s">
        <v>20</v>
      </c>
      <c r="O9" s="39">
        <v>7.5</v>
      </c>
      <c r="P9" s="39">
        <v>7.5</v>
      </c>
      <c r="Q9" s="39">
        <v>7.5</v>
      </c>
      <c r="R9" s="39">
        <v>7.5</v>
      </c>
      <c r="S9" s="39">
        <v>7.5</v>
      </c>
      <c r="T9" s="35" t="s">
        <v>20</v>
      </c>
      <c r="U9" s="35" t="s">
        <v>20</v>
      </c>
      <c r="V9" s="39">
        <v>7.5</v>
      </c>
      <c r="W9" s="39">
        <v>5.5</v>
      </c>
      <c r="X9" s="39">
        <v>7.5</v>
      </c>
      <c r="Y9" s="39">
        <v>2</v>
      </c>
      <c r="Z9" s="39">
        <v>3</v>
      </c>
      <c r="AA9" s="35" t="s">
        <v>20</v>
      </c>
      <c r="AB9" s="35" t="s">
        <v>20</v>
      </c>
      <c r="AC9" s="39"/>
      <c r="AD9" s="39">
        <v>6.5</v>
      </c>
      <c r="AE9" s="39">
        <v>7.5</v>
      </c>
      <c r="AF9" s="39">
        <v>7.5</v>
      </c>
      <c r="AG9" s="39">
        <v>7.5</v>
      </c>
      <c r="AH9" s="35" t="s">
        <v>20</v>
      </c>
      <c r="AI9" s="36">
        <f t="shared" si="0"/>
        <v>144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 t="s">
        <v>20</v>
      </c>
      <c r="G10" s="35" t="s">
        <v>20</v>
      </c>
      <c r="H10" s="35"/>
      <c r="I10" s="35"/>
      <c r="J10" s="35"/>
      <c r="K10" s="35"/>
      <c r="L10" s="35"/>
      <c r="M10" s="35" t="s">
        <v>20</v>
      </c>
      <c r="N10" s="35" t="s">
        <v>20</v>
      </c>
      <c r="O10" s="35"/>
      <c r="P10" s="35"/>
      <c r="Q10" s="35"/>
      <c r="R10" s="35"/>
      <c r="S10" s="35"/>
      <c r="T10" s="35" t="s">
        <v>20</v>
      </c>
      <c r="U10" s="35" t="s">
        <v>20</v>
      </c>
      <c r="V10" s="35"/>
      <c r="W10" s="35"/>
      <c r="X10" s="35"/>
      <c r="Y10" s="35"/>
      <c r="Z10" s="35"/>
      <c r="AA10" s="35" t="s">
        <v>20</v>
      </c>
      <c r="AB10" s="35" t="s">
        <v>20</v>
      </c>
      <c r="AC10" s="35"/>
      <c r="AD10" s="35"/>
      <c r="AE10" s="35"/>
      <c r="AF10" s="35"/>
      <c r="AG10" s="35"/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78" t="s">
        <v>54</v>
      </c>
      <c r="B11" s="27" t="s">
        <v>59</v>
      </c>
      <c r="C11" s="28" t="s">
        <v>41</v>
      </c>
      <c r="D11" s="39"/>
      <c r="E11" s="39"/>
      <c r="F11" s="35" t="s">
        <v>20</v>
      </c>
      <c r="G11" s="35" t="s">
        <v>20</v>
      </c>
      <c r="H11" s="39"/>
      <c r="I11" s="39"/>
      <c r="J11" s="39"/>
      <c r="K11" s="39"/>
      <c r="L11" s="39"/>
      <c r="M11" s="35" t="s">
        <v>20</v>
      </c>
      <c r="N11" s="35" t="s">
        <v>20</v>
      </c>
      <c r="O11" s="39"/>
      <c r="P11" s="39"/>
      <c r="Q11" s="39"/>
      <c r="R11" s="39"/>
      <c r="S11" s="39"/>
      <c r="T11" s="35" t="s">
        <v>20</v>
      </c>
      <c r="U11" s="35" t="s">
        <v>20</v>
      </c>
      <c r="V11" s="39"/>
      <c r="W11" s="39"/>
      <c r="X11" s="39"/>
      <c r="Y11" s="39"/>
      <c r="Z11" s="39"/>
      <c r="AA11" s="35" t="s">
        <v>20</v>
      </c>
      <c r="AB11" s="35" t="s">
        <v>20</v>
      </c>
      <c r="AC11" s="39"/>
      <c r="AD11" s="39"/>
      <c r="AE11" s="39"/>
      <c r="AF11" s="39"/>
      <c r="AG11" s="39"/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 t="s">
        <v>20</v>
      </c>
      <c r="G12" s="35" t="s">
        <v>20</v>
      </c>
      <c r="H12" s="35"/>
      <c r="I12" s="35"/>
      <c r="J12" s="35"/>
      <c r="K12" s="35"/>
      <c r="L12" s="35"/>
      <c r="M12" s="35" t="s">
        <v>20</v>
      </c>
      <c r="N12" s="35" t="s">
        <v>20</v>
      </c>
      <c r="O12" s="35"/>
      <c r="P12" s="35"/>
      <c r="Q12" s="35"/>
      <c r="R12" s="35"/>
      <c r="S12" s="35"/>
      <c r="T12" s="35" t="s">
        <v>20</v>
      </c>
      <c r="U12" s="35" t="s">
        <v>20</v>
      </c>
      <c r="V12" s="35"/>
      <c r="W12" s="35"/>
      <c r="X12" s="35"/>
      <c r="Y12" s="35"/>
      <c r="Z12" s="35"/>
      <c r="AA12" s="35" t="s">
        <v>20</v>
      </c>
      <c r="AB12" s="35" t="s">
        <v>20</v>
      </c>
      <c r="AC12" s="35"/>
      <c r="AD12" s="35"/>
      <c r="AE12" s="35"/>
      <c r="AF12" s="35"/>
      <c r="AG12" s="35"/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78" t="s">
        <v>55</v>
      </c>
      <c r="B13" s="27" t="s">
        <v>56</v>
      </c>
      <c r="C13" s="28" t="s">
        <v>40</v>
      </c>
      <c r="D13" s="39"/>
      <c r="E13" s="39"/>
      <c r="F13" s="35" t="s">
        <v>20</v>
      </c>
      <c r="G13" s="35" t="s">
        <v>20</v>
      </c>
      <c r="H13" s="39"/>
      <c r="I13" s="39"/>
      <c r="J13" s="39"/>
      <c r="K13" s="39"/>
      <c r="L13" s="39"/>
      <c r="M13" s="35" t="s">
        <v>20</v>
      </c>
      <c r="N13" s="35" t="s">
        <v>20</v>
      </c>
      <c r="O13" s="39"/>
      <c r="P13" s="39"/>
      <c r="Q13" s="39"/>
      <c r="R13" s="39"/>
      <c r="S13" s="39"/>
      <c r="T13" s="35" t="s">
        <v>20</v>
      </c>
      <c r="U13" s="35" t="s">
        <v>20</v>
      </c>
      <c r="V13" s="39"/>
      <c r="W13" s="39"/>
      <c r="X13" s="39"/>
      <c r="Y13" s="39"/>
      <c r="Z13" s="39"/>
      <c r="AA13" s="35" t="s">
        <v>20</v>
      </c>
      <c r="AB13" s="35" t="s">
        <v>20</v>
      </c>
      <c r="AC13" s="39"/>
      <c r="AD13" s="39"/>
      <c r="AE13" s="39"/>
      <c r="AF13" s="39"/>
      <c r="AG13" s="39"/>
      <c r="AH13" s="35" t="s">
        <v>20</v>
      </c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 t="s">
        <v>20</v>
      </c>
      <c r="G14" s="35" t="s">
        <v>20</v>
      </c>
      <c r="H14" s="35"/>
      <c r="I14" s="35"/>
      <c r="J14" s="35"/>
      <c r="K14" s="35"/>
      <c r="L14" s="35"/>
      <c r="M14" s="35" t="s">
        <v>20</v>
      </c>
      <c r="N14" s="35" t="s">
        <v>20</v>
      </c>
      <c r="O14" s="35"/>
      <c r="P14" s="35"/>
      <c r="Q14" s="35"/>
      <c r="R14" s="35"/>
      <c r="S14" s="35"/>
      <c r="T14" s="35" t="s">
        <v>20</v>
      </c>
      <c r="U14" s="35" t="s">
        <v>20</v>
      </c>
      <c r="V14" s="35"/>
      <c r="W14" s="35"/>
      <c r="X14" s="35"/>
      <c r="Y14" s="35"/>
      <c r="Z14" s="35"/>
      <c r="AA14" s="35" t="s">
        <v>20</v>
      </c>
      <c r="AB14" s="35" t="s">
        <v>20</v>
      </c>
      <c r="AC14" s="35"/>
      <c r="AD14" s="35"/>
      <c r="AE14" s="35"/>
      <c r="AF14" s="35"/>
      <c r="AG14" s="35"/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2">
      <c r="A15" s="78" t="s">
        <v>57</v>
      </c>
      <c r="B15" s="27" t="s">
        <v>58</v>
      </c>
      <c r="C15" s="28" t="s">
        <v>40</v>
      </c>
      <c r="D15" s="39"/>
      <c r="E15" s="39"/>
      <c r="F15" s="35" t="s">
        <v>20</v>
      </c>
      <c r="G15" s="35" t="s">
        <v>20</v>
      </c>
      <c r="H15" s="39"/>
      <c r="I15" s="39"/>
      <c r="J15" s="39"/>
      <c r="K15" s="39">
        <v>1</v>
      </c>
      <c r="L15" s="39"/>
      <c r="M15" s="35" t="s">
        <v>20</v>
      </c>
      <c r="N15" s="35" t="s">
        <v>20</v>
      </c>
      <c r="O15" s="39"/>
      <c r="P15" s="39"/>
      <c r="Q15" s="39"/>
      <c r="R15" s="39"/>
      <c r="S15" s="39"/>
      <c r="T15" s="35" t="s">
        <v>20</v>
      </c>
      <c r="U15" s="35" t="s">
        <v>20</v>
      </c>
      <c r="V15" s="39"/>
      <c r="W15" s="39">
        <v>2</v>
      </c>
      <c r="X15" s="39"/>
      <c r="Y15" s="39">
        <v>5.5</v>
      </c>
      <c r="Z15" s="39"/>
      <c r="AA15" s="35" t="s">
        <v>20</v>
      </c>
      <c r="AB15" s="35" t="s">
        <v>20</v>
      </c>
      <c r="AC15" s="39"/>
      <c r="AD15" s="39"/>
      <c r="AE15" s="39"/>
      <c r="AF15" s="39"/>
      <c r="AG15" s="39"/>
      <c r="AH15" s="35" t="s">
        <v>20</v>
      </c>
      <c r="AI15" s="36">
        <f t="shared" si="0"/>
        <v>8.5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 t="s">
        <v>20</v>
      </c>
      <c r="G16" s="35" t="s">
        <v>20</v>
      </c>
      <c r="H16" s="35"/>
      <c r="I16" s="35"/>
      <c r="J16" s="35"/>
      <c r="K16" s="35"/>
      <c r="L16" s="35"/>
      <c r="M16" s="35" t="s">
        <v>20</v>
      </c>
      <c r="N16" s="35" t="s">
        <v>20</v>
      </c>
      <c r="O16" s="35"/>
      <c r="P16" s="35"/>
      <c r="Q16" s="35"/>
      <c r="R16" s="35"/>
      <c r="S16" s="35"/>
      <c r="T16" s="35" t="s">
        <v>20</v>
      </c>
      <c r="U16" s="35" t="s">
        <v>20</v>
      </c>
      <c r="V16" s="35"/>
      <c r="W16" s="35"/>
      <c r="X16" s="35"/>
      <c r="Y16" s="35"/>
      <c r="Z16" s="35"/>
      <c r="AA16" s="35" t="s">
        <v>20</v>
      </c>
      <c r="AB16" s="35" t="s">
        <v>20</v>
      </c>
      <c r="AC16" s="35"/>
      <c r="AD16" s="35"/>
      <c r="AE16" s="35"/>
      <c r="AF16" s="35"/>
      <c r="AG16" s="35"/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78" t="s">
        <v>57</v>
      </c>
      <c r="B17" s="27" t="s">
        <v>58</v>
      </c>
      <c r="C17" s="28" t="s">
        <v>31</v>
      </c>
      <c r="D17" s="39"/>
      <c r="E17" s="39"/>
      <c r="F17" s="35" t="s">
        <v>20</v>
      </c>
      <c r="G17" s="35" t="s">
        <v>20</v>
      </c>
      <c r="H17" s="39"/>
      <c r="I17" s="39"/>
      <c r="J17" s="39"/>
      <c r="K17" s="39"/>
      <c r="L17" s="39"/>
      <c r="M17" s="35" t="s">
        <v>20</v>
      </c>
      <c r="N17" s="35" t="s">
        <v>20</v>
      </c>
      <c r="O17" s="39"/>
      <c r="P17" s="39"/>
      <c r="Q17" s="39"/>
      <c r="R17" s="39"/>
      <c r="S17" s="39"/>
      <c r="T17" s="35" t="s">
        <v>20</v>
      </c>
      <c r="U17" s="35" t="s">
        <v>20</v>
      </c>
      <c r="V17" s="39"/>
      <c r="W17" s="39"/>
      <c r="X17" s="39"/>
      <c r="Y17" s="39"/>
      <c r="Z17" s="39"/>
      <c r="AA17" s="35" t="s">
        <v>20</v>
      </c>
      <c r="AB17" s="35" t="s">
        <v>20</v>
      </c>
      <c r="AC17" s="39"/>
      <c r="AD17" s="39"/>
      <c r="AE17" s="39"/>
      <c r="AF17" s="39"/>
      <c r="AG17" s="39"/>
      <c r="AH17" s="35" t="s">
        <v>20</v>
      </c>
      <c r="AI17" s="36">
        <f>SUM(D17:AH17)</f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0" customFormat="1" ht="12" customHeight="1" x14ac:dyDescent="0.2">
      <c r="A18" s="42"/>
      <c r="B18" s="43"/>
      <c r="C18" s="44"/>
      <c r="D18" s="35"/>
      <c r="E18" s="35"/>
      <c r="F18" s="35" t="s">
        <v>20</v>
      </c>
      <c r="G18" s="35" t="s">
        <v>20</v>
      </c>
      <c r="H18" s="35"/>
      <c r="I18" s="35"/>
      <c r="J18" s="35"/>
      <c r="K18" s="35"/>
      <c r="L18" s="35"/>
      <c r="M18" s="35" t="s">
        <v>20</v>
      </c>
      <c r="N18" s="35" t="s">
        <v>20</v>
      </c>
      <c r="O18" s="35"/>
      <c r="P18" s="35"/>
      <c r="Q18" s="35"/>
      <c r="R18" s="35"/>
      <c r="S18" s="35"/>
      <c r="T18" s="35" t="s">
        <v>20</v>
      </c>
      <c r="U18" s="35" t="s">
        <v>20</v>
      </c>
      <c r="V18" s="35"/>
      <c r="W18" s="35"/>
      <c r="X18" s="35"/>
      <c r="Y18" s="35"/>
      <c r="Z18" s="35"/>
      <c r="AA18" s="35" t="s">
        <v>20</v>
      </c>
      <c r="AB18" s="35" t="s">
        <v>20</v>
      </c>
      <c r="AC18" s="35"/>
      <c r="AD18" s="35"/>
      <c r="AE18" s="35"/>
      <c r="AF18" s="35"/>
      <c r="AG18" s="35"/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0" customFormat="1" x14ac:dyDescent="0.2">
      <c r="A19" s="45"/>
      <c r="B19" s="46" t="s">
        <v>6</v>
      </c>
      <c r="C19" s="47"/>
      <c r="D19" s="48">
        <f t="shared" ref="D19:AE19" si="1">SUM(D8:D18)</f>
        <v>7.5</v>
      </c>
      <c r="E19" s="48">
        <f t="shared" si="1"/>
        <v>7.5</v>
      </c>
      <c r="F19" s="48">
        <f t="shared" si="1"/>
        <v>2</v>
      </c>
      <c r="G19" s="48">
        <f t="shared" si="1"/>
        <v>7</v>
      </c>
      <c r="H19" s="48">
        <f t="shared" si="1"/>
        <v>0</v>
      </c>
      <c r="I19" s="48">
        <f t="shared" si="1"/>
        <v>6.5</v>
      </c>
      <c r="J19" s="48">
        <f t="shared" si="1"/>
        <v>7.5</v>
      </c>
      <c r="K19" s="48">
        <f t="shared" si="1"/>
        <v>7.5</v>
      </c>
      <c r="L19" s="48">
        <f t="shared" si="1"/>
        <v>7.5</v>
      </c>
      <c r="M19" s="48">
        <f t="shared" si="1"/>
        <v>0</v>
      </c>
      <c r="N19" s="48">
        <f t="shared" si="1"/>
        <v>0</v>
      </c>
      <c r="O19" s="48">
        <f t="shared" si="1"/>
        <v>7.5</v>
      </c>
      <c r="P19" s="48">
        <f t="shared" si="1"/>
        <v>7.5</v>
      </c>
      <c r="Q19" s="48">
        <f t="shared" si="1"/>
        <v>7.5</v>
      </c>
      <c r="R19" s="48">
        <f t="shared" si="1"/>
        <v>7.5</v>
      </c>
      <c r="S19" s="48">
        <f t="shared" si="1"/>
        <v>7.5</v>
      </c>
      <c r="T19" s="48">
        <f t="shared" si="1"/>
        <v>0</v>
      </c>
      <c r="U19" s="48">
        <f t="shared" si="1"/>
        <v>0</v>
      </c>
      <c r="V19" s="48">
        <f t="shared" si="1"/>
        <v>7.5</v>
      </c>
      <c r="W19" s="48">
        <f t="shared" si="1"/>
        <v>7.5</v>
      </c>
      <c r="X19" s="48">
        <f t="shared" si="1"/>
        <v>7.5</v>
      </c>
      <c r="Y19" s="48">
        <f t="shared" si="1"/>
        <v>7.5</v>
      </c>
      <c r="Z19" s="48">
        <f t="shared" si="1"/>
        <v>3</v>
      </c>
      <c r="AA19" s="48">
        <f t="shared" si="1"/>
        <v>0</v>
      </c>
      <c r="AB19" s="48">
        <f t="shared" si="1"/>
        <v>0</v>
      </c>
      <c r="AC19" s="48">
        <f t="shared" si="1"/>
        <v>0</v>
      </c>
      <c r="AD19" s="48">
        <f t="shared" si="1"/>
        <v>6.5</v>
      </c>
      <c r="AE19" s="48">
        <f t="shared" si="1"/>
        <v>7.5</v>
      </c>
      <c r="AF19" s="48">
        <f t="shared" ref="AF19:AH19" si="2">SUM(AF8:AF18)</f>
        <v>7.5</v>
      </c>
      <c r="AG19" s="48">
        <v>6.5</v>
      </c>
      <c r="AH19" s="48">
        <f t="shared" si="2"/>
        <v>0</v>
      </c>
      <c r="AI19" s="49">
        <f t="shared" ref="AI19" si="3">SUM(AI8:AI18)</f>
        <v>152.5</v>
      </c>
      <c r="AJ19" s="5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1" customFormat="1" x14ac:dyDescent="0.2">
      <c r="A20" s="51" t="s">
        <v>7</v>
      </c>
      <c r="B20" s="52"/>
      <c r="C20" s="52"/>
      <c r="D20" s="53"/>
      <c r="E20" s="53"/>
      <c r="F20" s="53"/>
      <c r="G20" s="53"/>
      <c r="H20" s="53">
        <f>7.5</f>
        <v>7.5</v>
      </c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36">
        <f t="shared" ref="AI20:AI29" si="4">SUM(D20:AH20)</f>
        <v>7.5</v>
      </c>
      <c r="AJ20" s="5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1" customFormat="1" x14ac:dyDescent="0.2">
      <c r="A21" s="51" t="s">
        <v>14</v>
      </c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>
        <v>4.5</v>
      </c>
      <c r="AA21" s="53"/>
      <c r="AB21" s="53"/>
      <c r="AC21" s="53"/>
      <c r="AD21" s="53"/>
      <c r="AE21" s="53"/>
      <c r="AF21" s="53"/>
      <c r="AG21" s="53"/>
      <c r="AH21" s="53"/>
      <c r="AI21" s="36">
        <f>SUM(D21:AH21)</f>
        <v>4.5</v>
      </c>
      <c r="AJ21" s="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0" customFormat="1" x14ac:dyDescent="0.2">
      <c r="A22" s="51" t="s">
        <v>8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36">
        <f t="shared" si="4"/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x14ac:dyDescent="0.2">
      <c r="A23" s="51" t="s">
        <v>22</v>
      </c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36">
        <f t="shared" si="4"/>
        <v>0</v>
      </c>
      <c r="AJ23" s="5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5" t="s">
        <v>49</v>
      </c>
      <c r="B24" s="55"/>
      <c r="C24" s="5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36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5" t="s">
        <v>12</v>
      </c>
      <c r="B25" s="55"/>
      <c r="C25" s="55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36">
        <f t="shared" si="4"/>
        <v>0</v>
      </c>
      <c r="AJ25" s="5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5" t="s">
        <v>13</v>
      </c>
      <c r="B26" s="55"/>
      <c r="C26" s="5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>
        <v>7.5</v>
      </c>
      <c r="AD26" s="53"/>
      <c r="AE26" s="53"/>
      <c r="AF26" s="53"/>
      <c r="AG26" s="53"/>
      <c r="AH26" s="53"/>
      <c r="AI26" s="36">
        <f>SUM(D26:AH26)</f>
        <v>7.5</v>
      </c>
      <c r="AJ26" s="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5" t="s">
        <v>51</v>
      </c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36">
        <f>SUM(D27:AH27)</f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5" t="s">
        <v>50</v>
      </c>
      <c r="B28" s="55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36">
        <f t="shared" si="4"/>
        <v>0</v>
      </c>
      <c r="AJ28" s="5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5" t="s">
        <v>50</v>
      </c>
      <c r="B29" s="55"/>
      <c r="C29" s="5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36">
        <f t="shared" si="4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5" t="s">
        <v>9</v>
      </c>
      <c r="B30" s="55"/>
      <c r="C30" s="55"/>
      <c r="D30" s="48">
        <f t="shared" ref="D30:AE30" si="5">SUM(D19:D29)</f>
        <v>7.5</v>
      </c>
      <c r="E30" s="48">
        <f t="shared" si="5"/>
        <v>7.5</v>
      </c>
      <c r="F30" s="48">
        <f t="shared" si="5"/>
        <v>2</v>
      </c>
      <c r="G30" s="48">
        <f t="shared" si="5"/>
        <v>7</v>
      </c>
      <c r="H30" s="48">
        <f t="shared" si="5"/>
        <v>7.5</v>
      </c>
      <c r="I30" s="48">
        <f t="shared" si="5"/>
        <v>6.5</v>
      </c>
      <c r="J30" s="48">
        <f t="shared" si="5"/>
        <v>7.5</v>
      </c>
      <c r="K30" s="48">
        <f t="shared" si="5"/>
        <v>7.5</v>
      </c>
      <c r="L30" s="48">
        <f t="shared" si="5"/>
        <v>7.5</v>
      </c>
      <c r="M30" s="48">
        <f t="shared" si="5"/>
        <v>0</v>
      </c>
      <c r="N30" s="48">
        <f t="shared" si="5"/>
        <v>0</v>
      </c>
      <c r="O30" s="48">
        <f t="shared" si="5"/>
        <v>7.5</v>
      </c>
      <c r="P30" s="48">
        <f t="shared" si="5"/>
        <v>7.5</v>
      </c>
      <c r="Q30" s="48">
        <f t="shared" si="5"/>
        <v>7.5</v>
      </c>
      <c r="R30" s="48">
        <f t="shared" si="5"/>
        <v>7.5</v>
      </c>
      <c r="S30" s="48">
        <f t="shared" si="5"/>
        <v>7.5</v>
      </c>
      <c r="T30" s="48">
        <f t="shared" si="5"/>
        <v>0</v>
      </c>
      <c r="U30" s="48">
        <f t="shared" si="5"/>
        <v>0</v>
      </c>
      <c r="V30" s="48">
        <f t="shared" si="5"/>
        <v>7.5</v>
      </c>
      <c r="W30" s="48">
        <f t="shared" si="5"/>
        <v>7.5</v>
      </c>
      <c r="X30" s="48">
        <f t="shared" si="5"/>
        <v>7.5</v>
      </c>
      <c r="Y30" s="48">
        <f t="shared" si="5"/>
        <v>7.5</v>
      </c>
      <c r="Z30" s="48">
        <f t="shared" si="5"/>
        <v>7.5</v>
      </c>
      <c r="AA30" s="48">
        <f t="shared" si="5"/>
        <v>0</v>
      </c>
      <c r="AB30" s="48">
        <f t="shared" si="5"/>
        <v>0</v>
      </c>
      <c r="AC30" s="48">
        <f t="shared" si="5"/>
        <v>7.5</v>
      </c>
      <c r="AD30" s="48">
        <f t="shared" si="5"/>
        <v>6.5</v>
      </c>
      <c r="AE30" s="48">
        <f t="shared" si="5"/>
        <v>7.5</v>
      </c>
      <c r="AF30" s="48">
        <f t="shared" ref="AF30:AH30" si="6">SUM(AF19:AF29)</f>
        <v>7.5</v>
      </c>
      <c r="AG30" s="48">
        <f t="shared" si="6"/>
        <v>6.5</v>
      </c>
      <c r="AH30" s="48">
        <f t="shared" si="6"/>
        <v>0</v>
      </c>
      <c r="AI30" s="49">
        <f t="shared" ref="AI30" si="7">SUM(AI19:AI29)</f>
        <v>172</v>
      </c>
      <c r="AJ30" s="5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5" thickBot="1" x14ac:dyDescent="0.25">
      <c r="A31" s="57" t="s">
        <v>10</v>
      </c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Z31" s="4"/>
    </row>
    <row r="32" spans="1:190" s="3" customFormat="1" ht="12" thickBot="1" x14ac:dyDescent="0.25">
      <c r="A32" s="62" t="s">
        <v>26</v>
      </c>
      <c r="B32" s="59" t="s">
        <v>27</v>
      </c>
      <c r="C32" s="59"/>
      <c r="D32" s="60"/>
      <c r="E32" s="60"/>
      <c r="F32" s="60" t="s">
        <v>33</v>
      </c>
      <c r="G32" s="60"/>
      <c r="H32" s="60" t="s">
        <v>34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3" t="s">
        <v>11</v>
      </c>
      <c r="AG32" s="64">
        <f>22</f>
        <v>22</v>
      </c>
      <c r="AH32" s="60"/>
      <c r="AI32" s="65">
        <f>AG32*7.5</f>
        <v>165</v>
      </c>
      <c r="AJ32" s="61"/>
      <c r="AZ32" s="4"/>
    </row>
    <row r="33" spans="1:52" s="3" customFormat="1" ht="11.25" x14ac:dyDescent="0.2">
      <c r="A33" s="62" t="s">
        <v>25</v>
      </c>
      <c r="B33" s="59" t="s">
        <v>28</v>
      </c>
      <c r="C33" s="59"/>
      <c r="D33" s="60"/>
      <c r="E33" s="60"/>
      <c r="F33" s="60" t="s">
        <v>41</v>
      </c>
      <c r="G33" s="60"/>
      <c r="H33" s="60" t="s">
        <v>35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1"/>
      <c r="AZ33" s="4"/>
    </row>
    <row r="34" spans="1:52" s="3" customFormat="1" ht="11.25" x14ac:dyDescent="0.2">
      <c r="A34" s="62" t="s">
        <v>31</v>
      </c>
      <c r="B34" s="59" t="s">
        <v>32</v>
      </c>
      <c r="C34" s="59"/>
      <c r="D34" s="60"/>
      <c r="E34" s="60"/>
      <c r="F34" s="60" t="s">
        <v>40</v>
      </c>
      <c r="G34" s="60"/>
      <c r="H34" s="60" t="s">
        <v>36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3" t="s">
        <v>46</v>
      </c>
      <c r="AG34" s="60"/>
      <c r="AH34" s="60"/>
      <c r="AI34" s="60">
        <f>AI30-AI32</f>
        <v>7</v>
      </c>
      <c r="AJ34" s="66" t="s">
        <v>45</v>
      </c>
      <c r="AZ34" s="4"/>
    </row>
    <row r="35" spans="1:52" s="3" customFormat="1" ht="11.25" x14ac:dyDescent="0.2">
      <c r="A35" s="59" t="s">
        <v>29</v>
      </c>
      <c r="B35" s="59" t="s">
        <v>30</v>
      </c>
      <c r="C35" s="61"/>
      <c r="D35" s="67"/>
      <c r="E35" s="67"/>
      <c r="F35" s="67" t="s">
        <v>42</v>
      </c>
      <c r="G35" s="67"/>
      <c r="H35" s="67" t="s">
        <v>37</v>
      </c>
      <c r="I35" s="67"/>
      <c r="J35" s="67"/>
      <c r="K35" s="6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1"/>
    </row>
    <row r="36" spans="1:52" s="3" customFormat="1" ht="11.25" x14ac:dyDescent="0.2">
      <c r="A36" s="61" t="s">
        <v>23</v>
      </c>
      <c r="B36" s="61" t="s">
        <v>24</v>
      </c>
      <c r="C36" s="61"/>
      <c r="D36" s="67"/>
      <c r="E36" s="67"/>
      <c r="F36" s="67" t="s">
        <v>38</v>
      </c>
      <c r="G36" s="67"/>
      <c r="H36" s="67" t="s">
        <v>43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8" t="s">
        <v>47</v>
      </c>
      <c r="AG36" s="67"/>
      <c r="AH36" s="67"/>
      <c r="AI36" s="69">
        <f>23.5</f>
        <v>23.5</v>
      </c>
      <c r="AJ36" s="61"/>
    </row>
    <row r="37" spans="1:52" s="3" customFormat="1" ht="11.25" x14ac:dyDescent="0.2">
      <c r="A37" s="61"/>
      <c r="B37" s="61"/>
      <c r="C37" s="61"/>
      <c r="D37" s="67"/>
      <c r="E37" s="67"/>
      <c r="F37" s="67"/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1"/>
    </row>
    <row r="38" spans="1:52" s="3" customFormat="1" ht="13.5" thickBot="1" x14ac:dyDescent="0.25">
      <c r="A38" s="70"/>
      <c r="B38" s="7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8" t="s">
        <v>48</v>
      </c>
      <c r="AG38" s="67"/>
      <c r="AH38" s="67"/>
      <c r="AI38" s="71">
        <f>AI36+AI34</f>
        <v>30.5</v>
      </c>
      <c r="AJ38" s="61"/>
    </row>
    <row r="39" spans="1:52" s="3" customFormat="1" ht="13.5" thickTop="1" x14ac:dyDescent="0.2">
      <c r="A39" s="70"/>
      <c r="B39" s="70"/>
      <c r="C39" s="7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52" s="3" customFormat="1" x14ac:dyDescent="0.2">
      <c r="A40" s="70"/>
      <c r="B40" s="70"/>
      <c r="C40" s="7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52" s="3" customFormat="1" x14ac:dyDescent="0.2">
      <c r="A41" s="70"/>
      <c r="B41" s="70"/>
      <c r="C41" s="7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52" s="3" customFormat="1" x14ac:dyDescent="0.2">
      <c r="A42" s="70"/>
      <c r="B42" s="70"/>
      <c r="C42" s="7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52" x14ac:dyDescent="0.2">
      <c r="C43" s="72"/>
      <c r="AI43" s="73"/>
    </row>
    <row r="44" spans="1:52" x14ac:dyDescent="0.2">
      <c r="C44" s="72"/>
      <c r="AI44" s="73"/>
    </row>
    <row r="45" spans="1:52" x14ac:dyDescent="0.2">
      <c r="C45" s="72"/>
      <c r="AI45" s="73"/>
    </row>
    <row r="46" spans="1:52" x14ac:dyDescent="0.2">
      <c r="C46" s="72"/>
      <c r="AI46" s="73"/>
    </row>
    <row r="47" spans="1:52" x14ac:dyDescent="0.2">
      <c r="C47" s="72"/>
      <c r="AI47" s="73"/>
    </row>
    <row r="48" spans="1:52" x14ac:dyDescent="0.2">
      <c r="C48" s="72"/>
      <c r="AI48" s="73"/>
    </row>
    <row r="49" spans="3:35" x14ac:dyDescent="0.2">
      <c r="C49" s="72"/>
      <c r="AI49" s="73"/>
    </row>
    <row r="50" spans="3:35" x14ac:dyDescent="0.2">
      <c r="C50" s="72"/>
      <c r="AI50" s="73"/>
    </row>
    <row r="51" spans="3:35" x14ac:dyDescent="0.2">
      <c r="C51" s="72"/>
      <c r="AI51" s="73"/>
    </row>
    <row r="52" spans="3:35" x14ac:dyDescent="0.2">
      <c r="C52" s="72"/>
      <c r="AI52" s="73"/>
    </row>
    <row r="53" spans="3:35" x14ac:dyDescent="0.2">
      <c r="C53" s="72"/>
      <c r="AI53" s="73"/>
    </row>
    <row r="54" spans="3:35" x14ac:dyDescent="0.2">
      <c r="C54" s="72"/>
      <c r="AI54" s="73"/>
    </row>
    <row r="55" spans="3:35" x14ac:dyDescent="0.2">
      <c r="C55" s="72"/>
      <c r="AI55" s="73"/>
    </row>
    <row r="56" spans="3:35" x14ac:dyDescent="0.2">
      <c r="C56" s="72"/>
      <c r="AI56" s="73"/>
    </row>
    <row r="57" spans="3:35" x14ac:dyDescent="0.2">
      <c r="C57" s="72"/>
      <c r="AI57" s="73"/>
    </row>
    <row r="58" spans="3:35" x14ac:dyDescent="0.2">
      <c r="C58" s="72"/>
      <c r="AI58" s="73"/>
    </row>
    <row r="59" spans="3:35" x14ac:dyDescent="0.2">
      <c r="C59" s="72"/>
      <c r="AI59" s="73"/>
    </row>
    <row r="60" spans="3:35" x14ac:dyDescent="0.2">
      <c r="C60" s="72"/>
      <c r="AI60" s="73"/>
    </row>
    <row r="61" spans="3:35" x14ac:dyDescent="0.2">
      <c r="C61" s="72"/>
      <c r="AI61" s="73"/>
    </row>
    <row r="62" spans="3:35" x14ac:dyDescent="0.2">
      <c r="C62" s="72"/>
      <c r="AI62" s="73"/>
    </row>
    <row r="63" spans="3:35" x14ac:dyDescent="0.2">
      <c r="C63" s="72"/>
      <c r="AI63" s="73"/>
    </row>
    <row r="64" spans="3:35" x14ac:dyDescent="0.2">
      <c r="C64" s="72"/>
      <c r="AI64" s="73"/>
    </row>
    <row r="65" spans="3:35" x14ac:dyDescent="0.2">
      <c r="C65" s="72"/>
      <c r="AI65" s="73"/>
    </row>
    <row r="66" spans="3:35" x14ac:dyDescent="0.2">
      <c r="C66" s="72"/>
      <c r="AI66" s="73"/>
    </row>
    <row r="67" spans="3:35" x14ac:dyDescent="0.2">
      <c r="C67" s="72"/>
      <c r="AI67" s="73"/>
    </row>
    <row r="68" spans="3:35" x14ac:dyDescent="0.2">
      <c r="C68" s="72"/>
      <c r="AI68" s="73"/>
    </row>
    <row r="69" spans="3:35" x14ac:dyDescent="0.2">
      <c r="C69" s="72"/>
      <c r="AI69" s="73"/>
    </row>
    <row r="70" spans="3:35" x14ac:dyDescent="0.2">
      <c r="C70" s="72"/>
      <c r="AI70" s="73"/>
    </row>
    <row r="71" spans="3:35" x14ac:dyDescent="0.2">
      <c r="C71" s="72"/>
      <c r="AI71" s="73"/>
    </row>
    <row r="72" spans="3:35" x14ac:dyDescent="0.2">
      <c r="C72" s="72"/>
      <c r="AI72" s="73"/>
    </row>
    <row r="73" spans="3:35" x14ac:dyDescent="0.2">
      <c r="C73" s="72"/>
      <c r="AI73" s="73"/>
    </row>
    <row r="74" spans="3:35" x14ac:dyDescent="0.2">
      <c r="C74" s="72"/>
      <c r="AI74" s="73"/>
    </row>
    <row r="75" spans="3:35" x14ac:dyDescent="0.2">
      <c r="C75" s="72"/>
      <c r="AI75" s="73"/>
    </row>
    <row r="76" spans="3:35" x14ac:dyDescent="0.2">
      <c r="C76" s="72"/>
      <c r="AI76" s="73"/>
    </row>
    <row r="77" spans="3:35" x14ac:dyDescent="0.2">
      <c r="C77" s="72"/>
      <c r="AI77" s="73"/>
    </row>
    <row r="78" spans="3:35" x14ac:dyDescent="0.2">
      <c r="C78" s="72"/>
      <c r="AI78" s="73"/>
    </row>
    <row r="79" spans="3:35" x14ac:dyDescent="0.2">
      <c r="C79" s="72"/>
      <c r="AI79" s="73"/>
    </row>
    <row r="80" spans="3:35" x14ac:dyDescent="0.2">
      <c r="C80" s="72"/>
      <c r="AI80" s="73"/>
    </row>
    <row r="81" spans="3:36" x14ac:dyDescent="0.2">
      <c r="C81" s="72"/>
      <c r="AI81" s="73"/>
    </row>
    <row r="82" spans="3:36" x14ac:dyDescent="0.2">
      <c r="C82" s="72"/>
      <c r="AI82" s="73"/>
    </row>
    <row r="83" spans="3:36" x14ac:dyDescent="0.2"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3:36" x14ac:dyDescent="0.2"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3:36" x14ac:dyDescent="0.2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3:36" x14ac:dyDescent="0.2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3:36" x14ac:dyDescent="0.2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3:36" x14ac:dyDescent="0.2"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3:36" x14ac:dyDescent="0.2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3:36" x14ac:dyDescent="0.2"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3:36" x14ac:dyDescent="0.2"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3:36" x14ac:dyDescent="0.2"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3:36" x14ac:dyDescent="0.2"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3:36" x14ac:dyDescent="0.2"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3:36" x14ac:dyDescent="0.2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3:36" x14ac:dyDescent="0.2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3:36" x14ac:dyDescent="0.2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3:36" x14ac:dyDescent="0.2"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3:36" x14ac:dyDescent="0.2"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3:36" x14ac:dyDescent="0.2"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3:36" x14ac:dyDescent="0.2"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3:36" x14ac:dyDescent="0.2"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3:36" x14ac:dyDescent="0.2"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3:36" x14ac:dyDescent="0.2"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3:36" x14ac:dyDescent="0.2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3:36" x14ac:dyDescent="0.2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3:36" x14ac:dyDescent="0.2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3:36" x14ac:dyDescent="0.2"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3:36" x14ac:dyDescent="0.2"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3:36" x14ac:dyDescent="0.2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3:36" x14ac:dyDescent="0.2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3:36" x14ac:dyDescent="0.2"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3:36" x14ac:dyDescent="0.2"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3:36" x14ac:dyDescent="0.2"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3:36" x14ac:dyDescent="0.2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3:36" x14ac:dyDescent="0.2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3:36" x14ac:dyDescent="0.2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3:36" x14ac:dyDescent="0.2"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2019-09-03T17:52:54Z</cp:lastPrinted>
  <dcterms:created xsi:type="dcterms:W3CDTF">1998-07-03T22:57:08Z</dcterms:created>
  <dcterms:modified xsi:type="dcterms:W3CDTF">2019-09-03T17:56:49Z</dcterms:modified>
</cp:coreProperties>
</file>