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1D9474BD-6CE7-461D-8A54-66135DB004DB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31" i="1" l="1"/>
  <c r="H20" i="1"/>
  <c r="AH19" i="1"/>
  <c r="AH29" i="1" s="1"/>
  <c r="AG19" i="1"/>
  <c r="AG29" i="1" s="1"/>
  <c r="AF19" i="1"/>
  <c r="AF29" i="1" s="1"/>
  <c r="N2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E19" i="1"/>
  <c r="E29" i="1" s="1"/>
  <c r="D19" i="1"/>
  <c r="D29" i="1" s="1"/>
  <c r="H29" i="1" l="1"/>
  <c r="AI13" i="1"/>
  <c r="AI35" i="1" l="1"/>
  <c r="AI15" i="1" l="1"/>
  <c r="AI14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<sst xmlns="http://schemas.openxmlformats.org/spreadsheetml/2006/main" count="205" uniqueCount="72">
  <si>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</si>
  <si>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</si>
  <si>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</si>
  <si>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</si>
  <si>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</si>
  <si>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</si>
  <si>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</si>
  <si>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</si>
  <si>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</si>
  <si>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</si>
  <si>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</si>
  <si>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</si>
  <si>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</si>
  <si>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</si>
  <si>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</si>
  <si>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</si>
  <si>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</si>
  <si>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</si>
  <si>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</si>
  <si>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</si>
  <si>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</si>
  <si>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</si>
  <si>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</si>
  <si>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</si>
  <si>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</si>
  <si>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</si>
  <si>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</si>
  <si>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</si>
  <si>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</si>
  <si>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</si>
  <si>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</si>
  <si>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</si>
  <si>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</si>
  <si>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</si>
  <si>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</si>
  <si>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</si>
  <si>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</si>
  <si>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</si>
  <si>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</si>
  <si>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</si>
  <si>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</si>
  <si>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</si>
  <si>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</si>
  <si>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</si>
  <si>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</si>
  <si>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</si>
  <si>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</si>
  <si>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</si>
  <si>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</si>
  <si>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</si>
  <si>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</si>
  <si>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1702</t>
  </si>
  <si>
    <t>Mosaic Emery Phase 2</t>
  </si>
  <si>
    <t>Kaja Linnea Teichroeb</t>
  </si>
  <si>
    <t>1714</t>
  </si>
  <si>
    <t>Mosaic SFU Lot 19</t>
  </si>
  <si>
    <t>1903</t>
  </si>
  <si>
    <t>Whistler Master Plan</t>
  </si>
  <si>
    <t>1507</t>
  </si>
  <si>
    <t>Intracorp Johnson St Coq</t>
  </si>
  <si>
    <t>1803</t>
  </si>
  <si>
    <t>Qualex Grange Bby</t>
  </si>
  <si>
    <t>DP</t>
  </si>
  <si>
    <t>1807</t>
  </si>
  <si>
    <t>Cortes Community Housing</t>
  </si>
  <si>
    <t>1712</t>
  </si>
  <si>
    <t>BPP Area 6 Lot 3</t>
  </si>
  <si>
    <t>1810</t>
  </si>
  <si>
    <t>Central Saanich Infill</t>
  </si>
  <si>
    <t>August 2019</t>
  </si>
  <si>
    <t>1406</t>
  </si>
  <si>
    <t>IPL 375 W59th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</si>
</sst>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0"/>
    <xf numFmtId="49" fontId="3" fillId="5" borderId="12" applyFill="0">
      <alignment horizontal="left"/>
      <protection locked="0"/>
    </xf>
    <xf numFmtId="10" fontId="3" fillId="0" borderId="0">
      <alignment horizontal="left"/>
      <protection locked="0"/>
    </xf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3">
    <cellStyle name="Normal" xfId="0" builtinId="0"/>
    <cellStyle name="Style 1" xfId="1" xr:uid="{B2C722A0-D3ED-4C64-9680-9C757FF225D8}"/>
    <cellStyle name="Style 2" xfId="2" xr:uid="{6AB46EBF-5800-41A7-9595-C78ED763C7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N26" sqref="N2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53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58</v>
      </c>
      <c r="B8" s="34" t="s">
        <v>59</v>
      </c>
      <c r="C8" s="35" t="s">
        <v>38</v>
      </c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60</v>
      </c>
      <c r="B9" s="28" t="s">
        <v>61</v>
      </c>
      <c r="C9" s="29" t="s">
        <v>62</v>
      </c>
      <c r="D9" s="41">
        <v>3</v>
      </c>
      <c r="E9" s="41"/>
      <c r="F9" s="36" t="s">
        <v>20</v>
      </c>
      <c r="G9" s="36" t="s">
        <v>20</v>
      </c>
      <c r="H9" s="41"/>
      <c r="I9" s="41">
        <v>4</v>
      </c>
      <c r="J9" s="41"/>
      <c r="K9" s="41">
        <v>2</v>
      </c>
      <c r="L9" s="41">
        <v>6.5</v>
      </c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2" si="1">SUM(D9:AH9)</f>
        <v>15.5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63</v>
      </c>
      <c r="B10" s="34" t="s">
        <v>64</v>
      </c>
      <c r="C10" s="35" t="s">
        <v>62</v>
      </c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65</v>
      </c>
      <c r="B11" s="28" t="s">
        <v>66</v>
      </c>
      <c r="C11" s="29" t="s">
        <v>62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 t="s">
        <v>67</v>
      </c>
      <c r="B12" s="34" t="s">
        <v>68</v>
      </c>
      <c r="C12" s="35"/>
      <c r="D12" s="36">
        <v>4.5</v>
      </c>
      <c r="E12" s="36">
        <v>3.5</v>
      </c>
      <c r="F12" s="36" t="s">
        <v>20</v>
      </c>
      <c r="G12" s="36" t="s">
        <v>20</v>
      </c>
      <c r="H12" s="36"/>
      <c r="I12" s="36">
        <v>3.5</v>
      </c>
      <c r="J12" s="36">
        <v>5.5</v>
      </c>
      <c r="K12" s="36">
        <v>5.5</v>
      </c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22.5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51</v>
      </c>
      <c r="B13" s="28" t="s">
        <v>52</v>
      </c>
      <c r="C13" s="29" t="s">
        <v>31</v>
      </c>
      <c r="D13" s="41"/>
      <c r="E13" s="41"/>
      <c r="F13" s="36" t="s">
        <v>20</v>
      </c>
      <c r="G13" s="36" t="s">
        <v>20</v>
      </c>
      <c r="H13" s="41"/>
      <c r="I13" s="41"/>
      <c r="J13" s="41"/>
      <c r="K13" s="41"/>
      <c r="L13" s="41"/>
      <c r="M13" s="36" t="s">
        <v>20</v>
      </c>
      <c r="N13" s="36" t="s">
        <v>20</v>
      </c>
      <c r="O13" s="41"/>
      <c r="P13" s="41"/>
      <c r="Q13" s="41"/>
      <c r="R13" s="41"/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 t="s">
        <v>70</v>
      </c>
      <c r="B14" s="34" t="s">
        <v>71</v>
      </c>
      <c r="C14" s="35" t="s">
        <v>38</v>
      </c>
      <c r="D14" s="36"/>
      <c r="E14" s="36"/>
      <c r="F14" s="36" t="s">
        <v>20</v>
      </c>
      <c r="G14" s="36" t="s">
        <v>20</v>
      </c>
      <c r="H14" s="36"/>
      <c r="I14" s="36"/>
      <c r="J14" s="36">
        <v>2</v>
      </c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2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54</v>
      </c>
      <c r="B15" s="28" t="s">
        <v>55</v>
      </c>
      <c r="C15" s="29" t="s">
        <v>31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56</v>
      </c>
      <c r="B17" s="28" t="s">
        <v>57</v>
      </c>
      <c r="C17" s="29" t="s">
        <v>26</v>
      </c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3.5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6.5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40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>
        <v>4</v>
      </c>
      <c r="F21" s="55"/>
      <c r="G21" s="55"/>
      <c r="H21" s="55"/>
      <c r="I21" s="55"/>
      <c r="J21" s="55"/>
      <c r="K21" s="55"/>
      <c r="L21" s="55">
        <v>1</v>
      </c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7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8">SUM(H19:H28)</f>
        <v>7.5</v>
      </c>
      <c r="I29" s="50">
        <f t="shared" si="8"/>
        <v>7.5</v>
      </c>
      <c r="J29" s="50">
        <f t="shared" si="8"/>
        <v>7.5</v>
      </c>
      <c r="K29" s="50">
        <f t="shared" si="8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9">SUM(O19:O28)</f>
        <v>0</v>
      </c>
      <c r="P29" s="50">
        <f t="shared" si="9"/>
        <v>0</v>
      </c>
      <c r="Q29" s="50">
        <f t="shared" si="9"/>
        <v>0</v>
      </c>
      <c r="R29" s="50">
        <f t="shared" si="9"/>
        <v>0</v>
      </c>
      <c r="S29" s="50">
        <f>SUM(S19:S28)</f>
        <v>0</v>
      </c>
      <c r="T29" s="50">
        <f>SUM(T19:T28)</f>
        <v>0</v>
      </c>
      <c r="U29" s="50">
        <f>SUM(U19:U28)</f>
        <v>0</v>
      </c>
      <c r="V29" s="50">
        <f t="shared" ref="V29:Y29" si="10">SUM(V19:V28)</f>
        <v>0</v>
      </c>
      <c r="W29" s="50">
        <f t="shared" si="10"/>
        <v>0</v>
      </c>
      <c r="X29" s="50">
        <f t="shared" si="10"/>
        <v>0</v>
      </c>
      <c r="Y29" s="50">
        <f t="shared" si="10"/>
        <v>0</v>
      </c>
      <c r="Z29" s="50">
        <f>SUM(Z19:Z28)</f>
        <v>0</v>
      </c>
      <c r="AA29" s="50">
        <f>SUM(AA19:AA28)</f>
        <v>0</v>
      </c>
      <c r="AB29" s="50">
        <f>SUM(AB19:AB28)</f>
        <v>0</v>
      </c>
      <c r="AC29" s="50">
        <f t="shared" ref="AC29:AF29" si="11">SUM(AC19:AC28)</f>
        <v>0</v>
      </c>
      <c r="AD29" s="50">
        <f t="shared" si="11"/>
        <v>0</v>
      </c>
      <c r="AE29" s="50">
        <f t="shared" si="11"/>
        <v>0</v>
      </c>
      <c r="AF29" s="50">
        <f t="shared" si="11"/>
        <v>0</v>
      </c>
      <c r="AG29" s="50">
        <f>SUM(AG19:AG28)</f>
        <v>0</v>
      </c>
      <c r="AH29" s="50">
        <f>SUM(AH19:AH28)</f>
        <v>0</v>
      </c>
      <c r="AI29" s="51">
        <f>SUM(AI19:AI28)</f>
        <v>52.5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7</f>
        <v>7</v>
      </c>
      <c r="AI31" s="67">
        <f>AH31*7.5</f>
        <v>52.5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0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2019-05-01T16:44:09Z</cp:lastPrinted>
  <dcterms:created xsi:type="dcterms:W3CDTF">1998-07-03T22:57:08Z</dcterms:created>
  <dcterms:modified xsi:type="dcterms:W3CDTF">2019-08-10T00:21:55Z</dcterms:modified>
</cp:coreProperties>
</file>