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CE04ADBF-46DB-452C-929A-FF2689C2DF76}" xr6:coauthVersionLast="44" xr6:coauthVersionMax="44" xr10:uidLastSave="{00000000-0000-0000-0000-000000000000}"/>
  <bookViews>
    <workbookView xWindow="25080" yWindow="-61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H29" i="1"/>
  <c r="AH19" i="1"/>
  <c r="AG19" i="1"/>
  <c r="AG29" i="1" s="1"/>
  <c r="AF19" i="1"/>
  <c r="AF29" i="1" s="1"/>
  <c r="Y29" i="1"/>
  <c r="X29" i="1"/>
  <c r="Q29" i="1"/>
  <c r="E20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<sst xmlns="http://schemas.openxmlformats.org/spreadsheetml/2006/main" count="182" uniqueCount="63">
  <si>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</si>
  <si>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</si>
  <si>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</si>
  <si>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</si>
  <si>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</si>
  <si>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</si>
  <si>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</si>
  <si>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</si>
  <si>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</si>
  <si>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</si>
  <si>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</si>
  <si>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</si>
  <si>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</si>
  <si>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</si>
  <si>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</si>
  <si>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</si>
  <si>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</si>
  <si>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</si>
  <si>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</si>
  <si>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</si>
  <si>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</si>
  <si>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</si>
  <si>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</si>
  <si>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</si>
  <si>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</si>
  <si>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</si>
  <si>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</si>
  <si>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</si>
  <si>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</si>
  <si>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</si>
  <si>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</si>
  <si>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</si>
  <si>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</si>
  <si>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</si>
  <si>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</si>
  <si>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</si>
  <si>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</si>
  <si>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</si>
  <si>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</si>
  <si>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</si>
  <si>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</si>
  <si>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</si>
  <si>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</si>
  <si>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</si>
  <si>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</si>
  <si>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</si>
  <si>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</si>
  <si>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</si>
  <si>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</si>
  <si>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</si>
  <si>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</si>
  <si>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Allison Davelaar</t>
  </si>
  <si>
    <t>1901</t>
  </si>
  <si>
    <t>Darwin Maplewood</t>
  </si>
  <si>
    <t>1802</t>
  </si>
  <si>
    <t>Fraser Mills</t>
  </si>
  <si>
    <t>DP</t>
  </si>
  <si>
    <t>1701</t>
  </si>
  <si>
    <t>Emery Place Phase 1</t>
  </si>
  <si>
    <t>1906</t>
  </si>
  <si>
    <t>Darwin Riverside</t>
  </si>
  <si>
    <t>D/DP</t>
  </si>
  <si>
    <t>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</si>
</sst>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21" sqref="AJ21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54</v>
      </c>
      <c r="B9" s="28" t="s">
        <v>55</v>
      </c>
      <c r="C9" s="29" t="s">
        <v>56</v>
      </c>
      <c r="D9" s="36" t="s">
        <v>20</v>
      </c>
      <c r="E9" s="41"/>
      <c r="F9" s="41"/>
      <c r="G9" s="41"/>
      <c r="H9" s="41"/>
      <c r="I9" s="41"/>
      <c r="J9" s="36"/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/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56</v>
      </c>
      <c r="D11" s="36" t="s">
        <v>20</v>
      </c>
      <c r="E11" s="41"/>
      <c r="F11" s="41"/>
      <c r="G11" s="41"/>
      <c r="H11" s="41"/>
      <c r="I11" s="41"/>
      <c r="J11" s="36"/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>
        <v>4</v>
      </c>
      <c r="T11" s="41"/>
      <c r="U11" s="41">
        <v>7.5</v>
      </c>
      <c r="V11" s="41">
        <v>5</v>
      </c>
      <c r="W11" s="41">
        <v>8.5</v>
      </c>
      <c r="X11" s="36" t="s">
        <v>20</v>
      </c>
      <c r="Y11" s="36" t="s">
        <v>20</v>
      </c>
      <c r="Z11" s="41">
        <v>7.5</v>
      </c>
      <c r="AA11" s="41">
        <v>13</v>
      </c>
      <c r="AB11" s="41">
        <v>7.5</v>
      </c>
      <c r="AC11" s="41">
        <v>15</v>
      </c>
      <c r="AD11" s="41"/>
      <c r="AE11" s="36" t="s">
        <v>20</v>
      </c>
      <c r="AF11" s="36" t="s">
        <v>20</v>
      </c>
      <c r="AG11" s="41"/>
      <c r="AH11" s="41"/>
      <c r="AI11" s="37">
        <f t="shared" si="1"/>
        <v>68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/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59</v>
      </c>
      <c r="B13" s="28" t="s">
        <v>60</v>
      </c>
      <c r="C13" s="29" t="s">
        <v>61</v>
      </c>
      <c r="D13" s="36" t="s">
        <v>20</v>
      </c>
      <c r="E13" s="41"/>
      <c r="F13" s="41">
        <v>7.5</v>
      </c>
      <c r="G13" s="41">
        <v>7.5</v>
      </c>
      <c r="H13" s="41">
        <v>8</v>
      </c>
      <c r="I13" s="41">
        <v>7</v>
      </c>
      <c r="J13" s="36"/>
      <c r="K13" s="36" t="s">
        <v>20</v>
      </c>
      <c r="L13" s="41">
        <v>7.5</v>
      </c>
      <c r="M13" s="41">
        <v>7.5</v>
      </c>
      <c r="N13" s="41">
        <v>7.5</v>
      </c>
      <c r="O13" s="41">
        <v>7.5</v>
      </c>
      <c r="P13" s="41">
        <v>7.5</v>
      </c>
      <c r="Q13" s="36" t="s">
        <v>20</v>
      </c>
      <c r="R13" s="36" t="s">
        <v>20</v>
      </c>
      <c r="S13" s="41">
        <v>3.5</v>
      </c>
      <c r="T13" s="41">
        <v>9</v>
      </c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>
        <v>2.5</v>
      </c>
      <c r="AE13" s="36" t="s">
        <v>20</v>
      </c>
      <c r="AF13" s="36" t="s">
        <v>20</v>
      </c>
      <c r="AG13" s="41">
        <v>7.5</v>
      </c>
      <c r="AH13" s="41"/>
      <c r="AI13" s="37">
        <f t="shared" si="1"/>
        <v>90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/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57</v>
      </c>
      <c r="B15" s="28" t="s">
        <v>58</v>
      </c>
      <c r="C15" s="29" t="s">
        <v>42</v>
      </c>
      <c r="D15" s="36" t="s">
        <v>20</v>
      </c>
      <c r="E15" s="41"/>
      <c r="F15" s="41"/>
      <c r="G15" s="41"/>
      <c r="H15" s="41"/>
      <c r="I15" s="41"/>
      <c r="J15" s="36"/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/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8</v>
      </c>
      <c r="I19" s="50">
        <f t="shared" si="3"/>
        <v>7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9</v>
      </c>
      <c r="U19" s="50">
        <f t="shared" si="3"/>
        <v>7.5</v>
      </c>
      <c r="V19" s="50">
        <f t="shared" si="3"/>
        <v>5</v>
      </c>
      <c r="W19" s="50">
        <f t="shared" si="3"/>
        <v>8.5</v>
      </c>
      <c r="X19" s="50">
        <f t="shared" si="3"/>
        <v>0</v>
      </c>
      <c r="Y19" s="50">
        <f t="shared" si="3"/>
        <v>0</v>
      </c>
      <c r="Z19" s="50">
        <f t="shared" si="3"/>
        <v>7.5</v>
      </c>
      <c r="AA19" s="50">
        <f t="shared" si="3"/>
        <v>13</v>
      </c>
      <c r="AB19" s="50">
        <f t="shared" si="3"/>
        <v>7.5</v>
      </c>
      <c r="AC19" s="50">
        <f t="shared" si="3"/>
        <v>15</v>
      </c>
      <c r="AD19" s="50">
        <f t="shared" si="3"/>
        <v>2.5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7.5</v>
      </c>
      <c r="AH19" s="50">
        <f t="shared" si="4"/>
        <v>0</v>
      </c>
      <c r="AI19" s="51">
        <f t="shared" ref="AI19" si="5">SUM(AI8:AI18)</f>
        <v>158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>
        <v>1.5</v>
      </c>
      <c r="AE21" s="55"/>
      <c r="AF21" s="55"/>
      <c r="AG21" s="55"/>
      <c r="AH21" s="55"/>
      <c r="AI21" s="37">
        <f t="shared" si="6"/>
        <v>1.5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>
        <v>3</v>
      </c>
      <c r="AE23" s="55"/>
      <c r="AF23" s="55"/>
      <c r="AG23" s="55"/>
      <c r="AH23" s="55"/>
      <c r="AI23" s="37">
        <f t="shared" si="6"/>
        <v>3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 t="shared" ref="E29:H29" si="7">SUM(E19:E28)</f>
        <v>7.5</v>
      </c>
      <c r="F29" s="50">
        <f t="shared" si="7"/>
        <v>7.5</v>
      </c>
      <c r="G29" s="50">
        <f t="shared" si="7"/>
        <v>7.5</v>
      </c>
      <c r="H29" s="50">
        <f t="shared" si="7"/>
        <v>8</v>
      </c>
      <c r="I29" s="50">
        <f>SUM(I19:I28)</f>
        <v>7</v>
      </c>
      <c r="J29" s="50">
        <f>SUM(J19:J28)</f>
        <v>0</v>
      </c>
      <c r="K29" s="50">
        <f>SUM(K19:K28)</f>
        <v>0</v>
      </c>
      <c r="L29" s="50">
        <f t="shared" ref="L29:O29" si="8">SUM(L19:L28)</f>
        <v>7.5</v>
      </c>
      <c r="M29" s="50">
        <f t="shared" si="8"/>
        <v>7.5</v>
      </c>
      <c r="N29" s="50">
        <f t="shared" si="8"/>
        <v>7.5</v>
      </c>
      <c r="O29" s="50">
        <f t="shared" si="8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9">SUM(S19:S28)</f>
        <v>7.5</v>
      </c>
      <c r="T29" s="50">
        <f t="shared" si="9"/>
        <v>9</v>
      </c>
      <c r="U29" s="50">
        <f t="shared" si="9"/>
        <v>7.5</v>
      </c>
      <c r="V29" s="50">
        <f t="shared" si="9"/>
        <v>5</v>
      </c>
      <c r="W29" s="50">
        <f>SUM(W19:W28)</f>
        <v>8.5</v>
      </c>
      <c r="X29" s="50">
        <f>SUM(X19:X28)</f>
        <v>0</v>
      </c>
      <c r="Y29" s="50">
        <f>SUM(Y19:Y28)</f>
        <v>0</v>
      </c>
      <c r="Z29" s="50">
        <f t="shared" ref="Z29:AC29" si="10">SUM(Z19:Z28)</f>
        <v>7.5</v>
      </c>
      <c r="AA29" s="50">
        <f t="shared" si="10"/>
        <v>13</v>
      </c>
      <c r="AB29" s="50">
        <f t="shared" si="10"/>
        <v>7.5</v>
      </c>
      <c r="AC29" s="50">
        <f t="shared" si="10"/>
        <v>15</v>
      </c>
      <c r="AD29" s="50">
        <f>SUM(AD19:AD28)</f>
        <v>7</v>
      </c>
      <c r="AE29" s="50">
        <f>SUM(AE19:AE28)</f>
        <v>0</v>
      </c>
      <c r="AF29" s="50">
        <f>SUM(AF19:AF28)</f>
        <v>0</v>
      </c>
      <c r="AG29" s="50">
        <f t="shared" ref="AG29:AH29" si="11">SUM(AG19:AG28)</f>
        <v>7.5</v>
      </c>
      <c r="AH29" s="50">
        <f t="shared" si="11"/>
        <v>0</v>
      </c>
      <c r="AI29" s="51">
        <f>SUM(AI19:AI28)</f>
        <v>170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12.5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-1.5</f>
        <v>-1.5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11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2019-09-03T19:02:11Z</cp:lastPrinted>
  <dcterms:created xsi:type="dcterms:W3CDTF">1998-07-03T22:57:08Z</dcterms:created>
  <dcterms:modified xsi:type="dcterms:W3CDTF">2019-10-02T22:09:59Z</dcterms:modified>
</cp:coreProperties>
</file>