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I44" i="1" l="1"/>
  <c r="AG40" i="1"/>
  <c r="AH17" i="1"/>
  <c r="AH38" i="1" s="1"/>
  <c r="AG17" i="1"/>
  <c r="AG38" i="1" s="1"/>
  <c r="AF17" i="1"/>
  <c r="AF38" i="1" s="1"/>
  <c r="E18" i="1"/>
  <c r="AE17" i="1"/>
  <c r="AE38" i="1" s="1"/>
  <c r="AD17" i="1"/>
  <c r="AD38" i="1" s="1"/>
  <c r="AC17" i="1"/>
  <c r="AC38" i="1" s="1"/>
  <c r="AB17" i="1"/>
  <c r="AB38" i="1" s="1"/>
  <c r="AA17" i="1"/>
  <c r="AA38" i="1" s="1"/>
  <c r="Z17" i="1"/>
  <c r="Z38" i="1" s="1"/>
  <c r="Y17" i="1"/>
  <c r="Y38" i="1" s="1"/>
  <c r="X17" i="1"/>
  <c r="X38" i="1" s="1"/>
  <c r="W17" i="1"/>
  <c r="W38" i="1" s="1"/>
  <c r="V17" i="1"/>
  <c r="V38" i="1" s="1"/>
  <c r="U17" i="1"/>
  <c r="U38" i="1" s="1"/>
  <c r="T17" i="1"/>
  <c r="T38" i="1" s="1"/>
  <c r="S17" i="1"/>
  <c r="S38" i="1" s="1"/>
  <c r="R17" i="1"/>
  <c r="R38" i="1" s="1"/>
  <c r="Q17" i="1"/>
  <c r="Q38" i="1" s="1"/>
  <c r="P17" i="1"/>
  <c r="P38" i="1" s="1"/>
  <c r="O17" i="1"/>
  <c r="O38" i="1" s="1"/>
  <c r="N17" i="1"/>
  <c r="N38" i="1" s="1"/>
  <c r="M17" i="1"/>
  <c r="M38" i="1" s="1"/>
  <c r="L17" i="1"/>
  <c r="L38" i="1" s="1"/>
  <c r="K17" i="1"/>
  <c r="K38" i="1" s="1"/>
  <c r="J17" i="1"/>
  <c r="J38" i="1" s="1"/>
  <c r="I17" i="1"/>
  <c r="I38" i="1" s="1"/>
  <c r="H17" i="1"/>
  <c r="H38" i="1" s="1"/>
  <c r="G17" i="1"/>
  <c r="G38" i="1" s="1"/>
  <c r="F17" i="1"/>
  <c r="F38" i="1" s="1"/>
  <c r="E17" i="1"/>
  <c r="D17" i="1"/>
  <c r="D38" i="1" s="1"/>
  <c r="E38" i="1" l="1"/>
  <c r="AI25" i="1"/>
  <c r="AI36" i="1"/>
  <c r="AI32" i="1" l="1"/>
  <c r="AI15" i="1" l="1"/>
  <c r="AI26" i="1" l="1"/>
  <c r="AI23" i="1"/>
  <c r="AI14" i="1" l="1"/>
  <c r="AI13" i="1" l="1"/>
  <c r="AI19" i="1" l="1"/>
  <c r="AI29" i="1"/>
  <c r="AI34" i="1" l="1"/>
  <c r="AI33" i="1"/>
  <c r="AI16" i="1"/>
  <c r="AI12" i="1"/>
  <c r="AI18" i="1" l="1"/>
  <c r="AI40" i="1"/>
  <c r="AI37" i="1"/>
  <c r="AI8" i="1"/>
  <c r="AI9" i="1"/>
  <c r="AI10" i="1"/>
  <c r="AI11" i="1"/>
  <c r="AI20" i="1"/>
  <c r="AI21" i="1"/>
  <c r="AI22" i="1"/>
  <c r="AI24" i="1"/>
  <c r="AI27" i="1"/>
  <c r="AI28" i="1"/>
  <c r="AI30" i="1"/>
  <c r="AI31" i="1"/>
  <c r="AI17" i="1" l="1"/>
  <c r="AI38" i="1" s="1"/>
  <c r="AI42" i="1" s="1"/>
  <c r="AI46" i="1" s="1"/>
</calcChain>
</file>

<file path=xl/sharedStrings.xml><?xml version="1.0" encoding="utf-8"?>
<sst xmlns="http://schemas.openxmlformats.org/spreadsheetml/2006/main" count="209" uniqueCount="99">
  <si>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</si>
  <si>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</si>
  <si>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</si>
  <si>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</si>
  <si>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</si>
  <si>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</si>
  <si>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</si>
  <si>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</si>
  <si>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</si>
  <si>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</si>
  <si>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</si>
  <si>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</si>
  <si>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</si>
  <si>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</si>
  <si>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</si>
  <si>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</si>
  <si>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</si>
  <si>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</si>
  <si>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</si>
  <si>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</si>
  <si>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</si>
  <si>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</si>
  <si>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</si>
  <si>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</si>
  <si>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</si>
  <si>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</si>
  <si>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</si>
  <si>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</si>
  <si>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</si>
  <si>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</si>
  <si>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</si>
  <si>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</si>
  <si>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</si>
  <si>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</si>
  <si>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</si>
  <si>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</si>
  <si>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</si>
  <si>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</si>
  <si>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</si>
  <si>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</si>
  <si>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</si>
  <si>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</si>
  <si>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</si>
  <si>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</si>
  <si>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</si>
  <si>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</si>
  <si>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</si>
  <si>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</si>
  <si>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</si>
  <si>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</si>
  <si>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Parisa Moghaddam</t>
  </si>
  <si>
    <t>Printer Maintenance</t>
  </si>
  <si>
    <t>Image Bank</t>
  </si>
  <si>
    <t>DP Booklets(13)MAGAZINE/SBSMembrane File</t>
  </si>
  <si>
    <t>Archiving/Filing/Email Archiving</t>
  </si>
  <si>
    <t>Intergulf SFU Lot17</t>
  </si>
  <si>
    <t>1604</t>
  </si>
  <si>
    <t>1602</t>
  </si>
  <si>
    <t>finish house</t>
  </si>
  <si>
    <t>Library/Mat Library/Magazine</t>
  </si>
  <si>
    <t>DP Booklet Library</t>
  </si>
  <si>
    <t>RFI/ Shop Drawing/ Site reviews logs, SD review</t>
  </si>
  <si>
    <t>SFU Lot 19</t>
  </si>
  <si>
    <t>1714</t>
  </si>
  <si>
    <t>Fieldwire</t>
  </si>
  <si>
    <t>Food Ordering/Dessert/webinar/Conference call/cutting boards for presentation</t>
  </si>
  <si>
    <t>1408</t>
  </si>
  <si>
    <t>Calgary highrise</t>
  </si>
  <si>
    <t>Scan/Copy/Print Documents/Binding</t>
  </si>
  <si>
    <t>BCBC updating/Ashrae/AIBC/CSA/NFPA</t>
  </si>
  <si>
    <t>L&amp;L/Meeting Coordinating/Happy Hours</t>
  </si>
  <si>
    <t>National Codes, Ashrae</t>
  </si>
  <si>
    <t>S: Drive updates+ Lists</t>
  </si>
  <si>
    <t>1712</t>
  </si>
  <si>
    <t>Hawksley</t>
  </si>
  <si>
    <t>update 1602, 1507,1714, 1701, 1702</t>
  </si>
  <si>
    <t>September 2019</t>
  </si>
  <si>
    <t xml:space="preserve"> Whistler Master Plan</t>
  </si>
  <si>
    <t>1903</t>
  </si>
  <si>
    <t>Plan Coloring in indesign for Cindy</t>
  </si>
  <si>
    <t>1406</t>
  </si>
  <si>
    <t>Belpark</t>
  </si>
  <si>
    <t>drawing stamping</t>
  </si>
  <si>
    <t>(Saturday helping with office being flooded)</t>
  </si>
  <si>
    <t>1705</t>
  </si>
  <si>
    <t>Parker</t>
  </si>
  <si>
    <t>Parker North Spec correction for Fariba</t>
  </si>
  <si>
    <t>RWA Locals, Sign out Sheets</t>
  </si>
  <si>
    <t>General Spec Submital Log</t>
  </si>
  <si>
    <t>Document download from FTP+filing</t>
  </si>
  <si>
    <t>Subscriptions</t>
  </si>
  <si>
    <t>Master Spec Update</t>
  </si>
  <si>
    <t>1714 binding. 1712 printing, Doug documents, 1405 print and bind</t>
  </si>
  <si>
    <t>professional development</t>
  </si>
  <si>
    <t>,1705,1503 RFI print and bind</t>
  </si>
  <si>
    <t>1709</t>
  </si>
  <si>
    <t>Port Royal 6B</t>
  </si>
  <si>
    <t>Spec editing, Letter type to Bruce</t>
  </si>
  <si>
    <t>DOUGS DRAWER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</si>
</sst>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3" fontId="2" fillId="4" borderId="21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3" fontId="2" fillId="4" borderId="22" xfId="0" applyNumberFormat="1" applyFont="1" applyFill="1" applyBorder="1" applyAlignment="1" applyProtection="1">
      <alignment horizontal="left"/>
      <protection locked="0"/>
    </xf>
    <xf numFmtId="164" fontId="5" fillId="4" borderId="23" xfId="0" applyNumberFormat="1" applyFont="1" applyFill="1" applyBorder="1" applyAlignment="1" applyProtection="1">
      <alignment horizontal="center"/>
      <protection locked="0"/>
    </xf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1"/>
  <sheetViews>
    <sheetView tabSelected="1" zoomScaleNormal="100" zoomScaleSheetLayoutView="100" workbookViewId="0">
      <selection activeCell="A11" sqref="A11:XFD1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4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76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37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45" t="s">
        <v>55</v>
      </c>
      <c r="C8" s="46" t="s">
        <v>44</v>
      </c>
      <c r="D8" s="56" t="s">
        <v>19</v>
      </c>
      <c r="E8" s="56"/>
      <c r="F8" s="56"/>
      <c r="G8" s="56">
        <v>0.5</v>
      </c>
      <c r="H8" s="56"/>
      <c r="I8" s="56">
        <v>1</v>
      </c>
      <c r="J8" s="56" t="s">
        <v>19</v>
      </c>
      <c r="K8" s="56" t="s">
        <v>19</v>
      </c>
      <c r="L8" s="56">
        <v>0.5</v>
      </c>
      <c r="M8" s="56">
        <v>1</v>
      </c>
      <c r="N8" s="56">
        <v>0.5</v>
      </c>
      <c r="O8" s="56">
        <v>0.5</v>
      </c>
      <c r="P8" s="56">
        <v>0.5</v>
      </c>
      <c r="Q8" s="56" t="s">
        <v>19</v>
      </c>
      <c r="R8" s="56" t="s">
        <v>19</v>
      </c>
      <c r="S8" s="56"/>
      <c r="T8" s="56">
        <v>0.5</v>
      </c>
      <c r="U8" s="56">
        <v>0.5</v>
      </c>
      <c r="V8" s="56"/>
      <c r="W8" s="56">
        <v>0.5</v>
      </c>
      <c r="X8" s="56" t="s">
        <v>19</v>
      </c>
      <c r="Y8" s="56" t="s">
        <v>19</v>
      </c>
      <c r="Z8" s="56"/>
      <c r="AA8" s="56">
        <v>0.5</v>
      </c>
      <c r="AB8" s="56"/>
      <c r="AC8" s="56"/>
      <c r="AD8" s="56">
        <v>0.5</v>
      </c>
      <c r="AE8" s="56" t="s">
        <v>19</v>
      </c>
      <c r="AF8" s="56" t="s">
        <v>19</v>
      </c>
      <c r="AG8" s="56"/>
      <c r="AH8" s="56"/>
      <c r="AI8" s="57">
        <f t="shared" ref="AI8:AI12" si="0">SUM(D8:AH8)</f>
        <v>7</v>
      </c>
      <c r="AJ8" s="47" t="s">
        <v>61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84</v>
      </c>
      <c r="B9" s="40" t="s">
        <v>85</v>
      </c>
      <c r="C9" s="41" t="s">
        <v>44</v>
      </c>
      <c r="D9" s="56" t="s">
        <v>19</v>
      </c>
      <c r="E9" s="58"/>
      <c r="F9" s="58"/>
      <c r="G9" s="58"/>
      <c r="H9" s="58"/>
      <c r="I9" s="58"/>
      <c r="J9" s="56" t="s">
        <v>19</v>
      </c>
      <c r="K9" s="56" t="s">
        <v>19</v>
      </c>
      <c r="L9" s="58">
        <v>2</v>
      </c>
      <c r="M9" s="58">
        <v>0.5</v>
      </c>
      <c r="N9" s="58"/>
      <c r="O9" s="58">
        <v>2</v>
      </c>
      <c r="P9" s="58"/>
      <c r="Q9" s="56" t="s">
        <v>19</v>
      </c>
      <c r="R9" s="56" t="s">
        <v>19</v>
      </c>
      <c r="S9" s="58"/>
      <c r="T9" s="58"/>
      <c r="U9" s="58"/>
      <c r="V9" s="58"/>
      <c r="W9" s="58"/>
      <c r="X9" s="56" t="s">
        <v>19</v>
      </c>
      <c r="Y9" s="56" t="s">
        <v>19</v>
      </c>
      <c r="Z9" s="58"/>
      <c r="AA9" s="58"/>
      <c r="AB9" s="58"/>
      <c r="AC9" s="58"/>
      <c r="AD9" s="58"/>
      <c r="AE9" s="56" t="s">
        <v>19</v>
      </c>
      <c r="AF9" s="56" t="s">
        <v>19</v>
      </c>
      <c r="AG9" s="58"/>
      <c r="AH9" s="58"/>
      <c r="AI9" s="57">
        <f t="shared" si="0"/>
        <v>4.5</v>
      </c>
      <c r="AJ9" s="44" t="s">
        <v>86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57</v>
      </c>
      <c r="B10" s="45" t="s">
        <v>58</v>
      </c>
      <c r="C10" s="46" t="s">
        <v>44</v>
      </c>
      <c r="D10" s="56" t="s">
        <v>19</v>
      </c>
      <c r="E10" s="56"/>
      <c r="F10" s="56"/>
      <c r="G10" s="56"/>
      <c r="H10" s="56"/>
      <c r="I10" s="56"/>
      <c r="J10" s="56" t="s">
        <v>19</v>
      </c>
      <c r="K10" s="56" t="s">
        <v>19</v>
      </c>
      <c r="L10" s="56"/>
      <c r="M10" s="56"/>
      <c r="N10" s="56"/>
      <c r="O10" s="56"/>
      <c r="P10" s="56"/>
      <c r="Q10" s="56" t="s">
        <v>19</v>
      </c>
      <c r="R10" s="56" t="s">
        <v>19</v>
      </c>
      <c r="S10" s="56"/>
      <c r="T10" s="56"/>
      <c r="U10" s="56"/>
      <c r="V10" s="56"/>
      <c r="W10" s="56"/>
      <c r="X10" s="56" t="s">
        <v>19</v>
      </c>
      <c r="Y10" s="56" t="s">
        <v>19</v>
      </c>
      <c r="Z10" s="56"/>
      <c r="AA10" s="56"/>
      <c r="AB10" s="56"/>
      <c r="AC10" s="56"/>
      <c r="AD10" s="56"/>
      <c r="AE10" s="56" t="s">
        <v>19</v>
      </c>
      <c r="AF10" s="56" t="s">
        <v>19</v>
      </c>
      <c r="AG10" s="56"/>
      <c r="AH10" s="56"/>
      <c r="AI10" s="57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75" customFormat="1" ht="12" customHeight="1" x14ac:dyDescent="0.2">
      <c r="A11" s="82" t="s">
        <v>95</v>
      </c>
      <c r="B11" s="83" t="s">
        <v>96</v>
      </c>
      <c r="C11" s="95"/>
      <c r="D11" s="79" t="s">
        <v>19</v>
      </c>
      <c r="E11" s="84"/>
      <c r="F11" s="84"/>
      <c r="G11" s="84"/>
      <c r="H11" s="84"/>
      <c r="I11" s="84"/>
      <c r="J11" s="79" t="s">
        <v>19</v>
      </c>
      <c r="K11" s="79" t="s">
        <v>19</v>
      </c>
      <c r="L11" s="84"/>
      <c r="M11" s="84"/>
      <c r="N11" s="84"/>
      <c r="O11" s="84"/>
      <c r="P11" s="84"/>
      <c r="Q11" s="79" t="s">
        <v>19</v>
      </c>
      <c r="R11" s="79" t="s">
        <v>19</v>
      </c>
      <c r="S11" s="84"/>
      <c r="T11" s="84"/>
      <c r="U11" s="84"/>
      <c r="V11" s="84"/>
      <c r="W11" s="84"/>
      <c r="X11" s="79" t="s">
        <v>19</v>
      </c>
      <c r="Y11" s="79" t="s">
        <v>19</v>
      </c>
      <c r="Z11" s="84"/>
      <c r="AA11" s="84"/>
      <c r="AB11" s="84"/>
      <c r="AC11" s="84"/>
      <c r="AD11" s="84"/>
      <c r="AE11" s="79" t="s">
        <v>19</v>
      </c>
      <c r="AF11" s="79" t="s">
        <v>19</v>
      </c>
      <c r="AG11" s="84">
        <v>3</v>
      </c>
      <c r="AH11" s="84"/>
      <c r="AI11" s="93">
        <f t="shared" si="0"/>
        <v>3</v>
      </c>
      <c r="AJ11" s="96" t="s">
        <v>97</v>
      </c>
      <c r="AZ11" s="76"/>
      <c r="BA11" s="76"/>
    </row>
    <row r="12" spans="1:190" s="75" customFormat="1" ht="12" customHeight="1" x14ac:dyDescent="0.2">
      <c r="A12" s="77" t="s">
        <v>66</v>
      </c>
      <c r="B12" s="78" t="s">
        <v>67</v>
      </c>
      <c r="C12" s="81"/>
      <c r="D12" s="79" t="s">
        <v>19</v>
      </c>
      <c r="E12" s="79"/>
      <c r="F12" s="79"/>
      <c r="G12" s="79"/>
      <c r="H12" s="79"/>
      <c r="I12" s="79"/>
      <c r="J12" s="79" t="s">
        <v>19</v>
      </c>
      <c r="K12" s="79" t="s">
        <v>19</v>
      </c>
      <c r="L12" s="79"/>
      <c r="M12" s="79"/>
      <c r="N12" s="79"/>
      <c r="O12" s="79"/>
      <c r="P12" s="79"/>
      <c r="Q12" s="79" t="s">
        <v>19</v>
      </c>
      <c r="R12" s="79" t="s">
        <v>19</v>
      </c>
      <c r="S12" s="79"/>
      <c r="T12" s="79"/>
      <c r="U12" s="79"/>
      <c r="V12" s="79">
        <v>1</v>
      </c>
      <c r="W12" s="79"/>
      <c r="X12" s="79" t="s">
        <v>19</v>
      </c>
      <c r="Y12" s="79" t="s">
        <v>19</v>
      </c>
      <c r="Z12" s="79"/>
      <c r="AA12" s="79"/>
      <c r="AB12" s="79"/>
      <c r="AC12" s="79"/>
      <c r="AD12" s="79"/>
      <c r="AE12" s="79" t="s">
        <v>19</v>
      </c>
      <c r="AF12" s="79" t="s">
        <v>19</v>
      </c>
      <c r="AG12" s="79"/>
      <c r="AH12" s="79"/>
      <c r="AI12" s="93">
        <f t="shared" si="0"/>
        <v>1</v>
      </c>
      <c r="AJ12" s="75" t="s">
        <v>89</v>
      </c>
      <c r="AZ12" s="76"/>
      <c r="BA12" s="76"/>
    </row>
    <row r="13" spans="1:190" s="75" customFormat="1" ht="12" customHeight="1" x14ac:dyDescent="0.2">
      <c r="A13" s="82" t="s">
        <v>80</v>
      </c>
      <c r="B13" s="83" t="s">
        <v>81</v>
      </c>
      <c r="C13" s="85"/>
      <c r="D13" s="79" t="s">
        <v>19</v>
      </c>
      <c r="E13" s="84"/>
      <c r="F13" s="84"/>
      <c r="G13" s="84"/>
      <c r="H13" s="84"/>
      <c r="I13" s="84">
        <v>0.5</v>
      </c>
      <c r="J13" s="79" t="s">
        <v>19</v>
      </c>
      <c r="K13" s="79" t="s">
        <v>19</v>
      </c>
      <c r="L13" s="84"/>
      <c r="M13" s="84"/>
      <c r="N13" s="84"/>
      <c r="O13" s="84"/>
      <c r="P13" s="84"/>
      <c r="Q13" s="79" t="s">
        <v>19</v>
      </c>
      <c r="R13" s="79" t="s">
        <v>19</v>
      </c>
      <c r="S13" s="84"/>
      <c r="T13" s="84"/>
      <c r="U13" s="84"/>
      <c r="V13" s="84"/>
      <c r="W13" s="84"/>
      <c r="X13" s="79" t="s">
        <v>19</v>
      </c>
      <c r="Y13" s="79" t="s">
        <v>19</v>
      </c>
      <c r="Z13" s="84"/>
      <c r="AA13" s="84"/>
      <c r="AB13" s="84"/>
      <c r="AC13" s="84"/>
      <c r="AD13" s="84"/>
      <c r="AE13" s="79" t="s">
        <v>19</v>
      </c>
      <c r="AF13" s="79" t="s">
        <v>19</v>
      </c>
      <c r="AG13" s="84"/>
      <c r="AH13" s="84"/>
      <c r="AI13" s="93">
        <f t="shared" ref="AI13:AI16" si="1">SUM(D13:AH13)</f>
        <v>0.5</v>
      </c>
      <c r="AJ13" s="80" t="s">
        <v>82</v>
      </c>
      <c r="AZ13" s="76"/>
      <c r="BA13" s="76"/>
    </row>
    <row r="14" spans="1:190" s="75" customFormat="1" ht="12" customHeight="1" x14ac:dyDescent="0.2">
      <c r="A14" s="77" t="s">
        <v>63</v>
      </c>
      <c r="B14" s="78" t="s">
        <v>62</v>
      </c>
      <c r="C14" s="81"/>
      <c r="D14" s="79" t="s">
        <v>19</v>
      </c>
      <c r="E14" s="79"/>
      <c r="F14" s="79"/>
      <c r="G14" s="79"/>
      <c r="H14" s="79"/>
      <c r="I14" s="79"/>
      <c r="J14" s="79" t="s">
        <v>19</v>
      </c>
      <c r="K14" s="79" t="s">
        <v>19</v>
      </c>
      <c r="L14" s="79"/>
      <c r="M14" s="79"/>
      <c r="N14" s="79"/>
      <c r="O14" s="79"/>
      <c r="P14" s="79"/>
      <c r="Q14" s="79" t="s">
        <v>19</v>
      </c>
      <c r="R14" s="79" t="s">
        <v>19</v>
      </c>
      <c r="S14" s="79"/>
      <c r="T14" s="79"/>
      <c r="U14" s="79"/>
      <c r="V14" s="79"/>
      <c r="W14" s="79"/>
      <c r="X14" s="79" t="s">
        <v>19</v>
      </c>
      <c r="Y14" s="79" t="s">
        <v>19</v>
      </c>
      <c r="Z14" s="79"/>
      <c r="AA14" s="79">
        <v>1.5</v>
      </c>
      <c r="AB14" s="79"/>
      <c r="AC14" s="79"/>
      <c r="AD14" s="79"/>
      <c r="AE14" s="79" t="s">
        <v>19</v>
      </c>
      <c r="AF14" s="79" t="s">
        <v>19</v>
      </c>
      <c r="AG14" s="79"/>
      <c r="AH14" s="79"/>
      <c r="AI14" s="93">
        <f t="shared" si="1"/>
        <v>1.5</v>
      </c>
      <c r="AZ14" s="76"/>
      <c r="BA14" s="76"/>
    </row>
    <row r="15" spans="1:190" s="75" customFormat="1" ht="12" customHeight="1" x14ac:dyDescent="0.2">
      <c r="A15" s="82" t="s">
        <v>73</v>
      </c>
      <c r="B15" s="83" t="s">
        <v>74</v>
      </c>
      <c r="C15" s="85"/>
      <c r="D15" s="79" t="s">
        <v>19</v>
      </c>
      <c r="E15" s="84"/>
      <c r="F15" s="84"/>
      <c r="G15" s="84"/>
      <c r="H15" s="84"/>
      <c r="I15" s="84"/>
      <c r="J15" s="79" t="s">
        <v>19</v>
      </c>
      <c r="K15" s="79" t="s">
        <v>19</v>
      </c>
      <c r="L15" s="84"/>
      <c r="M15" s="84"/>
      <c r="N15" s="84"/>
      <c r="O15" s="84"/>
      <c r="P15" s="84">
        <v>1.5</v>
      </c>
      <c r="Q15" s="79" t="s">
        <v>19</v>
      </c>
      <c r="R15" s="79" t="s">
        <v>19</v>
      </c>
      <c r="S15" s="84"/>
      <c r="T15" s="84"/>
      <c r="U15" s="84"/>
      <c r="V15" s="84"/>
      <c r="W15" s="84"/>
      <c r="X15" s="79" t="s">
        <v>19</v>
      </c>
      <c r="Y15" s="79" t="s">
        <v>19</v>
      </c>
      <c r="Z15" s="84"/>
      <c r="AA15" s="84"/>
      <c r="AB15" s="84"/>
      <c r="AC15" s="84"/>
      <c r="AD15" s="84"/>
      <c r="AE15" s="79" t="s">
        <v>19</v>
      </c>
      <c r="AF15" s="79" t="s">
        <v>19</v>
      </c>
      <c r="AG15" s="84"/>
      <c r="AH15" s="84"/>
      <c r="AI15" s="93">
        <f t="shared" si="1"/>
        <v>1.5</v>
      </c>
      <c r="AJ15" s="80"/>
      <c r="AZ15" s="76"/>
      <c r="BA15" s="76"/>
    </row>
    <row r="16" spans="1:190" s="75" customFormat="1" ht="12" customHeight="1" x14ac:dyDescent="0.2">
      <c r="A16" s="77" t="s">
        <v>78</v>
      </c>
      <c r="B16" s="78" t="s">
        <v>77</v>
      </c>
      <c r="C16" s="81"/>
      <c r="D16" s="56" t="s">
        <v>19</v>
      </c>
      <c r="E16" s="79"/>
      <c r="F16" s="79">
        <v>6</v>
      </c>
      <c r="G16" s="79">
        <v>2.5</v>
      </c>
      <c r="H16" s="79"/>
      <c r="I16" s="79"/>
      <c r="J16" s="79" t="s">
        <v>19</v>
      </c>
      <c r="K16" s="79" t="s">
        <v>19</v>
      </c>
      <c r="L16" s="79"/>
      <c r="M16" s="79"/>
      <c r="N16" s="79"/>
      <c r="O16" s="79"/>
      <c r="P16" s="79"/>
      <c r="Q16" s="79" t="s">
        <v>19</v>
      </c>
      <c r="R16" s="79" t="s">
        <v>19</v>
      </c>
      <c r="S16" s="79"/>
      <c r="T16" s="79"/>
      <c r="U16" s="79"/>
      <c r="V16" s="79"/>
      <c r="W16" s="79"/>
      <c r="X16" s="79" t="s">
        <v>19</v>
      </c>
      <c r="Y16" s="79" t="s">
        <v>19</v>
      </c>
      <c r="Z16" s="79"/>
      <c r="AA16" s="79"/>
      <c r="AB16" s="79"/>
      <c r="AC16" s="79"/>
      <c r="AD16" s="79"/>
      <c r="AE16" s="79" t="s">
        <v>19</v>
      </c>
      <c r="AF16" s="79" t="s">
        <v>19</v>
      </c>
      <c r="AG16" s="79"/>
      <c r="AH16" s="79"/>
      <c r="AI16" s="57">
        <f t="shared" si="1"/>
        <v>8.5</v>
      </c>
      <c r="AJ16" s="75" t="s">
        <v>79</v>
      </c>
      <c r="AZ16" s="76"/>
      <c r="BA16" s="76"/>
    </row>
    <row r="17" spans="1:190" s="22" customFormat="1" x14ac:dyDescent="0.2">
      <c r="A17" s="11"/>
      <c r="B17" s="55" t="s">
        <v>6</v>
      </c>
      <c r="C17" s="73"/>
      <c r="D17" s="59">
        <f>SUM(D8:D16)</f>
        <v>0</v>
      </c>
      <c r="E17" s="59">
        <f>SUM(E8:E16)</f>
        <v>0</v>
      </c>
      <c r="F17" s="59">
        <f>SUM(F8:F16)</f>
        <v>6</v>
      </c>
      <c r="G17" s="59">
        <f>SUM(G8:G16)</f>
        <v>3</v>
      </c>
      <c r="H17" s="59">
        <f>SUM(H8:H16)</f>
        <v>0</v>
      </c>
      <c r="I17" s="59">
        <f>SUM(I8:I16)</f>
        <v>1.5</v>
      </c>
      <c r="J17" s="59">
        <f>SUM(J8:J16)</f>
        <v>0</v>
      </c>
      <c r="K17" s="59">
        <f>SUM(K8:K16)</f>
        <v>0</v>
      </c>
      <c r="L17" s="59">
        <f>SUM(L8:L16)</f>
        <v>2.5</v>
      </c>
      <c r="M17" s="59">
        <f>SUM(M8:M16)</f>
        <v>1.5</v>
      </c>
      <c r="N17" s="59">
        <f>SUM(N8:N16)</f>
        <v>0.5</v>
      </c>
      <c r="O17" s="59">
        <f>SUM(O8:O16)</f>
        <v>2.5</v>
      </c>
      <c r="P17" s="59">
        <f>SUM(P8:P16)</f>
        <v>2</v>
      </c>
      <c r="Q17" s="59">
        <f>SUM(Q8:Q16)</f>
        <v>0</v>
      </c>
      <c r="R17" s="59">
        <f>SUM(R8:R16)</f>
        <v>0</v>
      </c>
      <c r="S17" s="59">
        <f>SUM(S8:S16)</f>
        <v>0</v>
      </c>
      <c r="T17" s="59">
        <f>SUM(T8:T16)</f>
        <v>0.5</v>
      </c>
      <c r="U17" s="59">
        <f>SUM(U8:U16)</f>
        <v>0.5</v>
      </c>
      <c r="V17" s="59">
        <f>SUM(V8:V16)</f>
        <v>1</v>
      </c>
      <c r="W17" s="59">
        <f>SUM(W8:W16)</f>
        <v>0.5</v>
      </c>
      <c r="X17" s="59">
        <f>SUM(X8:X16)</f>
        <v>0</v>
      </c>
      <c r="Y17" s="59">
        <f>SUM(Y8:Y16)</f>
        <v>0</v>
      </c>
      <c r="Z17" s="59">
        <f>SUM(Z8:Z16)</f>
        <v>0</v>
      </c>
      <c r="AA17" s="59">
        <f>SUM(AA8:AA16)</f>
        <v>2</v>
      </c>
      <c r="AB17" s="59">
        <f>SUM(AB8:AB16)</f>
        <v>0</v>
      </c>
      <c r="AC17" s="59">
        <f>SUM(AC8:AC16)</f>
        <v>0</v>
      </c>
      <c r="AD17" s="59">
        <f>SUM(AD8:AD16)</f>
        <v>0.5</v>
      </c>
      <c r="AE17" s="59">
        <f>SUM(AE8:AE16)</f>
        <v>0</v>
      </c>
      <c r="AF17" s="59">
        <f>SUM(AF8:AF16)</f>
        <v>0</v>
      </c>
      <c r="AG17" s="59">
        <f>SUM(AG8:AG16)</f>
        <v>3</v>
      </c>
      <c r="AH17" s="59">
        <f>SUM(AH8:AH16)</f>
        <v>0</v>
      </c>
      <c r="AI17" s="60">
        <f>SUM(AI8:AI16)</f>
        <v>27.5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1"/>
      <c r="E18" s="61">
        <f>7.5</f>
        <v>7.5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ref="AI18:AI37" si="2">SUM(D18:AH18)</f>
        <v>7.5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13</v>
      </c>
      <c r="B19" s="13"/>
      <c r="C19" s="13"/>
      <c r="D19" s="61"/>
      <c r="E19" s="61"/>
      <c r="F19" s="61">
        <v>1</v>
      </c>
      <c r="G19" s="61">
        <v>3.5</v>
      </c>
      <c r="H19" s="61"/>
      <c r="I19" s="61">
        <v>4</v>
      </c>
      <c r="J19" s="61">
        <v>1.5</v>
      </c>
      <c r="K19" s="61"/>
      <c r="L19" s="61">
        <v>1.5</v>
      </c>
      <c r="M19" s="61">
        <v>4</v>
      </c>
      <c r="N19" s="61">
        <v>1.5</v>
      </c>
      <c r="O19" s="61">
        <v>3</v>
      </c>
      <c r="P19" s="61">
        <v>4</v>
      </c>
      <c r="Q19" s="61"/>
      <c r="R19" s="61"/>
      <c r="S19" s="61">
        <v>3.5</v>
      </c>
      <c r="T19" s="61">
        <v>3</v>
      </c>
      <c r="U19" s="61">
        <v>1</v>
      </c>
      <c r="V19" s="61">
        <v>2</v>
      </c>
      <c r="W19" s="61">
        <v>5</v>
      </c>
      <c r="X19" s="61"/>
      <c r="Y19" s="61"/>
      <c r="Z19" s="61">
        <v>3.5</v>
      </c>
      <c r="AA19" s="61">
        <v>1</v>
      </c>
      <c r="AB19" s="61">
        <v>2</v>
      </c>
      <c r="AC19" s="61">
        <v>0.5</v>
      </c>
      <c r="AD19" s="61">
        <v>4.5</v>
      </c>
      <c r="AE19" s="61"/>
      <c r="AF19" s="61"/>
      <c r="AG19" s="61">
        <v>2.5</v>
      </c>
      <c r="AH19" s="61"/>
      <c r="AI19" s="57">
        <f>SUM(D19:AH19)</f>
        <v>52.5</v>
      </c>
      <c r="AJ19" s="51" t="s">
        <v>83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x14ac:dyDescent="0.2">
      <c r="A20" s="11" t="s">
        <v>11</v>
      </c>
      <c r="B20" s="14"/>
      <c r="C20" s="14"/>
      <c r="D20" s="61"/>
      <c r="E20" s="61"/>
      <c r="F20" s="61"/>
      <c r="G20" s="61"/>
      <c r="H20" s="61">
        <v>7.5</v>
      </c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2"/>
        <v>7.5</v>
      </c>
      <c r="AJ20" s="48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75" customFormat="1" x14ac:dyDescent="0.2">
      <c r="A21" s="97" t="s">
        <v>12</v>
      </c>
      <c r="B21" s="98"/>
      <c r="C21" s="98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4">
        <f t="shared" si="2"/>
        <v>0</v>
      </c>
      <c r="AJ21" s="100" t="s">
        <v>44</v>
      </c>
      <c r="AZ21" s="76"/>
    </row>
    <row r="22" spans="1:190" x14ac:dyDescent="0.2">
      <c r="A22" s="106" t="s">
        <v>70</v>
      </c>
      <c r="B22" s="107"/>
      <c r="C22" s="108"/>
      <c r="D22" s="61"/>
      <c r="E22" s="61"/>
      <c r="F22" s="61">
        <v>0.5</v>
      </c>
      <c r="G22" s="61">
        <v>0.5</v>
      </c>
      <c r="H22" s="61"/>
      <c r="I22" s="61"/>
      <c r="J22" s="61"/>
      <c r="K22" s="61"/>
      <c r="L22" s="61">
        <v>0.5</v>
      </c>
      <c r="M22" s="61">
        <v>0.5</v>
      </c>
      <c r="N22" s="61"/>
      <c r="O22" s="61"/>
      <c r="P22" s="61"/>
      <c r="Q22" s="61"/>
      <c r="R22" s="61"/>
      <c r="S22" s="61">
        <v>0.5</v>
      </c>
      <c r="T22" s="61"/>
      <c r="U22" s="61">
        <v>2</v>
      </c>
      <c r="V22" s="61"/>
      <c r="W22" s="61"/>
      <c r="X22" s="61"/>
      <c r="Y22" s="61"/>
      <c r="Z22" s="61"/>
      <c r="AA22" s="61"/>
      <c r="AB22" s="61"/>
      <c r="AC22" s="61"/>
      <c r="AD22" s="61">
        <v>0.5</v>
      </c>
      <c r="AE22" s="61"/>
      <c r="AF22" s="61"/>
      <c r="AG22" s="61">
        <v>0.5</v>
      </c>
      <c r="AH22" s="61"/>
      <c r="AI22" s="57">
        <f t="shared" ref="AI22:AI29" si="3">SUM(D22:AH22)</f>
        <v>5.5</v>
      </c>
      <c r="AJ22" s="51" t="s">
        <v>65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06" t="s">
        <v>68</v>
      </c>
      <c r="B23" s="107"/>
      <c r="C23" s="108"/>
      <c r="D23" s="61"/>
      <c r="E23" s="61"/>
      <c r="F23" s="61"/>
      <c r="G23" s="61"/>
      <c r="H23" s="61"/>
      <c r="I23" s="61">
        <v>1</v>
      </c>
      <c r="J23" s="61"/>
      <c r="K23" s="61"/>
      <c r="L23" s="61"/>
      <c r="M23" s="61"/>
      <c r="N23" s="61"/>
      <c r="O23" s="61">
        <v>2</v>
      </c>
      <c r="P23" s="61"/>
      <c r="Q23" s="61"/>
      <c r="R23" s="61"/>
      <c r="S23" s="61"/>
      <c r="T23" s="61"/>
      <c r="U23" s="61">
        <v>0.5</v>
      </c>
      <c r="V23" s="61"/>
      <c r="W23" s="61">
        <v>0.5</v>
      </c>
      <c r="X23" s="61"/>
      <c r="Y23" s="61"/>
      <c r="Z23" s="61"/>
      <c r="AA23" s="61"/>
      <c r="AB23" s="61">
        <v>1</v>
      </c>
      <c r="AC23" s="61">
        <v>0.5</v>
      </c>
      <c r="AD23" s="61"/>
      <c r="AE23" s="61"/>
      <c r="AF23" s="61"/>
      <c r="AG23" s="61">
        <v>2</v>
      </c>
      <c r="AH23" s="61"/>
      <c r="AI23" s="57">
        <f t="shared" si="3"/>
        <v>7.5</v>
      </c>
      <c r="AJ23" s="91" t="s">
        <v>92</v>
      </c>
      <c r="AK23" s="30" t="s">
        <v>94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2" t="s">
        <v>48</v>
      </c>
      <c r="B24" s="13"/>
      <c r="C24" s="13"/>
      <c r="D24" s="61"/>
      <c r="E24" s="61"/>
      <c r="F24" s="61"/>
      <c r="G24" s="61"/>
      <c r="H24" s="61"/>
      <c r="I24" s="61"/>
      <c r="J24" s="61"/>
      <c r="K24" s="61"/>
      <c r="L24" s="61">
        <v>1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1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2" t="s">
        <v>91</v>
      </c>
      <c r="B25" s="13"/>
      <c r="C25" s="13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>
        <v>3</v>
      </c>
      <c r="AA25" s="61">
        <v>5</v>
      </c>
      <c r="AB25" s="61">
        <v>4.5</v>
      </c>
      <c r="AC25" s="61">
        <v>6</v>
      </c>
      <c r="AD25" s="61"/>
      <c r="AE25" s="61"/>
      <c r="AF25" s="61"/>
      <c r="AG25" s="61"/>
      <c r="AH25" s="61"/>
      <c r="AI25" s="57">
        <f t="shared" si="3"/>
        <v>18.5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2" t="s">
        <v>60</v>
      </c>
      <c r="B26" s="13"/>
      <c r="C26" s="1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>
        <v>1</v>
      </c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  <c r="AJ26" s="51" t="s">
        <v>53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09" t="s">
        <v>59</v>
      </c>
      <c r="B27" s="110"/>
      <c r="C27" s="11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3"/>
        <v>0</v>
      </c>
      <c r="AJ27" s="51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2" t="s">
        <v>49</v>
      </c>
      <c r="B28" s="13"/>
      <c r="C28" s="13"/>
      <c r="D28" s="61"/>
      <c r="E28" s="61"/>
      <c r="F28" s="61"/>
      <c r="G28" s="61">
        <v>0.5</v>
      </c>
      <c r="H28" s="61"/>
      <c r="I28" s="61">
        <v>0.5</v>
      </c>
      <c r="J28" s="61"/>
      <c r="K28" s="61"/>
      <c r="L28" s="61"/>
      <c r="M28" s="61"/>
      <c r="N28" s="61"/>
      <c r="O28" s="61"/>
      <c r="P28" s="61"/>
      <c r="Q28" s="61"/>
      <c r="R28" s="61"/>
      <c r="S28" s="61">
        <v>1</v>
      </c>
      <c r="T28" s="61"/>
      <c r="U28" s="61"/>
      <c r="V28" s="61"/>
      <c r="W28" s="61">
        <v>1.5</v>
      </c>
      <c r="X28" s="61"/>
      <c r="Y28" s="61"/>
      <c r="Z28" s="61"/>
      <c r="AA28" s="61"/>
      <c r="AB28" s="61"/>
      <c r="AC28" s="61"/>
      <c r="AD28" s="61"/>
      <c r="AE28" s="61"/>
      <c r="AF28" s="61"/>
      <c r="AG28" s="61">
        <v>0.5</v>
      </c>
      <c r="AH28" s="61"/>
      <c r="AI28" s="57">
        <f t="shared" si="3"/>
        <v>4</v>
      </c>
      <c r="AJ28" s="51" t="s">
        <v>98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06" t="s">
        <v>54</v>
      </c>
      <c r="B29" s="107"/>
      <c r="C29" s="108"/>
      <c r="D29" s="61"/>
      <c r="E29" s="61"/>
      <c r="F29" s="61"/>
      <c r="G29" s="61"/>
      <c r="H29" s="61"/>
      <c r="I29" s="61"/>
      <c r="J29" s="61"/>
      <c r="K29" s="61"/>
      <c r="L29" s="61"/>
      <c r="M29" s="61">
        <v>1</v>
      </c>
      <c r="N29" s="61">
        <v>2.5</v>
      </c>
      <c r="O29" s="61"/>
      <c r="P29" s="61"/>
      <c r="Q29" s="61"/>
      <c r="R29" s="61"/>
      <c r="S29" s="61">
        <v>1.5</v>
      </c>
      <c r="T29" s="61"/>
      <c r="U29" s="61"/>
      <c r="V29" s="61"/>
      <c r="W29" s="61"/>
      <c r="X29" s="61"/>
      <c r="Y29" s="61"/>
      <c r="Z29" s="61">
        <v>1</v>
      </c>
      <c r="AA29" s="61"/>
      <c r="AB29" s="61"/>
      <c r="AC29" s="61"/>
      <c r="AD29" s="61"/>
      <c r="AE29" s="61"/>
      <c r="AF29" s="61"/>
      <c r="AG29" s="61"/>
      <c r="AH29" s="61"/>
      <c r="AI29" s="57">
        <f t="shared" si="3"/>
        <v>6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06" t="s">
        <v>52</v>
      </c>
      <c r="B30" s="107"/>
      <c r="C30" s="108"/>
      <c r="D30" s="61"/>
      <c r="E30" s="61"/>
      <c r="F30" s="61"/>
      <c r="G30" s="61"/>
      <c r="H30" s="61"/>
      <c r="I30" s="61"/>
      <c r="J30" s="61"/>
      <c r="K30" s="61"/>
      <c r="L30" s="61"/>
      <c r="M30" s="61">
        <v>0.5</v>
      </c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2"/>
        <v>0.5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04" t="s">
        <v>51</v>
      </c>
      <c r="B31" s="105"/>
      <c r="C31" s="112"/>
      <c r="D31" s="61"/>
      <c r="E31" s="61"/>
      <c r="F31" s="61"/>
      <c r="G31" s="61"/>
      <c r="H31" s="61"/>
      <c r="I31" s="61">
        <v>0.5</v>
      </c>
      <c r="J31" s="61"/>
      <c r="K31" s="61"/>
      <c r="L31" s="61">
        <v>0.5</v>
      </c>
      <c r="M31" s="61"/>
      <c r="N31" s="61"/>
      <c r="O31" s="61"/>
      <c r="P31" s="61">
        <v>0.5</v>
      </c>
      <c r="Q31" s="61"/>
      <c r="R31" s="61"/>
      <c r="S31" s="61"/>
      <c r="T31" s="61"/>
      <c r="U31" s="61"/>
      <c r="V31" s="61">
        <v>0.5</v>
      </c>
      <c r="W31" s="61"/>
      <c r="X31" s="61"/>
      <c r="Y31" s="61"/>
      <c r="Z31" s="61"/>
      <c r="AA31" s="61"/>
      <c r="AB31" s="61"/>
      <c r="AC31" s="61">
        <v>0.5</v>
      </c>
      <c r="AD31" s="61">
        <v>0.5</v>
      </c>
      <c r="AE31" s="61"/>
      <c r="AF31" s="61"/>
      <c r="AG31" s="61"/>
      <c r="AH31" s="61"/>
      <c r="AI31" s="57">
        <f t="shared" si="2"/>
        <v>3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88" t="s">
        <v>72</v>
      </c>
      <c r="B32" s="89"/>
      <c r="C32" s="90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>
        <v>1</v>
      </c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2"/>
        <v>1</v>
      </c>
      <c r="AJ32" s="48" t="s">
        <v>87</v>
      </c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04" t="s">
        <v>69</v>
      </c>
      <c r="B33" s="105"/>
      <c r="C33" s="112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92"/>
      <c r="T33" s="61"/>
      <c r="U33" s="61"/>
      <c r="V33" s="61">
        <v>1</v>
      </c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2"/>
        <v>1</v>
      </c>
      <c r="AJ33" s="48" t="s">
        <v>71</v>
      </c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">
      <c r="A34" s="104" t="s">
        <v>64</v>
      </c>
      <c r="B34" s="105"/>
      <c r="C34" s="112"/>
      <c r="D34" s="61"/>
      <c r="E34" s="61"/>
      <c r="F34" s="61"/>
      <c r="G34" s="61"/>
      <c r="H34" s="61"/>
      <c r="I34" s="61"/>
      <c r="J34" s="61"/>
      <c r="K34" s="61"/>
      <c r="L34" s="61">
        <v>1.5</v>
      </c>
      <c r="M34" s="61"/>
      <c r="N34" s="61"/>
      <c r="O34" s="61"/>
      <c r="P34" s="61">
        <v>1</v>
      </c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2"/>
        <v>2.5</v>
      </c>
      <c r="AJ34" s="87" t="s">
        <v>75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">
      <c r="A35" s="101" t="s">
        <v>93</v>
      </c>
      <c r="B35" s="102"/>
      <c r="C35" s="10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>
        <v>1.5</v>
      </c>
      <c r="AE35" s="61"/>
      <c r="AF35" s="61"/>
      <c r="AG35" s="61"/>
      <c r="AH35" s="61"/>
      <c r="AI35" s="57">
        <f t="shared" si="2"/>
        <v>1.5</v>
      </c>
      <c r="AJ35" s="87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">
      <c r="A36" s="113" t="s">
        <v>88</v>
      </c>
      <c r="B36" s="114"/>
      <c r="C36" s="115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>
        <v>4</v>
      </c>
      <c r="U36" s="61">
        <v>4.5</v>
      </c>
      <c r="V36" s="61">
        <v>3</v>
      </c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2"/>
        <v>11.5</v>
      </c>
      <c r="AJ36" s="48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">
      <c r="A37" s="104" t="s">
        <v>90</v>
      </c>
      <c r="B37" s="105"/>
      <c r="C37" s="13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>
        <v>0.5</v>
      </c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2"/>
        <v>0.5</v>
      </c>
      <c r="AJ37" s="86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">
      <c r="A38" s="11" t="s">
        <v>8</v>
      </c>
      <c r="B38" s="14"/>
      <c r="C38" s="14"/>
      <c r="D38" s="59">
        <f t="shared" ref="D38:AI38" si="4">SUM(D17:D37)</f>
        <v>0</v>
      </c>
      <c r="E38" s="59">
        <f t="shared" si="4"/>
        <v>7.5</v>
      </c>
      <c r="F38" s="59">
        <f t="shared" si="4"/>
        <v>7.5</v>
      </c>
      <c r="G38" s="59">
        <f t="shared" si="4"/>
        <v>7.5</v>
      </c>
      <c r="H38" s="59">
        <f t="shared" si="4"/>
        <v>7.5</v>
      </c>
      <c r="I38" s="59">
        <f t="shared" si="4"/>
        <v>7.5</v>
      </c>
      <c r="J38" s="59">
        <f t="shared" si="4"/>
        <v>1.5</v>
      </c>
      <c r="K38" s="59">
        <f t="shared" si="4"/>
        <v>0</v>
      </c>
      <c r="L38" s="59">
        <f t="shared" si="4"/>
        <v>7.5</v>
      </c>
      <c r="M38" s="59">
        <f t="shared" si="4"/>
        <v>7.5</v>
      </c>
      <c r="N38" s="59">
        <f t="shared" si="4"/>
        <v>5.5</v>
      </c>
      <c r="O38" s="59">
        <f t="shared" si="4"/>
        <v>7.5</v>
      </c>
      <c r="P38" s="59">
        <f t="shared" si="4"/>
        <v>7.5</v>
      </c>
      <c r="Q38" s="59">
        <f t="shared" si="4"/>
        <v>0</v>
      </c>
      <c r="R38" s="59">
        <f t="shared" si="4"/>
        <v>0</v>
      </c>
      <c r="S38" s="59">
        <f t="shared" si="4"/>
        <v>7.5</v>
      </c>
      <c r="T38" s="59">
        <f t="shared" si="4"/>
        <v>7.5</v>
      </c>
      <c r="U38" s="59">
        <f t="shared" si="4"/>
        <v>8.5</v>
      </c>
      <c r="V38" s="59">
        <f t="shared" si="4"/>
        <v>7.5</v>
      </c>
      <c r="W38" s="59">
        <f t="shared" si="4"/>
        <v>8</v>
      </c>
      <c r="X38" s="59">
        <f t="shared" si="4"/>
        <v>0</v>
      </c>
      <c r="Y38" s="59">
        <f t="shared" si="4"/>
        <v>0</v>
      </c>
      <c r="Z38" s="59">
        <f t="shared" si="4"/>
        <v>7.5</v>
      </c>
      <c r="AA38" s="59">
        <f t="shared" si="4"/>
        <v>8</v>
      </c>
      <c r="AB38" s="59">
        <f t="shared" si="4"/>
        <v>7.5</v>
      </c>
      <c r="AC38" s="59">
        <f t="shared" si="4"/>
        <v>7.5</v>
      </c>
      <c r="AD38" s="59">
        <f t="shared" si="4"/>
        <v>7.5</v>
      </c>
      <c r="AE38" s="59">
        <f t="shared" si="4"/>
        <v>0</v>
      </c>
      <c r="AF38" s="59">
        <f t="shared" si="4"/>
        <v>0</v>
      </c>
      <c r="AG38" s="59">
        <f t="shared" si="4"/>
        <v>8.5</v>
      </c>
      <c r="AH38" s="59">
        <f t="shared" si="4"/>
        <v>0</v>
      </c>
      <c r="AI38" s="60">
        <f t="shared" si="4"/>
        <v>160</v>
      </c>
      <c r="AJ38" s="28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s="30" customFormat="1" ht="13.5" thickBot="1" x14ac:dyDescent="0.25">
      <c r="A39" s="15" t="s">
        <v>9</v>
      </c>
      <c r="B39" s="16"/>
      <c r="C39" s="17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31"/>
      <c r="AZ39" s="54"/>
    </row>
    <row r="40" spans="1:69" s="30" customFormat="1" ht="12" thickBot="1" x14ac:dyDescent="0.25">
      <c r="A40" s="18" t="s">
        <v>24</v>
      </c>
      <c r="B40" s="17" t="s">
        <v>25</v>
      </c>
      <c r="C40" s="17"/>
      <c r="D40" s="62"/>
      <c r="E40" s="62"/>
      <c r="F40" s="62" t="s">
        <v>31</v>
      </c>
      <c r="G40" s="62"/>
      <c r="H40" s="62" t="s">
        <v>32</v>
      </c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8" t="s">
        <v>10</v>
      </c>
      <c r="AG40" s="67">
        <f>21</f>
        <v>21</v>
      </c>
      <c r="AH40" s="62"/>
      <c r="AI40" s="63">
        <f>7.5*AG40</f>
        <v>157.5</v>
      </c>
      <c r="AJ40" s="31"/>
      <c r="AZ40" s="54"/>
    </row>
    <row r="41" spans="1:69" s="30" customFormat="1" ht="11.25" x14ac:dyDescent="0.2">
      <c r="A41" s="18" t="s">
        <v>23</v>
      </c>
      <c r="B41" s="17" t="s">
        <v>26</v>
      </c>
      <c r="C41" s="17"/>
      <c r="D41" s="62"/>
      <c r="E41" s="62"/>
      <c r="F41" s="62" t="s">
        <v>39</v>
      </c>
      <c r="G41" s="62"/>
      <c r="H41" s="62" t="s">
        <v>33</v>
      </c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31"/>
      <c r="AZ41" s="54"/>
    </row>
    <row r="42" spans="1:69" s="30" customFormat="1" ht="11.25" x14ac:dyDescent="0.2">
      <c r="A42" s="18" t="s">
        <v>29</v>
      </c>
      <c r="B42" s="17" t="s">
        <v>30</v>
      </c>
      <c r="C42" s="17"/>
      <c r="D42" s="62"/>
      <c r="E42" s="62"/>
      <c r="F42" s="62" t="s">
        <v>38</v>
      </c>
      <c r="G42" s="62"/>
      <c r="H42" s="62" t="s">
        <v>34</v>
      </c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Y42" s="62"/>
      <c r="Z42" s="62"/>
      <c r="AA42" s="62"/>
      <c r="AB42" s="62"/>
      <c r="AC42" s="62"/>
      <c r="AD42" s="62"/>
      <c r="AE42" s="62"/>
      <c r="AF42" s="68" t="s">
        <v>45</v>
      </c>
      <c r="AG42" s="62"/>
      <c r="AH42" s="62"/>
      <c r="AI42" s="62">
        <f>AI38-AI40</f>
        <v>2.5</v>
      </c>
      <c r="AJ42" s="71" t="s">
        <v>43</v>
      </c>
      <c r="AZ42" s="54"/>
    </row>
    <row r="43" spans="1:69" s="30" customFormat="1" ht="11.25" x14ac:dyDescent="0.2">
      <c r="A43" s="17" t="s">
        <v>27</v>
      </c>
      <c r="B43" s="17" t="s">
        <v>28</v>
      </c>
      <c r="C43" s="31"/>
      <c r="D43" s="64"/>
      <c r="E43" s="64"/>
      <c r="F43" s="64" t="s">
        <v>40</v>
      </c>
      <c r="G43" s="64"/>
      <c r="H43" s="64" t="s">
        <v>35</v>
      </c>
      <c r="I43" s="64"/>
      <c r="J43" s="64"/>
      <c r="K43" s="64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31"/>
    </row>
    <row r="44" spans="1:69" s="30" customFormat="1" ht="11.25" x14ac:dyDescent="0.2">
      <c r="A44" s="31" t="s">
        <v>21</v>
      </c>
      <c r="B44" s="31" t="s">
        <v>22</v>
      </c>
      <c r="C44" s="31"/>
      <c r="D44" s="64"/>
      <c r="E44" s="64"/>
      <c r="F44" s="64" t="s">
        <v>36</v>
      </c>
      <c r="G44" s="64"/>
      <c r="H44" s="64" t="s">
        <v>41</v>
      </c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Y44" s="64"/>
      <c r="Z44" s="64"/>
      <c r="AA44" s="64"/>
      <c r="AB44" s="64"/>
      <c r="AC44" s="64"/>
      <c r="AD44" s="64"/>
      <c r="AE44" s="64"/>
      <c r="AF44" s="69" t="s">
        <v>46</v>
      </c>
      <c r="AG44" s="64"/>
      <c r="AH44" s="64"/>
      <c r="AI44" s="65">
        <f>16</f>
        <v>16</v>
      </c>
      <c r="AJ44" s="31"/>
      <c r="AL44" s="30" t="s">
        <v>44</v>
      </c>
    </row>
    <row r="45" spans="1:69" s="30" customFormat="1" ht="11.25" x14ac:dyDescent="0.2">
      <c r="A45" s="31"/>
      <c r="B45" s="31"/>
      <c r="C45" s="31"/>
      <c r="D45" s="64"/>
      <c r="E45" s="64"/>
      <c r="F45" s="64"/>
      <c r="G45" s="64"/>
      <c r="H45" s="64" t="s">
        <v>42</v>
      </c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31"/>
    </row>
    <row r="46" spans="1:69" s="30" customFormat="1" ht="13.5" thickBot="1" x14ac:dyDescent="0.25">
      <c r="A46" s="29"/>
      <c r="B46" s="29"/>
      <c r="C46" s="29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Y46" s="64"/>
      <c r="Z46" s="64"/>
      <c r="AA46" s="64"/>
      <c r="AB46" s="64"/>
      <c r="AC46" s="64"/>
      <c r="AD46" s="64"/>
      <c r="AE46" s="64"/>
      <c r="AF46" s="69" t="s">
        <v>47</v>
      </c>
      <c r="AG46" s="64"/>
      <c r="AH46" s="64"/>
      <c r="AI46" s="66">
        <f>AI44+AI42</f>
        <v>18.5</v>
      </c>
      <c r="AJ46" s="31"/>
    </row>
    <row r="47" spans="1:69" s="30" customFormat="1" ht="13.5" thickTop="1" x14ac:dyDescent="0.2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s="30" customFormat="1" x14ac:dyDescent="0.2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s="30" customFormat="1" x14ac:dyDescent="0.2">
      <c r="A49" s="29"/>
      <c r="B49" s="29"/>
      <c r="C49" s="29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s="30" customFormat="1" x14ac:dyDescent="0.2">
      <c r="A50" s="29"/>
      <c r="B50" s="29"/>
      <c r="C50" s="29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x14ac:dyDescent="0.2">
      <c r="C51"/>
      <c r="AI51" s="1"/>
    </row>
    <row r="52" spans="1:36" x14ac:dyDescent="0.2">
      <c r="C52"/>
      <c r="AI52" s="1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</sheetData>
  <dataConsolidate/>
  <mergeCells count="10">
    <mergeCell ref="A37:B37"/>
    <mergeCell ref="A22:C22"/>
    <mergeCell ref="A23:C23"/>
    <mergeCell ref="A27:C27"/>
    <mergeCell ref="A33:C33"/>
    <mergeCell ref="A31:C31"/>
    <mergeCell ref="A30:C30"/>
    <mergeCell ref="A34:C34"/>
    <mergeCell ref="A29:C29"/>
    <mergeCell ref="A36:C36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2019-10-02T18:32:57Z</cp:lastPrinted>
  <dcterms:created xsi:type="dcterms:W3CDTF">1998-07-03T22:57:08Z</dcterms:created>
  <dcterms:modified xsi:type="dcterms:W3CDTF">2019-10-02T18:33:27Z</dcterms:modified>
</cp:coreProperties>
</file>