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AAF9673C-12D9-4A92-9FF6-6A86BD516E70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AI47" i="1" l="1"/>
  <c r="AG43" i="1" l="1"/>
  <c r="Q22" i="1"/>
  <c r="AH21" i="1"/>
  <c r="AH41" i="1" s="1"/>
  <c r="AG21" i="1"/>
  <c r="AG41" i="1" s="1"/>
  <c r="AF21" i="1"/>
  <c r="AF41" i="1" s="1"/>
  <c r="S41" i="1"/>
  <c r="AE21" i="1"/>
  <c r="AE41" i="1" s="1"/>
  <c r="AD21" i="1"/>
  <c r="AD41" i="1" s="1"/>
  <c r="AC21" i="1"/>
  <c r="AC41" i="1" s="1"/>
  <c r="AB21" i="1"/>
  <c r="AB41" i="1" s="1"/>
  <c r="AA21" i="1"/>
  <c r="AA41" i="1" s="1"/>
  <c r="Z21" i="1"/>
  <c r="Z41" i="1" s="1"/>
  <c r="Y21" i="1"/>
  <c r="Y41" i="1" s="1"/>
  <c r="X21" i="1"/>
  <c r="X41" i="1" s="1"/>
  <c r="W21" i="1"/>
  <c r="W41" i="1" s="1"/>
  <c r="V21" i="1"/>
  <c r="V41" i="1" s="1"/>
  <c r="U21" i="1"/>
  <c r="U41" i="1" s="1"/>
  <c r="T21" i="1"/>
  <c r="T41" i="1" s="1"/>
  <c r="S21" i="1"/>
  <c r="R21" i="1"/>
  <c r="R41" i="1" s="1"/>
  <c r="Q21" i="1"/>
  <c r="Q41" i="1" s="1"/>
  <c r="P21" i="1"/>
  <c r="P41" i="1" s="1"/>
  <c r="O21" i="1"/>
  <c r="O41" i="1" s="1"/>
  <c r="N21" i="1"/>
  <c r="N41" i="1" s="1"/>
  <c r="M21" i="1"/>
  <c r="M41" i="1" s="1"/>
  <c r="L21" i="1"/>
  <c r="L41" i="1" s="1"/>
  <c r="K21" i="1"/>
  <c r="K41" i="1" s="1"/>
  <c r="J21" i="1"/>
  <c r="J41" i="1" s="1"/>
  <c r="I21" i="1"/>
  <c r="I41" i="1" s="1"/>
  <c r="H21" i="1"/>
  <c r="H41" i="1" s="1"/>
  <c r="G21" i="1"/>
  <c r="G41" i="1" s="1"/>
  <c r="F21" i="1"/>
  <c r="F41" i="1" s="1"/>
  <c r="E21" i="1"/>
  <c r="E41" i="1" s="1"/>
  <c r="D21" i="1"/>
  <c r="D41" i="1" s="1"/>
  <c r="AI29" i="1" l="1"/>
  <c r="AI39" i="1"/>
  <c r="AI36" i="1" l="1"/>
  <c r="AI19" i="1" l="1"/>
  <c r="AI14" i="1" l="1"/>
  <c r="AI11" i="1"/>
  <c r="AI30" i="1" l="1"/>
  <c r="AI27" i="1"/>
  <c r="AI18" i="1" l="1"/>
  <c r="AI17" i="1" l="1"/>
  <c r="AI23" i="1" l="1"/>
  <c r="AI33" i="1"/>
  <c r="AI38" i="1" l="1"/>
  <c r="AI37" i="1"/>
  <c r="AI20" i="1"/>
  <c r="AI16" i="1"/>
  <c r="AI22" i="1" l="1"/>
  <c r="AI43" i="1"/>
  <c r="AI40" i="1"/>
  <c r="AI8" i="1"/>
  <c r="AI9" i="1"/>
  <c r="AI10" i="1"/>
  <c r="AI12" i="1"/>
  <c r="AI13" i="1"/>
  <c r="AI15" i="1"/>
  <c r="AI24" i="1"/>
  <c r="AI25" i="1"/>
  <c r="AI26" i="1"/>
  <c r="AI28" i="1"/>
  <c r="AI31" i="1"/>
  <c r="AI32" i="1"/>
  <c r="AI34" i="1"/>
  <c r="AI35" i="1"/>
  <c r="AI21" i="1" l="1"/>
  <c r="AI41" i="1" s="1"/>
  <c r="AI45" i="1" s="1"/>
  <c r="AI49" i="1" s="1"/>
</calcChain>
</file>

<file path=xl/sharedStrings.xml><?xml version="1.0" encoding="utf-8"?>
<sst xmlns="http://schemas.openxmlformats.org/spreadsheetml/2006/main" count="238" uniqueCount="103">
  <si>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</si>
  <si>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</si>
  <si>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</si>
  <si>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</si>
  <si>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</si>
  <si>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</si>
  <si>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</si>
  <si>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</si>
  <si>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</si>
  <si>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</si>
  <si>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</si>
  <si>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</si>
  <si>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</si>
  <si>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</si>
  <si>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</si>
  <si>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</si>
  <si>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</si>
  <si>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</si>
  <si>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</si>
  <si>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</si>
  <si>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</si>
  <si>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</si>
  <si>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</si>
  <si>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</si>
  <si>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</si>
  <si>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</si>
  <si>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</si>
  <si>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</si>
  <si>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</si>
  <si>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</si>
  <si>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</si>
  <si>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</si>
  <si>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</si>
  <si>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</si>
  <si>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</si>
  <si>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</si>
  <si>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</si>
  <si>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</si>
  <si>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</si>
  <si>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</si>
  <si>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</si>
  <si>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</si>
  <si>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</si>
  <si>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</si>
  <si>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</si>
  <si>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</si>
  <si>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</si>
  <si>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</si>
  <si>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</si>
  <si>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</si>
  <si>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</si>
  <si>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</si>
  <si>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Image Bank</t>
  </si>
  <si>
    <t>DP Booklets(13)MAGAZINE/SBSMembrane File</t>
  </si>
  <si>
    <t>Archiving/Filing/Email Archiving</t>
  </si>
  <si>
    <t>1701</t>
  </si>
  <si>
    <t>Emery Lot 1</t>
  </si>
  <si>
    <t>1702</t>
  </si>
  <si>
    <t>Mosaic Emery Phase 2</t>
  </si>
  <si>
    <t>1415</t>
  </si>
  <si>
    <t>Cambria Park</t>
  </si>
  <si>
    <t>Intergulf SFU Lot17</t>
  </si>
  <si>
    <t>1604</t>
  </si>
  <si>
    <t>1602</t>
  </si>
  <si>
    <t>finish house</t>
  </si>
  <si>
    <t>Library/Mat Library/Magazine</t>
  </si>
  <si>
    <t>DP Booklet Library</t>
  </si>
  <si>
    <t>1503</t>
  </si>
  <si>
    <t>Hunter Street</t>
  </si>
  <si>
    <t>RFI/ Shop Drawing/ Site reviews logs, SD review</t>
  </si>
  <si>
    <t>SFU Lot 19</t>
  </si>
  <si>
    <t>1714</t>
  </si>
  <si>
    <t>1408</t>
  </si>
  <si>
    <t>Calgary highrise</t>
  </si>
  <si>
    <t>Scan/Copy/Print Documents/Binding</t>
  </si>
  <si>
    <t>BCBC updating/Ashrae/AIBC/CSA/NFPA</t>
  </si>
  <si>
    <t>Toners inventory+ordering+fixing</t>
  </si>
  <si>
    <t>Material Board, Materials in back room, requesting materials</t>
  </si>
  <si>
    <t>L&amp;L/Meeting Coordinating/Happy Hours</t>
  </si>
  <si>
    <t>Digital Stamp Signature</t>
  </si>
  <si>
    <t>National Codes, Ashrae</t>
  </si>
  <si>
    <t>Subscriptions</t>
  </si>
  <si>
    <t>S: Drive updates+ Lists</t>
  </si>
  <si>
    <t>Schedule S-C &amp; S-B</t>
  </si>
  <si>
    <t>1712</t>
  </si>
  <si>
    <t>Hawksley</t>
  </si>
  <si>
    <t xml:space="preserve"> Whistler Master Plan</t>
  </si>
  <si>
    <t>1903</t>
  </si>
  <si>
    <t>1406</t>
  </si>
  <si>
    <t>Belpark</t>
  </si>
  <si>
    <t>1705</t>
  </si>
  <si>
    <t>Parker</t>
  </si>
  <si>
    <t>October 2019</t>
  </si>
  <si>
    <t>Dougs Office Drawer/era recycle</t>
  </si>
  <si>
    <t xml:space="preserve">RWA Consultant List by Discipline update          </t>
  </si>
  <si>
    <t>Fieldwire/Newforma/GotoMeeting</t>
  </si>
  <si>
    <t>Arch Plan marck up for Bruce</t>
  </si>
  <si>
    <t>1810</t>
  </si>
  <si>
    <t>Central Saanich Infill</t>
  </si>
  <si>
    <t>color sheet design+materials, LOGS(from Oct 10th)</t>
  </si>
  <si>
    <t>making changed and croping images per Client request</t>
  </si>
  <si>
    <t>All kind of preparation befor and clean up after</t>
  </si>
  <si>
    <t>Maximum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</si>
</sst>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3" fontId="2" fillId="4" borderId="21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C1" zoomScaleNormal="100" zoomScaleSheetLayoutView="100" workbookViewId="0">
      <selection activeCell="AJ25" sqref="AJ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62</v>
      </c>
      <c r="B8" s="45" t="s">
        <v>61</v>
      </c>
      <c r="C8" s="46" t="s">
        <v>44</v>
      </c>
      <c r="D8" s="56"/>
      <c r="E8" s="56">
        <v>0.5</v>
      </c>
      <c r="F8" s="56"/>
      <c r="G8" s="56"/>
      <c r="H8" s="56" t="s">
        <v>19</v>
      </c>
      <c r="I8" s="56" t="s">
        <v>19</v>
      </c>
      <c r="J8" s="56"/>
      <c r="K8" s="56">
        <v>0.5</v>
      </c>
      <c r="L8" s="56"/>
      <c r="M8" s="56">
        <v>0.5</v>
      </c>
      <c r="N8" s="56">
        <v>0.5</v>
      </c>
      <c r="O8" s="56" t="s">
        <v>19</v>
      </c>
      <c r="P8" s="56" t="s">
        <v>19</v>
      </c>
      <c r="Q8" s="56"/>
      <c r="R8" s="56">
        <v>0.5</v>
      </c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>
        <v>0.5</v>
      </c>
      <c r="AG8" s="56"/>
      <c r="AH8" s="56"/>
      <c r="AI8" s="57">
        <f t="shared" ref="AI8:AI16" si="0">SUM(D8:AH8)</f>
        <v>3</v>
      </c>
      <c r="AJ8" s="47" t="s">
        <v>69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90</v>
      </c>
      <c r="B9" s="40" t="s">
        <v>91</v>
      </c>
      <c r="C9" s="41" t="s">
        <v>44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63</v>
      </c>
      <c r="B10" s="45" t="s">
        <v>64</v>
      </c>
      <c r="C10" s="46" t="s">
        <v>44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67</v>
      </c>
      <c r="B11" s="40" t="s">
        <v>68</v>
      </c>
      <c r="C11" s="41" t="s">
        <v>44</v>
      </c>
      <c r="D11" s="58"/>
      <c r="E11" s="58">
        <v>5.5</v>
      </c>
      <c r="F11" s="58">
        <v>5.5</v>
      </c>
      <c r="G11" s="58">
        <v>3</v>
      </c>
      <c r="H11" s="56" t="s">
        <v>19</v>
      </c>
      <c r="I11" s="56" t="s">
        <v>19</v>
      </c>
      <c r="J11" s="58">
        <v>3</v>
      </c>
      <c r="K11" s="58">
        <v>2.5</v>
      </c>
      <c r="L11" s="58"/>
      <c r="M11" s="58">
        <v>0.5</v>
      </c>
      <c r="N11" s="58">
        <v>0.5</v>
      </c>
      <c r="O11" s="56" t="s">
        <v>19</v>
      </c>
      <c r="P11" s="56" t="s">
        <v>19</v>
      </c>
      <c r="Q11" s="58"/>
      <c r="R11" s="58">
        <v>0.5</v>
      </c>
      <c r="S11" s="58"/>
      <c r="T11" s="58"/>
      <c r="U11" s="58">
        <v>0.5</v>
      </c>
      <c r="V11" s="56" t="s">
        <v>19</v>
      </c>
      <c r="W11" s="56" t="s">
        <v>19</v>
      </c>
      <c r="X11" s="58">
        <v>0.5</v>
      </c>
      <c r="Y11" s="58"/>
      <c r="Z11" s="58">
        <v>0.5</v>
      </c>
      <c r="AA11" s="58"/>
      <c r="AB11" s="58">
        <v>0.5</v>
      </c>
      <c r="AC11" s="56" t="s">
        <v>19</v>
      </c>
      <c r="AD11" s="56" t="s">
        <v>19</v>
      </c>
      <c r="AE11" s="58"/>
      <c r="AF11" s="58">
        <v>0.5</v>
      </c>
      <c r="AG11" s="58">
        <v>1</v>
      </c>
      <c r="AH11" s="58">
        <v>0.5</v>
      </c>
      <c r="AI11" s="57">
        <f t="shared" si="0"/>
        <v>25</v>
      </c>
      <c r="AJ11" s="44" t="s">
        <v>99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97</v>
      </c>
      <c r="B12" s="45" t="s">
        <v>98</v>
      </c>
      <c r="C12" s="46"/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>
        <v>6</v>
      </c>
      <c r="AF12" s="56">
        <v>3.5</v>
      </c>
      <c r="AG12" s="56"/>
      <c r="AH12" s="56">
        <v>0.5</v>
      </c>
      <c r="AI12" s="57">
        <f t="shared" si="0"/>
        <v>10</v>
      </c>
      <c r="AJ12" s="47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55</v>
      </c>
      <c r="B13" s="40" t="s">
        <v>56</v>
      </c>
      <c r="C13" s="41"/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57</v>
      </c>
      <c r="B14" s="45" t="s">
        <v>58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75" customFormat="1" ht="12" customHeight="1" x14ac:dyDescent="0.3">
      <c r="A15" s="82" t="s">
        <v>59</v>
      </c>
      <c r="B15" s="83" t="s">
        <v>60</v>
      </c>
      <c r="C15" s="95"/>
      <c r="D15" s="84"/>
      <c r="E15" s="84"/>
      <c r="F15" s="84"/>
      <c r="G15" s="84"/>
      <c r="H15" s="79" t="s">
        <v>19</v>
      </c>
      <c r="I15" s="79" t="s">
        <v>19</v>
      </c>
      <c r="J15" s="84"/>
      <c r="K15" s="84"/>
      <c r="L15" s="84"/>
      <c r="M15" s="84"/>
      <c r="N15" s="84"/>
      <c r="O15" s="79" t="s">
        <v>19</v>
      </c>
      <c r="P15" s="79" t="s">
        <v>19</v>
      </c>
      <c r="Q15" s="84"/>
      <c r="R15" s="84"/>
      <c r="S15" s="84"/>
      <c r="T15" s="84"/>
      <c r="U15" s="84"/>
      <c r="V15" s="79" t="s">
        <v>19</v>
      </c>
      <c r="W15" s="79" t="s">
        <v>19</v>
      </c>
      <c r="X15" s="84"/>
      <c r="Y15" s="84"/>
      <c r="Z15" s="84"/>
      <c r="AA15" s="84"/>
      <c r="AB15" s="84"/>
      <c r="AC15" s="79" t="s">
        <v>19</v>
      </c>
      <c r="AD15" s="79" t="s">
        <v>19</v>
      </c>
      <c r="AE15" s="84"/>
      <c r="AF15" s="84"/>
      <c r="AG15" s="84"/>
      <c r="AH15" s="84"/>
      <c r="AI15" s="93">
        <f t="shared" si="0"/>
        <v>0</v>
      </c>
      <c r="AJ15" s="96"/>
      <c r="AZ15" s="76"/>
      <c r="BA15" s="76"/>
    </row>
    <row r="16" spans="1:190" s="75" customFormat="1" ht="12" customHeight="1" x14ac:dyDescent="0.3">
      <c r="A16" s="77" t="s">
        <v>72</v>
      </c>
      <c r="B16" s="78" t="s">
        <v>73</v>
      </c>
      <c r="C16" s="81"/>
      <c r="D16" s="79"/>
      <c r="E16" s="79"/>
      <c r="F16" s="79"/>
      <c r="G16" s="79"/>
      <c r="H16" s="79" t="s">
        <v>19</v>
      </c>
      <c r="I16" s="79" t="s">
        <v>19</v>
      </c>
      <c r="J16" s="79"/>
      <c r="K16" s="79"/>
      <c r="L16" s="79"/>
      <c r="M16" s="79"/>
      <c r="N16" s="79"/>
      <c r="O16" s="79" t="s">
        <v>19</v>
      </c>
      <c r="P16" s="79" t="s">
        <v>19</v>
      </c>
      <c r="Q16" s="79"/>
      <c r="R16" s="79"/>
      <c r="S16" s="79"/>
      <c r="T16" s="79"/>
      <c r="U16" s="79"/>
      <c r="V16" s="79" t="s">
        <v>19</v>
      </c>
      <c r="W16" s="79" t="s">
        <v>19</v>
      </c>
      <c r="X16" s="79"/>
      <c r="Y16" s="79"/>
      <c r="Z16" s="79"/>
      <c r="AA16" s="79">
        <v>1.5</v>
      </c>
      <c r="AB16" s="79"/>
      <c r="AC16" s="79" t="s">
        <v>19</v>
      </c>
      <c r="AD16" s="79" t="s">
        <v>19</v>
      </c>
      <c r="AE16" s="79"/>
      <c r="AF16" s="79"/>
      <c r="AG16" s="79"/>
      <c r="AH16" s="79"/>
      <c r="AI16" s="93">
        <f t="shared" si="0"/>
        <v>1.5</v>
      </c>
      <c r="AJ16" s="75" t="s">
        <v>96</v>
      </c>
      <c r="AZ16" s="76"/>
      <c r="BA16" s="76"/>
    </row>
    <row r="17" spans="1:190" s="75" customFormat="1" ht="12" customHeight="1" x14ac:dyDescent="0.3">
      <c r="A17" s="82" t="s">
        <v>88</v>
      </c>
      <c r="B17" s="83" t="s">
        <v>89</v>
      </c>
      <c r="C17" s="85"/>
      <c r="D17" s="84"/>
      <c r="E17" s="84"/>
      <c r="F17" s="84"/>
      <c r="G17" s="84"/>
      <c r="H17" s="79" t="s">
        <v>19</v>
      </c>
      <c r="I17" s="79" t="s">
        <v>19</v>
      </c>
      <c r="J17" s="84"/>
      <c r="K17" s="84"/>
      <c r="L17" s="84"/>
      <c r="M17" s="84"/>
      <c r="N17" s="84"/>
      <c r="O17" s="79" t="s">
        <v>19</v>
      </c>
      <c r="P17" s="79" t="s">
        <v>19</v>
      </c>
      <c r="Q17" s="84"/>
      <c r="R17" s="84"/>
      <c r="S17" s="84"/>
      <c r="T17" s="84"/>
      <c r="U17" s="84"/>
      <c r="V17" s="79" t="s">
        <v>19</v>
      </c>
      <c r="W17" s="79" t="s">
        <v>19</v>
      </c>
      <c r="X17" s="84"/>
      <c r="Y17" s="84"/>
      <c r="Z17" s="84"/>
      <c r="AA17" s="84"/>
      <c r="AB17" s="84"/>
      <c r="AC17" s="79" t="s">
        <v>19</v>
      </c>
      <c r="AD17" s="79" t="s">
        <v>19</v>
      </c>
      <c r="AE17" s="84"/>
      <c r="AF17" s="84"/>
      <c r="AG17" s="84"/>
      <c r="AH17" s="84"/>
      <c r="AI17" s="93">
        <f t="shared" ref="AI17:AI20" si="1">SUM(D17:AH17)</f>
        <v>0</v>
      </c>
      <c r="AJ17" s="80"/>
      <c r="AZ17" s="76"/>
      <c r="BA17" s="76"/>
    </row>
    <row r="18" spans="1:190" s="75" customFormat="1" ht="12" customHeight="1" x14ac:dyDescent="0.3">
      <c r="A18" s="77" t="s">
        <v>71</v>
      </c>
      <c r="B18" s="78" t="s">
        <v>70</v>
      </c>
      <c r="C18" s="81"/>
      <c r="D18" s="79"/>
      <c r="E18" s="79"/>
      <c r="F18" s="79"/>
      <c r="G18" s="79"/>
      <c r="H18" s="79" t="s">
        <v>19</v>
      </c>
      <c r="I18" s="79" t="s">
        <v>19</v>
      </c>
      <c r="J18" s="79"/>
      <c r="K18" s="79"/>
      <c r="L18" s="79"/>
      <c r="M18" s="79"/>
      <c r="N18" s="79"/>
      <c r="O18" s="79" t="s">
        <v>19</v>
      </c>
      <c r="P18" s="79" t="s">
        <v>19</v>
      </c>
      <c r="Q18" s="79"/>
      <c r="R18" s="79"/>
      <c r="S18" s="79"/>
      <c r="T18" s="79"/>
      <c r="U18" s="79"/>
      <c r="V18" s="79" t="s">
        <v>19</v>
      </c>
      <c r="W18" s="79" t="s">
        <v>19</v>
      </c>
      <c r="X18" s="79"/>
      <c r="Y18" s="79"/>
      <c r="Z18" s="79"/>
      <c r="AA18" s="79"/>
      <c r="AB18" s="79"/>
      <c r="AC18" s="79" t="s">
        <v>19</v>
      </c>
      <c r="AD18" s="79" t="s">
        <v>19</v>
      </c>
      <c r="AE18" s="79"/>
      <c r="AF18" s="79"/>
      <c r="AG18" s="79"/>
      <c r="AH18" s="79"/>
      <c r="AI18" s="93">
        <f t="shared" si="1"/>
        <v>0</v>
      </c>
      <c r="AZ18" s="76"/>
      <c r="BA18" s="76"/>
    </row>
    <row r="19" spans="1:190" s="75" customFormat="1" ht="12" customHeight="1" x14ac:dyDescent="0.3">
      <c r="A19" s="82" t="s">
        <v>84</v>
      </c>
      <c r="B19" s="83" t="s">
        <v>85</v>
      </c>
      <c r="C19" s="85"/>
      <c r="D19" s="84"/>
      <c r="E19" s="84"/>
      <c r="F19" s="84"/>
      <c r="G19" s="84"/>
      <c r="H19" s="79" t="s">
        <v>19</v>
      </c>
      <c r="I19" s="79" t="s">
        <v>19</v>
      </c>
      <c r="J19" s="84"/>
      <c r="K19" s="84"/>
      <c r="L19" s="84"/>
      <c r="M19" s="84"/>
      <c r="N19" s="84"/>
      <c r="O19" s="79" t="s">
        <v>19</v>
      </c>
      <c r="P19" s="79" t="s">
        <v>19</v>
      </c>
      <c r="Q19" s="84"/>
      <c r="R19" s="84"/>
      <c r="S19" s="84"/>
      <c r="T19" s="84"/>
      <c r="U19" s="84"/>
      <c r="V19" s="79" t="s">
        <v>19</v>
      </c>
      <c r="W19" s="79" t="s">
        <v>19</v>
      </c>
      <c r="X19" s="84"/>
      <c r="Y19" s="84"/>
      <c r="Z19" s="84"/>
      <c r="AA19" s="84"/>
      <c r="AB19" s="84"/>
      <c r="AC19" s="79" t="s">
        <v>19</v>
      </c>
      <c r="AD19" s="79" t="s">
        <v>19</v>
      </c>
      <c r="AE19" s="84"/>
      <c r="AF19" s="84"/>
      <c r="AG19" s="84"/>
      <c r="AH19" s="84"/>
      <c r="AI19" s="93">
        <f t="shared" si="1"/>
        <v>0</v>
      </c>
      <c r="AJ19" s="80"/>
      <c r="AZ19" s="76"/>
      <c r="BA19" s="76"/>
    </row>
    <row r="20" spans="1:190" s="75" customFormat="1" ht="12" customHeight="1" x14ac:dyDescent="0.3">
      <c r="A20" s="77" t="s">
        <v>87</v>
      </c>
      <c r="B20" s="78" t="s">
        <v>86</v>
      </c>
      <c r="C20" s="81"/>
      <c r="D20" s="79"/>
      <c r="E20" s="79"/>
      <c r="F20" s="79"/>
      <c r="G20" s="79"/>
      <c r="H20" s="79" t="s">
        <v>19</v>
      </c>
      <c r="I20" s="79" t="s">
        <v>19</v>
      </c>
      <c r="J20" s="79"/>
      <c r="K20" s="79"/>
      <c r="L20" s="79"/>
      <c r="M20" s="79"/>
      <c r="N20" s="79"/>
      <c r="O20" s="79" t="s">
        <v>19</v>
      </c>
      <c r="P20" s="79" t="s">
        <v>19</v>
      </c>
      <c r="Q20" s="79"/>
      <c r="R20" s="79"/>
      <c r="S20" s="79"/>
      <c r="T20" s="79"/>
      <c r="U20" s="79"/>
      <c r="V20" s="79" t="s">
        <v>19</v>
      </c>
      <c r="W20" s="79" t="s">
        <v>19</v>
      </c>
      <c r="X20" s="79"/>
      <c r="Y20" s="79"/>
      <c r="Z20" s="79"/>
      <c r="AA20" s="79"/>
      <c r="AB20" s="79"/>
      <c r="AC20" s="79" t="s">
        <v>19</v>
      </c>
      <c r="AD20" s="79" t="s">
        <v>19</v>
      </c>
      <c r="AE20" s="79"/>
      <c r="AF20" s="79"/>
      <c r="AG20" s="79"/>
      <c r="AH20" s="79"/>
      <c r="AI20" s="57">
        <f t="shared" si="1"/>
        <v>0</v>
      </c>
      <c r="AZ20" s="76"/>
      <c r="BA20" s="76"/>
    </row>
    <row r="21" spans="1:190" s="22" customFormat="1" x14ac:dyDescent="0.35">
      <c r="A21" s="11"/>
      <c r="B21" s="55" t="s">
        <v>6</v>
      </c>
      <c r="C21" s="73"/>
      <c r="D21" s="59">
        <f t="shared" ref="D21:AE21" si="2">SUM(D8:D20)</f>
        <v>0</v>
      </c>
      <c r="E21" s="59">
        <f t="shared" si="2"/>
        <v>6</v>
      </c>
      <c r="F21" s="59">
        <f t="shared" si="2"/>
        <v>5.5</v>
      </c>
      <c r="G21" s="59">
        <f t="shared" si="2"/>
        <v>3</v>
      </c>
      <c r="H21" s="59">
        <f t="shared" si="2"/>
        <v>0</v>
      </c>
      <c r="I21" s="59">
        <f t="shared" si="2"/>
        <v>0</v>
      </c>
      <c r="J21" s="59">
        <f t="shared" si="2"/>
        <v>3</v>
      </c>
      <c r="K21" s="59">
        <f t="shared" si="2"/>
        <v>3</v>
      </c>
      <c r="L21" s="59">
        <f t="shared" si="2"/>
        <v>0</v>
      </c>
      <c r="M21" s="59">
        <f t="shared" si="2"/>
        <v>1</v>
      </c>
      <c r="N21" s="59">
        <f t="shared" si="2"/>
        <v>1</v>
      </c>
      <c r="O21" s="59">
        <f t="shared" si="2"/>
        <v>0</v>
      </c>
      <c r="P21" s="59">
        <f t="shared" si="2"/>
        <v>0</v>
      </c>
      <c r="Q21" s="59">
        <f t="shared" si="2"/>
        <v>0</v>
      </c>
      <c r="R21" s="59">
        <f t="shared" si="2"/>
        <v>1</v>
      </c>
      <c r="S21" s="59">
        <f t="shared" si="2"/>
        <v>0</v>
      </c>
      <c r="T21" s="59">
        <f t="shared" si="2"/>
        <v>0</v>
      </c>
      <c r="U21" s="59">
        <f t="shared" si="2"/>
        <v>0.5</v>
      </c>
      <c r="V21" s="59">
        <f t="shared" si="2"/>
        <v>0</v>
      </c>
      <c r="W21" s="59">
        <f t="shared" si="2"/>
        <v>0</v>
      </c>
      <c r="X21" s="59">
        <f t="shared" si="2"/>
        <v>0.5</v>
      </c>
      <c r="Y21" s="59">
        <f t="shared" si="2"/>
        <v>0</v>
      </c>
      <c r="Z21" s="59">
        <f t="shared" si="2"/>
        <v>0.5</v>
      </c>
      <c r="AA21" s="59">
        <f t="shared" si="2"/>
        <v>1.5</v>
      </c>
      <c r="AB21" s="59">
        <f t="shared" si="2"/>
        <v>0.5</v>
      </c>
      <c r="AC21" s="59">
        <f t="shared" si="2"/>
        <v>0</v>
      </c>
      <c r="AD21" s="59">
        <f t="shared" si="2"/>
        <v>0</v>
      </c>
      <c r="AE21" s="59">
        <f t="shared" si="2"/>
        <v>6</v>
      </c>
      <c r="AF21" s="59">
        <f t="shared" ref="AF21:AH21" si="3">SUM(AF8:AF20)</f>
        <v>4.5</v>
      </c>
      <c r="AG21" s="59">
        <f t="shared" si="3"/>
        <v>1</v>
      </c>
      <c r="AH21" s="59">
        <f t="shared" si="3"/>
        <v>1</v>
      </c>
      <c r="AI21" s="60">
        <f t="shared" ref="AI21" si="4">SUM(AI8:AI20)</f>
        <v>39.5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>
        <f>7.5</f>
        <v>7.5</v>
      </c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ref="AI22:AI4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>
        <v>1.5</v>
      </c>
      <c r="F23" s="61">
        <v>1</v>
      </c>
      <c r="G23" s="61">
        <v>1.5</v>
      </c>
      <c r="H23" s="61"/>
      <c r="I23" s="61"/>
      <c r="J23" s="61">
        <v>3</v>
      </c>
      <c r="K23" s="61">
        <v>3.5</v>
      </c>
      <c r="L23" s="61">
        <v>5.5</v>
      </c>
      <c r="M23" s="61">
        <v>4.5</v>
      </c>
      <c r="N23" s="61">
        <v>5.5</v>
      </c>
      <c r="O23" s="61"/>
      <c r="P23" s="61"/>
      <c r="Q23" s="61"/>
      <c r="R23" s="61">
        <v>3</v>
      </c>
      <c r="S23" s="61">
        <v>4</v>
      </c>
      <c r="T23" s="61"/>
      <c r="U23" s="61">
        <v>4.5</v>
      </c>
      <c r="V23" s="61"/>
      <c r="W23" s="61"/>
      <c r="X23" s="61">
        <v>3</v>
      </c>
      <c r="Y23" s="61">
        <v>3.5</v>
      </c>
      <c r="Z23" s="61">
        <v>5.5</v>
      </c>
      <c r="AA23" s="61">
        <v>4.5</v>
      </c>
      <c r="AB23" s="61">
        <v>3.5</v>
      </c>
      <c r="AC23" s="61"/>
      <c r="AD23" s="61"/>
      <c r="AE23" s="61">
        <v>1.5</v>
      </c>
      <c r="AF23" s="61">
        <v>3</v>
      </c>
      <c r="AG23" s="61">
        <v>4.5</v>
      </c>
      <c r="AH23" s="61">
        <v>4.5</v>
      </c>
      <c r="AI23" s="57">
        <f>SUM(D23:AH23)</f>
        <v>71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x14ac:dyDescent="0.35">
      <c r="A24" s="11" t="s">
        <v>11</v>
      </c>
      <c r="B24" s="14"/>
      <c r="C24" s="14"/>
      <c r="D24" s="61">
        <f>1.5</f>
        <v>1.5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5"/>
        <v>1.5</v>
      </c>
      <c r="AJ24" s="48" t="s">
        <v>102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75" customFormat="1" x14ac:dyDescent="0.35">
      <c r="A25" s="97" t="s">
        <v>12</v>
      </c>
      <c r="B25" s="98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4">
        <f t="shared" si="5"/>
        <v>0</v>
      </c>
      <c r="AJ25" s="100" t="s">
        <v>44</v>
      </c>
      <c r="AZ25" s="76"/>
    </row>
    <row r="26" spans="1:190" x14ac:dyDescent="0.35">
      <c r="A26" s="103" t="s">
        <v>78</v>
      </c>
      <c r="B26" s="104"/>
      <c r="C26" s="105"/>
      <c r="D26" s="61"/>
      <c r="E26" s="61"/>
      <c r="F26" s="61">
        <v>2</v>
      </c>
      <c r="G26" s="61">
        <v>1</v>
      </c>
      <c r="H26" s="61"/>
      <c r="I26" s="61"/>
      <c r="J26" s="61">
        <v>1</v>
      </c>
      <c r="K26" s="61"/>
      <c r="L26" s="61">
        <v>1</v>
      </c>
      <c r="M26" s="61">
        <v>0.5</v>
      </c>
      <c r="N26" s="61">
        <v>1</v>
      </c>
      <c r="O26" s="61"/>
      <c r="P26" s="61"/>
      <c r="Q26" s="61"/>
      <c r="R26" s="61">
        <v>1</v>
      </c>
      <c r="S26" s="61">
        <v>3</v>
      </c>
      <c r="T26" s="61"/>
      <c r="U26" s="61">
        <v>1</v>
      </c>
      <c r="V26" s="61"/>
      <c r="W26" s="61"/>
      <c r="X26" s="61"/>
      <c r="Y26" s="61">
        <v>1</v>
      </c>
      <c r="Z26" s="61"/>
      <c r="AA26" s="61"/>
      <c r="AB26" s="61">
        <v>1.5</v>
      </c>
      <c r="AC26" s="61"/>
      <c r="AD26" s="61"/>
      <c r="AE26" s="61"/>
      <c r="AF26" s="61"/>
      <c r="AG26" s="61">
        <v>0.5</v>
      </c>
      <c r="AH26" s="61">
        <v>2</v>
      </c>
      <c r="AI26" s="57">
        <f t="shared" ref="AI26:AI33" si="6">SUM(D26:AH26)</f>
        <v>16.5</v>
      </c>
      <c r="AJ26" s="51" t="s">
        <v>101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03" t="s">
        <v>74</v>
      </c>
      <c r="B27" s="104"/>
      <c r="C27" s="105"/>
      <c r="D27" s="61"/>
      <c r="E27" s="61"/>
      <c r="F27" s="61"/>
      <c r="G27" s="61">
        <v>0.5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6"/>
        <v>0.5</v>
      </c>
      <c r="AJ27" s="91">
        <v>1709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>
        <v>0.5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6"/>
        <v>0.5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2" t="s">
        <v>83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2" t="s">
        <v>66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>
        <v>0.5</v>
      </c>
      <c r="AB30" s="61"/>
      <c r="AC30" s="61"/>
      <c r="AD30" s="61"/>
      <c r="AE30" s="61"/>
      <c r="AF30" s="61"/>
      <c r="AG30" s="61"/>
      <c r="AH30" s="61"/>
      <c r="AI30" s="57">
        <f t="shared" si="6"/>
        <v>0.5</v>
      </c>
      <c r="AJ30" s="51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06" t="s">
        <v>65</v>
      </c>
      <c r="B31" s="107"/>
      <c r="C31" s="108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>
        <v>0.5</v>
      </c>
      <c r="AB31" s="61">
        <v>0.5</v>
      </c>
      <c r="AC31" s="61"/>
      <c r="AD31" s="61"/>
      <c r="AE31" s="61"/>
      <c r="AF31" s="61"/>
      <c r="AG31" s="61"/>
      <c r="AH31" s="61"/>
      <c r="AI31" s="57">
        <f t="shared" si="6"/>
        <v>1</v>
      </c>
      <c r="AJ31" s="51" t="s">
        <v>77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2" t="s">
        <v>49</v>
      </c>
      <c r="B32" s="13"/>
      <c r="C32" s="13"/>
      <c r="D32" s="61"/>
      <c r="E32" s="61"/>
      <c r="F32" s="61"/>
      <c r="G32" s="61">
        <v>0.5</v>
      </c>
      <c r="H32" s="61"/>
      <c r="I32" s="61"/>
      <c r="J32" s="61">
        <v>0.5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1</v>
      </c>
      <c r="AJ32" s="51" t="s">
        <v>93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03" t="s">
        <v>54</v>
      </c>
      <c r="B33" s="104"/>
      <c r="C33" s="105"/>
      <c r="D33" s="61"/>
      <c r="E33" s="61"/>
      <c r="F33" s="61"/>
      <c r="G33" s="61"/>
      <c r="H33" s="61"/>
      <c r="I33" s="61"/>
      <c r="J33" s="61"/>
      <c r="K33" s="61"/>
      <c r="L33" s="61">
        <v>1</v>
      </c>
      <c r="M33" s="61">
        <v>0.5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>
        <v>1</v>
      </c>
      <c r="AC33" s="61"/>
      <c r="AD33" s="61"/>
      <c r="AE33" s="61"/>
      <c r="AF33" s="61"/>
      <c r="AG33" s="61">
        <v>1</v>
      </c>
      <c r="AH33" s="61"/>
      <c r="AI33" s="57">
        <f t="shared" si="6"/>
        <v>3.5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03" t="s">
        <v>52</v>
      </c>
      <c r="B34" s="104"/>
      <c r="C34" s="105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5"/>
        <v>0</v>
      </c>
      <c r="AJ34" s="48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01" t="s">
        <v>51</v>
      </c>
      <c r="B35" s="102"/>
      <c r="C35" s="109"/>
      <c r="D35" s="61"/>
      <c r="E35" s="61"/>
      <c r="F35" s="61"/>
      <c r="G35" s="61"/>
      <c r="H35" s="61"/>
      <c r="I35" s="61"/>
      <c r="J35" s="61"/>
      <c r="K35" s="61">
        <v>0.5</v>
      </c>
      <c r="L35" s="61"/>
      <c r="M35" s="61">
        <v>0.5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1</v>
      </c>
      <c r="AJ35" s="48" t="s">
        <v>76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88" t="s">
        <v>82</v>
      </c>
      <c r="B36" s="89"/>
      <c r="C36" s="9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>
        <v>2</v>
      </c>
      <c r="V36" s="61"/>
      <c r="W36" s="61"/>
      <c r="X36" s="61">
        <v>4</v>
      </c>
      <c r="Y36" s="61">
        <v>3</v>
      </c>
      <c r="Z36" s="61">
        <v>1</v>
      </c>
      <c r="AA36" s="61">
        <v>0.5</v>
      </c>
      <c r="AB36" s="61"/>
      <c r="AC36" s="61"/>
      <c r="AD36" s="61"/>
      <c r="AE36" s="61"/>
      <c r="AF36" s="61"/>
      <c r="AG36" s="61"/>
      <c r="AH36" s="61"/>
      <c r="AI36" s="57">
        <f t="shared" si="5"/>
        <v>10.5</v>
      </c>
      <c r="AJ36" s="48" t="s">
        <v>94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01" t="s">
        <v>75</v>
      </c>
      <c r="B37" s="102"/>
      <c r="C37" s="109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92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0.5</v>
      </c>
      <c r="AJ37" s="48" t="s">
        <v>80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01" t="s">
        <v>95</v>
      </c>
      <c r="B38" s="102"/>
      <c r="C38" s="109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>
        <v>2.5</v>
      </c>
      <c r="S38" s="61"/>
      <c r="T38" s="61"/>
      <c r="U38" s="61"/>
      <c r="V38" s="61"/>
      <c r="W38" s="61"/>
      <c r="X38" s="61"/>
      <c r="Y38" s="61"/>
      <c r="Z38" s="61">
        <v>1.5</v>
      </c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4</v>
      </c>
      <c r="AJ38" s="8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10" t="s">
        <v>81</v>
      </c>
      <c r="B39" s="111"/>
      <c r="C39" s="112"/>
      <c r="D39" s="61"/>
      <c r="E39" s="61"/>
      <c r="F39" s="61"/>
      <c r="G39" s="61"/>
      <c r="H39" s="61"/>
      <c r="I39" s="61"/>
      <c r="J39" s="61"/>
      <c r="K39" s="61"/>
      <c r="L39" s="61"/>
      <c r="M39" s="61">
        <v>0.5</v>
      </c>
      <c r="N39" s="61"/>
      <c r="O39" s="61"/>
      <c r="P39" s="61"/>
      <c r="Q39" s="61"/>
      <c r="R39" s="61"/>
      <c r="S39" s="61">
        <v>0.5</v>
      </c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>
        <v>0.5</v>
      </c>
      <c r="AH39" s="61"/>
      <c r="AI39" s="57">
        <f t="shared" si="5"/>
        <v>1.5</v>
      </c>
      <c r="AJ39" s="48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01" t="s">
        <v>79</v>
      </c>
      <c r="B40" s="102"/>
      <c r="C40" s="13"/>
      <c r="D40" s="61"/>
      <c r="E40" s="61"/>
      <c r="F40" s="61"/>
      <c r="G40" s="61">
        <v>2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>
        <v>1</v>
      </c>
      <c r="AI40" s="57">
        <f t="shared" si="5"/>
        <v>3</v>
      </c>
      <c r="AJ40" s="86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1" t="s">
        <v>8</v>
      </c>
      <c r="B41" s="14"/>
      <c r="C41" s="14"/>
      <c r="D41" s="59">
        <f t="shared" ref="D41:AH41" si="7">SUM(D21:D40)</f>
        <v>1.5</v>
      </c>
      <c r="E41" s="59">
        <f t="shared" si="7"/>
        <v>7.5</v>
      </c>
      <c r="F41" s="59">
        <f t="shared" si="7"/>
        <v>8.5</v>
      </c>
      <c r="G41" s="59">
        <f t="shared" si="7"/>
        <v>8.5</v>
      </c>
      <c r="H41" s="59">
        <f t="shared" si="7"/>
        <v>0</v>
      </c>
      <c r="I41" s="59">
        <f t="shared" si="7"/>
        <v>0</v>
      </c>
      <c r="J41" s="59">
        <f t="shared" si="7"/>
        <v>7.5</v>
      </c>
      <c r="K41" s="59">
        <f t="shared" si="7"/>
        <v>7.5</v>
      </c>
      <c r="L41" s="59">
        <f t="shared" si="7"/>
        <v>7.5</v>
      </c>
      <c r="M41" s="59">
        <f t="shared" si="7"/>
        <v>7.5</v>
      </c>
      <c r="N41" s="59">
        <f t="shared" si="7"/>
        <v>7.5</v>
      </c>
      <c r="O41" s="59">
        <f t="shared" si="7"/>
        <v>0</v>
      </c>
      <c r="P41" s="59">
        <f t="shared" si="7"/>
        <v>0</v>
      </c>
      <c r="Q41" s="59">
        <f t="shared" si="7"/>
        <v>7.5</v>
      </c>
      <c r="R41" s="59">
        <f t="shared" si="7"/>
        <v>7.5</v>
      </c>
      <c r="S41" s="59">
        <f t="shared" si="7"/>
        <v>7.5</v>
      </c>
      <c r="T41" s="59">
        <f t="shared" si="7"/>
        <v>0</v>
      </c>
      <c r="U41" s="59">
        <f t="shared" si="7"/>
        <v>8</v>
      </c>
      <c r="V41" s="59">
        <f t="shared" si="7"/>
        <v>0</v>
      </c>
      <c r="W41" s="59">
        <f t="shared" si="7"/>
        <v>0</v>
      </c>
      <c r="X41" s="59">
        <f t="shared" si="7"/>
        <v>7.5</v>
      </c>
      <c r="Y41" s="59">
        <f t="shared" si="7"/>
        <v>7.5</v>
      </c>
      <c r="Z41" s="59">
        <f t="shared" si="7"/>
        <v>8.5</v>
      </c>
      <c r="AA41" s="59">
        <f t="shared" si="7"/>
        <v>7.5</v>
      </c>
      <c r="AB41" s="59">
        <f t="shared" si="7"/>
        <v>7.5</v>
      </c>
      <c r="AC41" s="59">
        <f t="shared" si="7"/>
        <v>0</v>
      </c>
      <c r="AD41" s="59">
        <f t="shared" si="7"/>
        <v>0</v>
      </c>
      <c r="AE41" s="59">
        <f t="shared" si="7"/>
        <v>7.5</v>
      </c>
      <c r="AF41" s="59">
        <f t="shared" si="7"/>
        <v>7.5</v>
      </c>
      <c r="AG41" s="59">
        <f t="shared" si="7"/>
        <v>7.5</v>
      </c>
      <c r="AH41" s="59">
        <f t="shared" si="7"/>
        <v>8.5</v>
      </c>
      <c r="AI41" s="60">
        <f t="shared" ref="AI41" si="8">SUM(AI21:AI40)</f>
        <v>163.5</v>
      </c>
      <c r="AJ41" s="2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s="30" customFormat="1" ht="13.15" thickBot="1" x14ac:dyDescent="0.4">
      <c r="A42" s="15" t="s">
        <v>9</v>
      </c>
      <c r="B42" s="16"/>
      <c r="C42" s="17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31"/>
      <c r="AZ42" s="54"/>
    </row>
    <row r="43" spans="1:69" s="30" customFormat="1" ht="10.5" thickBot="1" x14ac:dyDescent="0.35">
      <c r="A43" s="18" t="s">
        <v>24</v>
      </c>
      <c r="B43" s="17" t="s">
        <v>25</v>
      </c>
      <c r="C43" s="17"/>
      <c r="D43" s="62"/>
      <c r="E43" s="62"/>
      <c r="F43" s="62" t="s">
        <v>31</v>
      </c>
      <c r="G43" s="62"/>
      <c r="H43" s="62" t="s">
        <v>32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8" t="s">
        <v>10</v>
      </c>
      <c r="AG43" s="67">
        <f>23</f>
        <v>23</v>
      </c>
      <c r="AH43" s="62"/>
      <c r="AI43" s="63">
        <f>7.5*AG43</f>
        <v>172.5</v>
      </c>
      <c r="AJ43" s="31"/>
      <c r="AZ43" s="54"/>
    </row>
    <row r="44" spans="1:69" s="30" customFormat="1" ht="10.15" x14ac:dyDescent="0.3">
      <c r="A44" s="18" t="s">
        <v>23</v>
      </c>
      <c r="B44" s="17" t="s">
        <v>26</v>
      </c>
      <c r="C44" s="17"/>
      <c r="D44" s="62"/>
      <c r="E44" s="62"/>
      <c r="F44" s="62" t="s">
        <v>39</v>
      </c>
      <c r="G44" s="62"/>
      <c r="H44" s="62" t="s">
        <v>33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31"/>
      <c r="AZ44" s="54"/>
    </row>
    <row r="45" spans="1:69" s="30" customFormat="1" ht="10.15" x14ac:dyDescent="0.3">
      <c r="A45" s="18" t="s">
        <v>29</v>
      </c>
      <c r="B45" s="17" t="s">
        <v>30</v>
      </c>
      <c r="C45" s="17"/>
      <c r="D45" s="62"/>
      <c r="E45" s="62"/>
      <c r="F45" s="62" t="s">
        <v>38</v>
      </c>
      <c r="G45" s="62"/>
      <c r="H45" s="62" t="s">
        <v>34</v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8" t="s">
        <v>45</v>
      </c>
      <c r="AG45" s="62"/>
      <c r="AH45" s="62"/>
      <c r="AI45" s="62">
        <f>AI41-AI43</f>
        <v>-9</v>
      </c>
      <c r="AJ45" s="71" t="s">
        <v>43</v>
      </c>
      <c r="AZ45" s="54"/>
    </row>
    <row r="46" spans="1:69" s="30" customFormat="1" ht="10.15" x14ac:dyDescent="0.3">
      <c r="A46" s="17" t="s">
        <v>27</v>
      </c>
      <c r="B46" s="17" t="s">
        <v>28</v>
      </c>
      <c r="C46" s="31"/>
      <c r="D46" s="64"/>
      <c r="E46" s="64"/>
      <c r="F46" s="64" t="s">
        <v>40</v>
      </c>
      <c r="G46" s="64"/>
      <c r="H46" s="64" t="s">
        <v>35</v>
      </c>
      <c r="I46" s="64"/>
      <c r="J46" s="64"/>
      <c r="K46" s="64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31"/>
    </row>
    <row r="47" spans="1:69" s="30" customFormat="1" ht="10.15" x14ac:dyDescent="0.3">
      <c r="A47" s="31" t="s">
        <v>21</v>
      </c>
      <c r="B47" s="31" t="s">
        <v>22</v>
      </c>
      <c r="C47" s="31"/>
      <c r="D47" s="64"/>
      <c r="E47" s="64"/>
      <c r="F47" s="64" t="s">
        <v>36</v>
      </c>
      <c r="G47" s="64"/>
      <c r="H47" s="64" t="s">
        <v>41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Y47" s="64"/>
      <c r="Z47" s="64"/>
      <c r="AA47" s="64"/>
      <c r="AB47" s="64"/>
      <c r="AC47" s="64"/>
      <c r="AD47" s="64"/>
      <c r="AE47" s="64"/>
      <c r="AF47" s="69" t="s">
        <v>46</v>
      </c>
      <c r="AG47" s="64"/>
      <c r="AH47" s="64"/>
      <c r="AI47" s="65">
        <f>18.5</f>
        <v>18.5</v>
      </c>
      <c r="AJ47" s="31"/>
      <c r="AL47" s="30" t="s">
        <v>44</v>
      </c>
    </row>
    <row r="48" spans="1:69" s="30" customFormat="1" ht="10.15" x14ac:dyDescent="0.3">
      <c r="A48" s="31"/>
      <c r="B48" s="31"/>
      <c r="C48" s="31"/>
      <c r="D48" s="64"/>
      <c r="E48" s="64"/>
      <c r="F48" s="64"/>
      <c r="G48" s="64"/>
      <c r="H48" s="64" t="s">
        <v>42</v>
      </c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31"/>
    </row>
    <row r="49" spans="1:36" s="30" customFormat="1" ht="13.15" thickBot="1" x14ac:dyDescent="0.4">
      <c r="A49" s="29"/>
      <c r="B49" s="29"/>
      <c r="C49" s="29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Y49" s="64"/>
      <c r="Z49" s="64"/>
      <c r="AA49" s="64"/>
      <c r="AB49" s="64"/>
      <c r="AC49" s="64"/>
      <c r="AD49" s="64"/>
      <c r="AE49" s="64"/>
      <c r="AF49" s="69" t="s">
        <v>47</v>
      </c>
      <c r="AG49" s="64"/>
      <c r="AH49" s="64"/>
      <c r="AI49" s="66">
        <f>AI47+AI45</f>
        <v>9.5</v>
      </c>
      <c r="AJ49" s="31"/>
    </row>
    <row r="50" spans="1:36" s="30" customFormat="1" ht="13.15" thickTop="1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s="30" customFormat="1" x14ac:dyDescent="0.3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35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s="30" customFormat="1" x14ac:dyDescent="0.3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</sheetData>
  <dataConsolidate/>
  <mergeCells count="10">
    <mergeCell ref="A40:B40"/>
    <mergeCell ref="A26:C26"/>
    <mergeCell ref="A27:C27"/>
    <mergeCell ref="A31:C31"/>
    <mergeCell ref="A37:C37"/>
    <mergeCell ref="A35:C35"/>
    <mergeCell ref="A34:C34"/>
    <mergeCell ref="A38:C38"/>
    <mergeCell ref="A33:C33"/>
    <mergeCell ref="A39:C39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2019-11-07T21:59:38Z</cp:lastPrinted>
  <dcterms:created xsi:type="dcterms:W3CDTF">1998-07-03T22:57:08Z</dcterms:created>
  <dcterms:modified xsi:type="dcterms:W3CDTF">2019-11-07T21:59:45Z</dcterms:modified>
</cp:coreProperties>
</file>