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5892CA9D-2F9F-4786-AD14-7FF01D5A042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 l="1"/>
  <c r="Q22" i="1"/>
  <c r="Q32" i="1" s="1"/>
  <c r="AH21" i="1"/>
  <c r="AH32" i="1" s="1"/>
  <c r="AG21" i="1"/>
  <c r="AG32" i="1" s="1"/>
  <c r="AF21" i="1"/>
  <c r="AF32" i="1" s="1"/>
  <c r="AB32" i="1"/>
  <c r="I32" i="1"/>
  <c r="AE21" i="1"/>
  <c r="AE32" i="1" s="1"/>
  <c r="AD21" i="1"/>
  <c r="AD32" i="1" s="1"/>
  <c r="AC21" i="1"/>
  <c r="AC32" i="1" s="1"/>
  <c r="AB21" i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H32" i="1" s="1"/>
  <c r="G21" i="1"/>
  <c r="G32" i="1" s="1"/>
  <c r="F21" i="1"/>
  <c r="F32" i="1" s="1"/>
  <c r="E21" i="1"/>
  <c r="E32" i="1" s="1"/>
  <c r="D21" i="1"/>
  <c r="D32" i="1" s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<sst xmlns="http://schemas.openxmlformats.org/spreadsheetml/2006/main" count="221" uniqueCount="77">
  <si>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</si>
  <si>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</si>
  <si>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</si>
  <si>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</si>
  <si>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</si>
  <si>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</si>
  <si>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</si>
  <si>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</si>
  <si>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</si>
  <si>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</si>
  <si>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</si>
  <si>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</si>
  <si>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</si>
  <si>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</si>
  <si>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</si>
  <si>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</si>
  <si>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</si>
  <si>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</si>
  <si>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</si>
  <si>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</si>
  <si>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</si>
  <si>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</si>
  <si>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</si>
  <si>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</si>
  <si>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</si>
  <si>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</si>
  <si>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</si>
  <si>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</si>
  <si>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</si>
  <si>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</si>
  <si>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</si>
  <si>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</si>
  <si>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</si>
  <si>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</si>
  <si>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</si>
  <si>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</si>
  <si>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</si>
  <si>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</si>
  <si>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</si>
  <si>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</si>
  <si>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</si>
  <si>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</si>
  <si>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</si>
  <si>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</si>
  <si>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</si>
  <si>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</si>
  <si>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</si>
  <si>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</si>
  <si>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</si>
  <si>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</si>
  <si>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</si>
  <si>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</si>
  <si>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</si>
  <si>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</si>
  <si>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</si>
  <si>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</si>
  <si>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</si>
  <si>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</si>
  <si>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</si>
  <si>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</si>
  <si>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</si>
  <si>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</si>
  <si>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</si>
  <si>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</si>
  <si>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</si>
  <si>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</si>
  <si>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</si>
  <si>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</si>
  <si>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</si>
  <si>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Mass Timber</t>
  </si>
  <si>
    <t>Maplewood Gardens-MT</t>
  </si>
  <si>
    <t>October 2019</t>
  </si>
  <si>
    <t>ext</t>
  </si>
  <si>
    <t>model - check contract</t>
  </si>
  <si>
    <t>Maplewood Gardens Renderings</t>
  </si>
  <si>
    <t>Renderings</t>
  </si>
  <si>
    <t>BPP Lot 3 - Renderings Underlay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</si>
</sst>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D32" sqref="D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4.86328125" style="1" customWidth="1"/>
    <col min="37" max="37" width="7.59765625" style="77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71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52</v>
      </c>
      <c r="B9" s="40" t="s">
        <v>53</v>
      </c>
      <c r="C9" s="41" t="s">
        <v>33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 t="s">
        <v>61</v>
      </c>
      <c r="B10" s="45" t="s">
        <v>57</v>
      </c>
      <c r="C10" s="46" t="s">
        <v>26</v>
      </c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56</v>
      </c>
      <c r="B11" s="40" t="s">
        <v>57</v>
      </c>
      <c r="C11" s="41" t="s">
        <v>26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74" t="s">
        <v>58</v>
      </c>
      <c r="B12" s="45" t="s">
        <v>59</v>
      </c>
      <c r="C12" s="46" t="s">
        <v>68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 t="s">
        <v>60</v>
      </c>
      <c r="B13" s="40" t="s">
        <v>76</v>
      </c>
      <c r="C13" s="41"/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>
        <v>1</v>
      </c>
      <c r="Z13" s="59">
        <v>1.5</v>
      </c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si="2"/>
        <v>2.5</v>
      </c>
      <c r="AJ13" s="44"/>
      <c r="AK13" s="76">
        <f t="shared" si="1"/>
        <v>1.4005602240896359E-2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60</v>
      </c>
      <c r="B14" s="45" t="s">
        <v>63</v>
      </c>
      <c r="C14" s="46" t="s">
        <v>26</v>
      </c>
      <c r="D14" s="57"/>
      <c r="E14" s="57"/>
      <c r="F14" s="57">
        <v>1.5</v>
      </c>
      <c r="G14" s="57"/>
      <c r="H14" s="57" t="s">
        <v>20</v>
      </c>
      <c r="I14" s="57" t="s">
        <v>20</v>
      </c>
      <c r="J14" s="57">
        <v>0.5</v>
      </c>
      <c r="K14" s="57">
        <v>0.5</v>
      </c>
      <c r="L14" s="57"/>
      <c r="M14" s="57"/>
      <c r="N14" s="57">
        <v>1</v>
      </c>
      <c r="O14" s="57" t="s">
        <v>20</v>
      </c>
      <c r="P14" s="57" t="s">
        <v>20</v>
      </c>
      <c r="Q14" s="57"/>
      <c r="R14" s="57">
        <v>6</v>
      </c>
      <c r="S14" s="57">
        <v>5.5</v>
      </c>
      <c r="T14" s="57">
        <v>3</v>
      </c>
      <c r="U14" s="57">
        <v>2.5</v>
      </c>
      <c r="V14" s="57" t="s">
        <v>20</v>
      </c>
      <c r="W14" s="57" t="s">
        <v>20</v>
      </c>
      <c r="X14" s="57">
        <v>4</v>
      </c>
      <c r="Y14" s="57">
        <v>2</v>
      </c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2"/>
        <v>26.5</v>
      </c>
      <c r="AJ14" s="47"/>
      <c r="AK14" s="76">
        <f t="shared" si="1"/>
        <v>0.1484593837535014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3">
      <c r="A15" s="73" t="s">
        <v>64</v>
      </c>
      <c r="B15" s="40" t="s">
        <v>74</v>
      </c>
      <c r="C15" s="41" t="s">
        <v>72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>
        <v>1</v>
      </c>
      <c r="Y15" s="59">
        <v>4</v>
      </c>
      <c r="Z15" s="59">
        <v>4.5</v>
      </c>
      <c r="AA15" s="59">
        <v>6.5</v>
      </c>
      <c r="AB15" s="59">
        <v>5.5</v>
      </c>
      <c r="AC15" s="57" t="s">
        <v>20</v>
      </c>
      <c r="AD15" s="57" t="s">
        <v>20</v>
      </c>
      <c r="AE15" s="59">
        <v>5</v>
      </c>
      <c r="AF15" s="59">
        <v>6.5</v>
      </c>
      <c r="AG15" s="59">
        <v>5.5</v>
      </c>
      <c r="AH15" s="59">
        <v>5.5</v>
      </c>
      <c r="AI15" s="58">
        <f t="shared" si="2"/>
        <v>44</v>
      </c>
      <c r="AJ15" s="44" t="s">
        <v>75</v>
      </c>
      <c r="AK15" s="76">
        <f t="shared" si="1"/>
        <v>0.24649859943977592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3">
      <c r="A16" s="74" t="s">
        <v>64</v>
      </c>
      <c r="B16" s="45" t="s">
        <v>65</v>
      </c>
      <c r="C16" s="46" t="s">
        <v>72</v>
      </c>
      <c r="D16" s="57"/>
      <c r="E16" s="57"/>
      <c r="F16" s="57"/>
      <c r="G16" s="57">
        <v>1.5</v>
      </c>
      <c r="H16" s="57" t="s">
        <v>20</v>
      </c>
      <c r="I16" s="57" t="s">
        <v>20</v>
      </c>
      <c r="J16" s="57">
        <v>1.5</v>
      </c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>
        <v>1</v>
      </c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>
        <v>1</v>
      </c>
      <c r="AG16" s="57"/>
      <c r="AH16" s="57"/>
      <c r="AI16" s="58">
        <f t="shared" ref="AI16:AI17" si="3">SUM(D16:AH16)</f>
        <v>5</v>
      </c>
      <c r="AJ16" s="47" t="s">
        <v>73</v>
      </c>
      <c r="AK16" s="76">
        <f t="shared" si="1"/>
        <v>2.8011204481792718E-2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5">
      <c r="A17" s="73" t="s">
        <v>64</v>
      </c>
      <c r="B17" s="40" t="s">
        <v>65</v>
      </c>
      <c r="C17" s="41" t="s">
        <v>26</v>
      </c>
      <c r="D17" s="59">
        <v>1</v>
      </c>
      <c r="E17" s="59">
        <v>2</v>
      </c>
      <c r="F17" s="59">
        <v>3.5</v>
      </c>
      <c r="G17" s="59">
        <v>5.5</v>
      </c>
      <c r="H17" s="57" t="s">
        <v>20</v>
      </c>
      <c r="I17" s="57" t="s">
        <v>20</v>
      </c>
      <c r="J17" s="59">
        <v>4.5</v>
      </c>
      <c r="K17" s="59">
        <v>6.5</v>
      </c>
      <c r="L17" s="59">
        <v>10.5</v>
      </c>
      <c r="M17" s="59">
        <v>11</v>
      </c>
      <c r="N17" s="59"/>
      <c r="O17" s="57" t="s">
        <v>20</v>
      </c>
      <c r="P17" s="57" t="s">
        <v>20</v>
      </c>
      <c r="Q17" s="59"/>
      <c r="R17" s="59"/>
      <c r="S17" s="59"/>
      <c r="T17" s="59"/>
      <c r="U17" s="59">
        <v>1</v>
      </c>
      <c r="V17" s="57" t="s">
        <v>20</v>
      </c>
      <c r="W17" s="57" t="s">
        <v>20</v>
      </c>
      <c r="X17" s="59"/>
      <c r="Y17" s="59"/>
      <c r="Z17" s="59"/>
      <c r="AA17" s="59">
        <v>1</v>
      </c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3"/>
        <v>46.5</v>
      </c>
      <c r="AJ17" s="44"/>
      <c r="AK17" s="76">
        <f t="shared" si="1"/>
        <v>0.26050420168067229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3">
      <c r="A18" s="74" t="s">
        <v>64</v>
      </c>
      <c r="B18" s="45" t="s">
        <v>70</v>
      </c>
      <c r="C18" s="46" t="s">
        <v>72</v>
      </c>
      <c r="D18" s="57">
        <v>3</v>
      </c>
      <c r="E18" s="57">
        <v>2</v>
      </c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si="2"/>
        <v>5</v>
      </c>
      <c r="AJ18" s="47" t="s">
        <v>69</v>
      </c>
      <c r="AK18" s="76">
        <f t="shared" si="1"/>
        <v>2.8011204481792718E-2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3" t="s">
        <v>66</v>
      </c>
      <c r="B19" s="40" t="s">
        <v>67</v>
      </c>
      <c r="C19" s="41" t="s">
        <v>26</v>
      </c>
      <c r="D19" s="59">
        <v>3</v>
      </c>
      <c r="E19" s="59"/>
      <c r="F19" s="59">
        <v>1</v>
      </c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>
        <v>0.5</v>
      </c>
      <c r="U19" s="59">
        <v>2</v>
      </c>
      <c r="V19" s="57" t="s">
        <v>20</v>
      </c>
      <c r="W19" s="57" t="s">
        <v>20</v>
      </c>
      <c r="X19" s="59">
        <v>0.5</v>
      </c>
      <c r="Y19" s="59"/>
      <c r="Z19" s="59">
        <v>0.5</v>
      </c>
      <c r="AA19" s="59"/>
      <c r="AB19" s="59"/>
      <c r="AC19" s="57" t="s">
        <v>20</v>
      </c>
      <c r="AD19" s="57" t="s">
        <v>20</v>
      </c>
      <c r="AE19" s="59"/>
      <c r="AF19" s="59">
        <v>0.5</v>
      </c>
      <c r="AG19" s="59">
        <v>0.5</v>
      </c>
      <c r="AH19" s="59">
        <v>1</v>
      </c>
      <c r="AI19" s="58">
        <f t="shared" si="2"/>
        <v>9.5</v>
      </c>
      <c r="AJ19" s="44"/>
      <c r="AK19" s="76">
        <f t="shared" si="1"/>
        <v>5.3221288515406161E-2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AE21" si="4">SUM(D8:D20)</f>
        <v>7</v>
      </c>
      <c r="E21" s="60">
        <f t="shared" si="4"/>
        <v>4</v>
      </c>
      <c r="F21" s="60">
        <f t="shared" si="4"/>
        <v>6</v>
      </c>
      <c r="G21" s="60">
        <f t="shared" si="4"/>
        <v>7</v>
      </c>
      <c r="H21" s="60">
        <f t="shared" si="4"/>
        <v>0</v>
      </c>
      <c r="I21" s="60">
        <f t="shared" si="4"/>
        <v>0</v>
      </c>
      <c r="J21" s="60">
        <f t="shared" si="4"/>
        <v>6.5</v>
      </c>
      <c r="K21" s="60">
        <f t="shared" si="4"/>
        <v>7</v>
      </c>
      <c r="L21" s="60">
        <f t="shared" si="4"/>
        <v>10.5</v>
      </c>
      <c r="M21" s="60">
        <f t="shared" si="4"/>
        <v>11</v>
      </c>
      <c r="N21" s="60">
        <f t="shared" si="4"/>
        <v>1</v>
      </c>
      <c r="O21" s="60">
        <f t="shared" si="4"/>
        <v>0</v>
      </c>
      <c r="P21" s="60">
        <f t="shared" si="4"/>
        <v>0</v>
      </c>
      <c r="Q21" s="60">
        <f t="shared" si="4"/>
        <v>0</v>
      </c>
      <c r="R21" s="60">
        <f t="shared" si="4"/>
        <v>6</v>
      </c>
      <c r="S21" s="60">
        <f t="shared" si="4"/>
        <v>5.5</v>
      </c>
      <c r="T21" s="60">
        <f t="shared" si="4"/>
        <v>4.5</v>
      </c>
      <c r="U21" s="60">
        <f t="shared" si="4"/>
        <v>5.5</v>
      </c>
      <c r="V21" s="60">
        <f t="shared" si="4"/>
        <v>0</v>
      </c>
      <c r="W21" s="60">
        <f t="shared" si="4"/>
        <v>0</v>
      </c>
      <c r="X21" s="60">
        <f t="shared" si="4"/>
        <v>5.5</v>
      </c>
      <c r="Y21" s="60">
        <f t="shared" si="4"/>
        <v>7</v>
      </c>
      <c r="Z21" s="60">
        <f t="shared" si="4"/>
        <v>6.5</v>
      </c>
      <c r="AA21" s="60">
        <f t="shared" si="4"/>
        <v>7.5</v>
      </c>
      <c r="AB21" s="60">
        <f t="shared" si="4"/>
        <v>5.5</v>
      </c>
      <c r="AC21" s="60">
        <f t="shared" si="4"/>
        <v>0</v>
      </c>
      <c r="AD21" s="60">
        <f t="shared" si="4"/>
        <v>0</v>
      </c>
      <c r="AE21" s="60">
        <f t="shared" si="4"/>
        <v>5</v>
      </c>
      <c r="AF21" s="60">
        <f t="shared" ref="AF21:AH21" si="5">SUM(AF8:AF20)</f>
        <v>8</v>
      </c>
      <c r="AG21" s="60">
        <f t="shared" si="5"/>
        <v>6</v>
      </c>
      <c r="AH21" s="60">
        <f t="shared" si="5"/>
        <v>6.5</v>
      </c>
      <c r="AI21" s="61">
        <f>SUM(AI8:AI20)</f>
        <v>139</v>
      </c>
      <c r="AJ21" s="49"/>
      <c r="AK21" s="76">
        <f t="shared" si="1"/>
        <v>0.77871148459383754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>
        <f>7.5</f>
        <v>7.5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7.5</v>
      </c>
      <c r="AJ22" s="49"/>
      <c r="AK22" s="76">
        <f t="shared" si="1"/>
        <v>4.2016806722689079E-2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2"/>
      <c r="E23" s="62"/>
      <c r="F23" s="62">
        <v>1.5</v>
      </c>
      <c r="G23" s="62">
        <v>1</v>
      </c>
      <c r="H23" s="62"/>
      <c r="I23" s="62"/>
      <c r="J23" s="62"/>
      <c r="K23" s="62">
        <v>0.5</v>
      </c>
      <c r="L23" s="62">
        <v>1.5</v>
      </c>
      <c r="M23" s="62"/>
      <c r="N23" s="62"/>
      <c r="O23" s="62"/>
      <c r="P23" s="62"/>
      <c r="Q23" s="62"/>
      <c r="R23" s="62"/>
      <c r="S23" s="62">
        <v>2</v>
      </c>
      <c r="T23" s="62">
        <v>1</v>
      </c>
      <c r="U23" s="62">
        <v>1.5</v>
      </c>
      <c r="V23" s="62"/>
      <c r="W23" s="62"/>
      <c r="X23" s="62"/>
      <c r="Y23" s="62"/>
      <c r="Z23" s="62"/>
      <c r="AA23" s="62">
        <v>2.5</v>
      </c>
      <c r="AB23" s="62">
        <v>0.5</v>
      </c>
      <c r="AC23" s="62"/>
      <c r="AD23" s="62"/>
      <c r="AE23" s="62"/>
      <c r="AF23" s="62"/>
      <c r="AG23" s="62"/>
      <c r="AH23" s="62">
        <v>1.5</v>
      </c>
      <c r="AI23" s="58">
        <f t="shared" si="6"/>
        <v>13.5</v>
      </c>
      <c r="AJ23" s="49"/>
      <c r="AK23" s="76">
        <f t="shared" si="1"/>
        <v>7.5630252100840331E-2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51</v>
      </c>
      <c r="B26" s="14"/>
      <c r="C26" s="14"/>
      <c r="D26" s="62"/>
      <c r="E26" s="62"/>
      <c r="F26" s="62">
        <v>1</v>
      </c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79" t="s">
        <v>47</v>
      </c>
      <c r="B29" s="80"/>
      <c r="C29" s="80"/>
      <c r="D29" s="81">
        <v>0.5</v>
      </c>
      <c r="E29" s="81">
        <v>1</v>
      </c>
      <c r="F29" s="81">
        <v>1.5</v>
      </c>
      <c r="G29" s="81"/>
      <c r="H29" s="81"/>
      <c r="I29" s="81"/>
      <c r="J29" s="81"/>
      <c r="K29" s="81"/>
      <c r="L29" s="81"/>
      <c r="M29" s="81"/>
      <c r="N29" s="81">
        <v>3</v>
      </c>
      <c r="O29" s="81"/>
      <c r="P29" s="81"/>
      <c r="Q29" s="81"/>
      <c r="R29" s="81">
        <v>1.5</v>
      </c>
      <c r="S29" s="81"/>
      <c r="T29" s="81">
        <v>2.5</v>
      </c>
      <c r="U29" s="81"/>
      <c r="V29" s="81"/>
      <c r="W29" s="81"/>
      <c r="X29" s="81">
        <v>1.5</v>
      </c>
      <c r="Y29" s="81">
        <v>0.5</v>
      </c>
      <c r="Z29" s="81"/>
      <c r="AA29" s="81"/>
      <c r="AB29" s="81"/>
      <c r="AC29" s="81"/>
      <c r="AD29" s="81"/>
      <c r="AE29" s="81">
        <v>3</v>
      </c>
      <c r="AF29" s="81"/>
      <c r="AG29" s="81"/>
      <c r="AH29" s="81"/>
      <c r="AI29" s="82">
        <f t="shared" si="6"/>
        <v>15</v>
      </c>
      <c r="AJ29" s="83"/>
      <c r="AK29" s="76">
        <f t="shared" si="1"/>
        <v>8.4033613445378158E-2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>
        <v>0.5</v>
      </c>
      <c r="Y30" s="62"/>
      <c r="Z30" s="62">
        <v>1.5</v>
      </c>
      <c r="AA30" s="62"/>
      <c r="AB30" s="62"/>
      <c r="AC30" s="62"/>
      <c r="AD30" s="62"/>
      <c r="AE30" s="62"/>
      <c r="AF30" s="62">
        <v>0.5</v>
      </c>
      <c r="AG30" s="62"/>
      <c r="AH30" s="62">
        <v>1</v>
      </c>
      <c r="AI30" s="58">
        <f t="shared" si="6"/>
        <v>3.5</v>
      </c>
      <c r="AJ30" s="49" t="s">
        <v>55</v>
      </c>
      <c r="AK30" s="76">
        <f t="shared" si="1"/>
        <v>1.9607843137254902E-2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62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14"/>
      <c r="D32" s="60">
        <f t="shared" ref="D32:AE32" si="7">SUM(D21:D31)</f>
        <v>7.5</v>
      </c>
      <c r="E32" s="60">
        <f t="shared" si="7"/>
        <v>5</v>
      </c>
      <c r="F32" s="60">
        <f t="shared" si="7"/>
        <v>10</v>
      </c>
      <c r="G32" s="60">
        <f t="shared" si="7"/>
        <v>8</v>
      </c>
      <c r="H32" s="60">
        <f t="shared" si="7"/>
        <v>0</v>
      </c>
      <c r="I32" s="60">
        <f t="shared" si="7"/>
        <v>0</v>
      </c>
      <c r="J32" s="60">
        <f t="shared" si="7"/>
        <v>6.5</v>
      </c>
      <c r="K32" s="60">
        <f t="shared" si="7"/>
        <v>7.5</v>
      </c>
      <c r="L32" s="60">
        <f t="shared" si="7"/>
        <v>12</v>
      </c>
      <c r="M32" s="60">
        <f t="shared" si="7"/>
        <v>11</v>
      </c>
      <c r="N32" s="60">
        <f t="shared" si="7"/>
        <v>4</v>
      </c>
      <c r="O32" s="60">
        <f t="shared" si="7"/>
        <v>0</v>
      </c>
      <c r="P32" s="60">
        <f t="shared" si="7"/>
        <v>0</v>
      </c>
      <c r="Q32" s="60">
        <f t="shared" si="7"/>
        <v>7.5</v>
      </c>
      <c r="R32" s="60">
        <f t="shared" si="7"/>
        <v>7.5</v>
      </c>
      <c r="S32" s="60">
        <f t="shared" si="7"/>
        <v>7.5</v>
      </c>
      <c r="T32" s="60">
        <f t="shared" si="7"/>
        <v>8</v>
      </c>
      <c r="U32" s="60">
        <f t="shared" si="7"/>
        <v>7</v>
      </c>
      <c r="V32" s="60">
        <f t="shared" si="7"/>
        <v>0</v>
      </c>
      <c r="W32" s="60">
        <f t="shared" si="7"/>
        <v>0</v>
      </c>
      <c r="X32" s="60">
        <f t="shared" si="7"/>
        <v>7.5</v>
      </c>
      <c r="Y32" s="60">
        <f t="shared" si="7"/>
        <v>7.5</v>
      </c>
      <c r="Z32" s="60">
        <f t="shared" si="7"/>
        <v>8</v>
      </c>
      <c r="AA32" s="60">
        <f t="shared" si="7"/>
        <v>10</v>
      </c>
      <c r="AB32" s="60">
        <f t="shared" si="7"/>
        <v>6</v>
      </c>
      <c r="AC32" s="60">
        <f t="shared" si="7"/>
        <v>0</v>
      </c>
      <c r="AD32" s="60">
        <f t="shared" si="7"/>
        <v>0</v>
      </c>
      <c r="AE32" s="60">
        <f t="shared" si="7"/>
        <v>8</v>
      </c>
      <c r="AF32" s="60">
        <f t="shared" ref="AF32:AH32" si="8">SUM(AF21:AF31)</f>
        <v>8.5</v>
      </c>
      <c r="AG32" s="60">
        <f t="shared" si="8"/>
        <v>6</v>
      </c>
      <c r="AH32" s="60">
        <f t="shared" si="8"/>
        <v>9</v>
      </c>
      <c r="AI32" s="75">
        <f t="shared" ref="AI32" si="9">SUM(AI21:AI31)</f>
        <v>178.5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5" thickBot="1" x14ac:dyDescent="0.3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23</f>
        <v>23</v>
      </c>
      <c r="AH34" s="63"/>
      <c r="AI34" s="64">
        <f>7.5*AG34</f>
        <v>172.5</v>
      </c>
      <c r="AJ34" s="31"/>
      <c r="AK34" s="76"/>
      <c r="AZ34" s="53"/>
    </row>
    <row r="35" spans="1:52" s="30" customFormat="1" ht="10.15" x14ac:dyDescent="0.3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5" x14ac:dyDescent="0.3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6</v>
      </c>
      <c r="AJ36" s="72" t="s">
        <v>45</v>
      </c>
      <c r="AK36" s="76"/>
      <c r="AZ36" s="53"/>
    </row>
    <row r="37" spans="1:52" s="30" customFormat="1" ht="10.15" x14ac:dyDescent="0.3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5" x14ac:dyDescent="0.3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427.5</f>
        <v>427.5</v>
      </c>
      <c r="AJ38" s="31"/>
      <c r="AK38" s="76"/>
    </row>
    <row r="39" spans="1:52" s="30" customFormat="1" ht="10.15" x14ac:dyDescent="0.3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15" thickBot="1" x14ac:dyDescent="0.4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433.5</v>
      </c>
      <c r="AJ40" s="31"/>
      <c r="AK40" s="76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2019-11-06T01:27:54Z</dcterms:modified>
</cp:coreProperties>
</file>