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0699CB56-256E-468B-AF76-9BB6BC0B8082}" xr6:coauthVersionLast="45" xr6:coauthVersionMax="45" xr10:uidLastSave="{00000000-0000-0000-0000-000000000000}"/>
  <bookViews>
    <workbookView xWindow="-108" yWindow="-108" windowWidth="22008" windowHeight="13176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6" i="1"/>
  <c r="I26" i="1"/>
  <c r="AI25" i="1" l="1"/>
  <c r="AI24" i="1"/>
  <c r="AI49" i="1" l="1"/>
  <c r="AG45" i="1"/>
  <c r="D27" i="1"/>
  <c r="AH26" i="1"/>
  <c r="AH42" i="1" s="1"/>
  <c r="AG26" i="1"/>
  <c r="AG42" i="1" s="1"/>
  <c r="AF26" i="1"/>
  <c r="AF42" i="1" s="1"/>
  <c r="AE26" i="1"/>
  <c r="AE42" i="1" s="1"/>
  <c r="AD26" i="1"/>
  <c r="AD42" i="1" s="1"/>
  <c r="AC26" i="1"/>
  <c r="AC42" i="1" s="1"/>
  <c r="AB26" i="1"/>
  <c r="AB42" i="1" s="1"/>
  <c r="AA26" i="1"/>
  <c r="AA42" i="1" s="1"/>
  <c r="Z26" i="1"/>
  <c r="Z42" i="1" s="1"/>
  <c r="Y26" i="1"/>
  <c r="Y42" i="1" s="1"/>
  <c r="X26" i="1"/>
  <c r="X42" i="1" s="1"/>
  <c r="W26" i="1"/>
  <c r="W42" i="1" s="1"/>
  <c r="V26" i="1"/>
  <c r="V42" i="1" s="1"/>
  <c r="U26" i="1"/>
  <c r="U42" i="1" s="1"/>
  <c r="T26" i="1"/>
  <c r="T42" i="1" s="1"/>
  <c r="S26" i="1"/>
  <c r="S42" i="1" s="1"/>
  <c r="R26" i="1"/>
  <c r="R42" i="1" s="1"/>
  <c r="Q26" i="1"/>
  <c r="Q42" i="1" s="1"/>
  <c r="P26" i="1"/>
  <c r="P42" i="1" s="1"/>
  <c r="O26" i="1"/>
  <c r="O42" i="1" s="1"/>
  <c r="N26" i="1"/>
  <c r="N42" i="1" s="1"/>
  <c r="M26" i="1"/>
  <c r="M42" i="1" s="1"/>
  <c r="L26" i="1"/>
  <c r="L42" i="1" s="1"/>
  <c r="K26" i="1"/>
  <c r="K42" i="1" s="1"/>
  <c r="J26" i="1"/>
  <c r="J42" i="1" s="1"/>
  <c r="I42" i="1"/>
  <c r="H26" i="1"/>
  <c r="H42" i="1" s="1"/>
  <c r="G26" i="1"/>
  <c r="G42" i="1" s="1"/>
  <c r="F26" i="1"/>
  <c r="F42" i="1" s="1"/>
  <c r="E26" i="1"/>
  <c r="E42" i="1" s="1"/>
  <c r="D26" i="1"/>
  <c r="D42" i="1" s="1"/>
  <c r="AI22" i="1" l="1"/>
  <c r="AI21" i="1"/>
  <c r="AI40" i="1"/>
  <c r="AI11" i="1" l="1"/>
  <c r="AI14" i="1" l="1"/>
  <c r="AI15" i="1"/>
  <c r="AI12" i="1"/>
  <c r="AI10" i="1" l="1"/>
  <c r="AI13" i="1"/>
  <c r="AI23" i="1"/>
  <c r="AI20" i="1"/>
  <c r="AI36" i="1" l="1"/>
  <c r="AI19" i="1" l="1"/>
  <c r="AI38" i="1"/>
  <c r="AI39" i="1"/>
  <c r="AI18" i="1" l="1"/>
  <c r="AI9" i="1"/>
  <c r="AI45" i="1" l="1"/>
  <c r="AI37" i="1" l="1"/>
  <c r="AI35" i="1" l="1"/>
  <c r="AI41" i="1" l="1"/>
  <c r="AI34" i="1"/>
  <c r="AI33" i="1"/>
  <c r="AI32" i="1"/>
  <c r="AI30" i="1"/>
  <c r="AI29" i="1"/>
  <c r="AI28" i="1"/>
  <c r="AI27" i="1"/>
  <c r="AI16" i="1"/>
  <c r="AI26" i="1" l="1"/>
  <c r="AI42" i="1" s="1"/>
  <c r="AI47" i="1" l="1"/>
  <c r="AI51" i="1" s="1"/>
</calcChain>
</file>

<file path=xl/sharedStrings.xml><?xml version="1.0" encoding="utf-8"?>
<sst xmlns="http://schemas.openxmlformats.org/spreadsheetml/2006/main" count="280" uniqueCount="91">
  <si>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</si>
  <si>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</si>
  <si>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</si>
  <si>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</si>
  <si>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</si>
  <si>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</si>
  <si>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</si>
  <si>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</si>
  <si>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</si>
  <si>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</si>
  <si>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</si>
  <si>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</si>
  <si>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</si>
  <si>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</si>
  <si>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</si>
  <si>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</si>
  <si>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</si>
  <si>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</si>
  <si>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</si>
  <si>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</si>
  <si>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</si>
  <si>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</si>
  <si>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</si>
  <si>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</si>
  <si>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</si>
  <si>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</si>
  <si>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</si>
  <si>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</si>
  <si>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</si>
  <si>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</si>
  <si>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</si>
  <si>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</si>
  <si>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</si>
  <si>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</si>
  <si>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</si>
  <si>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</si>
  <si>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</si>
  <si>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</si>
  <si>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</si>
  <si>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</si>
  <si>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</si>
  <si>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</si>
  <si>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</si>
  <si>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</si>
  <si>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</si>
  <si>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</si>
  <si>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</si>
  <si>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</si>
  <si>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</si>
  <si>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</si>
  <si>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</si>
  <si>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</si>
  <si>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</si>
  <si>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WD</t>
  </si>
  <si>
    <t>EXTRA</t>
  </si>
  <si>
    <t>MK</t>
  </si>
  <si>
    <t>Marketing</t>
  </si>
  <si>
    <t>DP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</si>
  <si>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</si>
  <si>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</si>
  <si>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</si>
  <si>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</si>
  <si>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</si>
  <si>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</si>
  <si>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</si>
  <si>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</si>
  <si>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Ext - VE</t>
  </si>
  <si>
    <t>Coordination for DP Re-submission</t>
  </si>
  <si>
    <t>Drawings + Coord</t>
  </si>
  <si>
    <t>HAWKSLEY - EXTRA</t>
  </si>
  <si>
    <t>OTHER - Associates Mtg / Minutes</t>
  </si>
  <si>
    <t>REVIT Detail Development - Fariba / Ji-Woo</t>
  </si>
  <si>
    <t>Minus 6 Days for 2018 (19) + ALL 2019 (25)</t>
  </si>
  <si>
    <t>Shop Drawings / SI / RFI</t>
  </si>
  <si>
    <t>OTHER - Please specify</t>
  </si>
  <si>
    <t>Tanita Reference</t>
  </si>
  <si>
    <t>Meetings</t>
  </si>
  <si>
    <t>Amenity - Drawings + Coord</t>
  </si>
  <si>
    <t>Amenity - Meetings</t>
  </si>
  <si>
    <t>Proj Admin</t>
  </si>
  <si>
    <t>Proj Admin (Billing discussions, Printing, Uploads, Scheduling mtgs + general)</t>
  </si>
  <si>
    <t>January 2020</t>
  </si>
  <si>
    <t xml:space="preserve">HAWKSLEY </t>
  </si>
  <si>
    <t>Ext</t>
  </si>
  <si>
    <t>Details</t>
  </si>
  <si>
    <t>OTHER - Details (REVIT)</t>
  </si>
  <si>
    <t>Spec</t>
  </si>
  <si>
    <t>Site Mtgs, Prep / Site Communication / Coord</t>
  </si>
  <si>
    <t>Drawings + Coord - WD</t>
  </si>
  <si>
    <t>Drawings + Coord - CA</t>
  </si>
  <si>
    <t xml:space="preserve">OTHER - REVIT Standards / Learning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</si>
</sst>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2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9" xfId="0" applyFont="1" applyFill="1" applyBorder="1" applyProtection="1">
      <protection locked="0"/>
    </xf>
    <xf numFmtId="164" fontId="6" fillId="6" borderId="30" xfId="0" applyNumberFormat="1" applyFont="1" applyFill="1" applyBorder="1" applyAlignment="1">
      <alignment horizontal="center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31" xfId="0" applyFont="1" applyFill="1" applyBorder="1" applyAlignment="1" applyProtection="1">
      <alignment vertical="center"/>
      <protection locked="0"/>
    </xf>
    <xf numFmtId="164" fontId="6" fillId="5" borderId="28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6"/>
  <sheetViews>
    <sheetView showGridLines="0" tabSelected="1" topLeftCell="A4" zoomScale="85" zoomScaleNormal="85" zoomScaleSheetLayoutView="100" workbookViewId="0">
      <selection activeCell="AN33" sqref="AN33"/>
    </sheetView>
  </sheetViews>
  <sheetFormatPr defaultColWidth="7.5546875" defaultRowHeight="13.2" x14ac:dyDescent="0.25"/>
  <cols>
    <col min="1" max="1" width="5.33203125" style="42" customWidth="1"/>
    <col min="2" max="2" width="21.6640625" style="42" customWidth="1"/>
    <col min="3" max="3" width="5" style="44" customWidth="1"/>
    <col min="4" max="34" width="3.44140625" style="65" customWidth="1"/>
    <col min="35" max="35" width="5.6640625" style="116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6.95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>
        <v>31</v>
      </c>
      <c r="AI4" s="111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7"/>
      <c r="B5" s="18"/>
      <c r="C5" s="19" t="s">
        <v>8</v>
      </c>
      <c r="D5" s="55" t="s">
        <v>13</v>
      </c>
      <c r="E5" s="56" t="s">
        <v>9</v>
      </c>
      <c r="F5" s="55" t="s">
        <v>10</v>
      </c>
      <c r="G5" s="55" t="s">
        <v>11</v>
      </c>
      <c r="H5" s="56" t="s">
        <v>11</v>
      </c>
      <c r="I5" s="56" t="s">
        <v>12</v>
      </c>
      <c r="J5" s="55" t="s">
        <v>9</v>
      </c>
      <c r="K5" s="55" t="s">
        <v>13</v>
      </c>
      <c r="L5" s="56" t="s">
        <v>9</v>
      </c>
      <c r="M5" s="55" t="s">
        <v>10</v>
      </c>
      <c r="N5" s="55" t="s">
        <v>11</v>
      </c>
      <c r="O5" s="56" t="s">
        <v>11</v>
      </c>
      <c r="P5" s="56" t="s">
        <v>12</v>
      </c>
      <c r="Q5" s="55" t="s">
        <v>9</v>
      </c>
      <c r="R5" s="55" t="s">
        <v>13</v>
      </c>
      <c r="S5" s="56" t="s">
        <v>9</v>
      </c>
      <c r="T5" s="55" t="s">
        <v>10</v>
      </c>
      <c r="U5" s="55" t="s">
        <v>11</v>
      </c>
      <c r="V5" s="56" t="s">
        <v>11</v>
      </c>
      <c r="W5" s="56" t="s">
        <v>12</v>
      </c>
      <c r="X5" s="55" t="s">
        <v>9</v>
      </c>
      <c r="Y5" s="55" t="s">
        <v>13</v>
      </c>
      <c r="Z5" s="56" t="s">
        <v>9</v>
      </c>
      <c r="AA5" s="55" t="s">
        <v>10</v>
      </c>
      <c r="AB5" s="55" t="s">
        <v>11</v>
      </c>
      <c r="AC5" s="56" t="s">
        <v>11</v>
      </c>
      <c r="AD5" s="56" t="s">
        <v>12</v>
      </c>
      <c r="AE5" s="55" t="s">
        <v>9</v>
      </c>
      <c r="AF5" s="55" t="s">
        <v>13</v>
      </c>
      <c r="AG5" s="56" t="s">
        <v>9</v>
      </c>
      <c r="AH5" s="55" t="s">
        <v>10</v>
      </c>
      <c r="AI5" s="72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6" customFormat="1" ht="12.9" customHeight="1" x14ac:dyDescent="0.25">
      <c r="A6" s="79" t="s">
        <v>51</v>
      </c>
      <c r="B6" s="80" t="s">
        <v>52</v>
      </c>
      <c r="C6" s="81" t="s">
        <v>53</v>
      </c>
      <c r="D6" s="82"/>
      <c r="E6" s="82"/>
      <c r="F6" s="82"/>
      <c r="G6" s="82" t="s">
        <v>15</v>
      </c>
      <c r="H6" s="82" t="s">
        <v>15</v>
      </c>
      <c r="I6" s="82"/>
      <c r="J6" s="82"/>
      <c r="K6" s="82"/>
      <c r="L6" s="82"/>
      <c r="M6" s="82"/>
      <c r="N6" s="82" t="s">
        <v>15</v>
      </c>
      <c r="O6" s="82" t="s">
        <v>15</v>
      </c>
      <c r="P6" s="82"/>
      <c r="Q6" s="82"/>
      <c r="R6" s="82"/>
      <c r="S6" s="82"/>
      <c r="T6" s="82"/>
      <c r="U6" s="82" t="s">
        <v>15</v>
      </c>
      <c r="V6" s="82" t="s">
        <v>15</v>
      </c>
      <c r="W6" s="82">
        <v>0.5</v>
      </c>
      <c r="X6" s="82">
        <v>1</v>
      </c>
      <c r="Y6" s="82"/>
      <c r="Z6" s="82">
        <v>2.5</v>
      </c>
      <c r="AA6" s="82">
        <v>1</v>
      </c>
      <c r="AB6" s="82">
        <v>1</v>
      </c>
      <c r="AC6" s="82"/>
      <c r="AD6" s="82"/>
      <c r="AE6" s="82">
        <v>1</v>
      </c>
      <c r="AF6" s="82"/>
      <c r="AG6" s="82"/>
      <c r="AH6" s="82"/>
      <c r="AI6" s="117">
        <f>SUM(D6:AH6)</f>
        <v>7</v>
      </c>
      <c r="AJ6" s="83" t="s">
        <v>88</v>
      </c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5"/>
      <c r="BA6" s="85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</row>
    <row r="7" spans="1:190" s="86" customFormat="1" ht="12.9" customHeight="1" x14ac:dyDescent="0.25">
      <c r="A7" s="73" t="s">
        <v>51</v>
      </c>
      <c r="B7" s="87" t="s">
        <v>52</v>
      </c>
      <c r="C7" s="88" t="s">
        <v>53</v>
      </c>
      <c r="D7" s="89"/>
      <c r="E7" s="90"/>
      <c r="F7" s="89"/>
      <c r="G7" s="82" t="s">
        <v>15</v>
      </c>
      <c r="H7" s="82" t="s">
        <v>15</v>
      </c>
      <c r="I7" s="89"/>
      <c r="J7" s="89"/>
      <c r="K7" s="89"/>
      <c r="L7" s="90"/>
      <c r="M7" s="89"/>
      <c r="N7" s="82">
        <v>0.5</v>
      </c>
      <c r="O7" s="82" t="s">
        <v>15</v>
      </c>
      <c r="P7" s="89"/>
      <c r="Q7" s="89">
        <v>1</v>
      </c>
      <c r="R7" s="89">
        <v>1</v>
      </c>
      <c r="S7" s="90"/>
      <c r="T7" s="89">
        <v>1</v>
      </c>
      <c r="U7" s="82" t="s">
        <v>15</v>
      </c>
      <c r="V7" s="82">
        <v>0.5</v>
      </c>
      <c r="W7" s="89">
        <v>1</v>
      </c>
      <c r="X7" s="89">
        <v>1.5</v>
      </c>
      <c r="Y7" s="89">
        <v>1</v>
      </c>
      <c r="Z7" s="90"/>
      <c r="AA7" s="89"/>
      <c r="AB7" s="82">
        <v>0.5</v>
      </c>
      <c r="AC7" s="82">
        <v>0.5</v>
      </c>
      <c r="AD7" s="89">
        <v>1.5</v>
      </c>
      <c r="AE7" s="89">
        <v>1</v>
      </c>
      <c r="AF7" s="89">
        <v>1</v>
      </c>
      <c r="AG7" s="90">
        <v>0.5</v>
      </c>
      <c r="AH7" s="89">
        <v>1</v>
      </c>
      <c r="AI7" s="117">
        <f>SUM(D7:AH7)</f>
        <v>13.5</v>
      </c>
      <c r="AJ7" s="91" t="s">
        <v>84</v>
      </c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  <c r="BA7" s="85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</row>
    <row r="8" spans="1:190" s="86" customFormat="1" ht="6" customHeight="1" x14ac:dyDescent="0.25">
      <c r="A8" s="79"/>
      <c r="B8" s="80"/>
      <c r="C8" s="81"/>
      <c r="D8" s="82"/>
      <c r="E8" s="93"/>
      <c r="F8" s="82"/>
      <c r="G8" s="82"/>
      <c r="H8" s="82"/>
      <c r="I8" s="82"/>
      <c r="J8" s="82"/>
      <c r="K8" s="82"/>
      <c r="L8" s="93"/>
      <c r="M8" s="82"/>
      <c r="N8" s="82"/>
      <c r="O8" s="82"/>
      <c r="P8" s="82"/>
      <c r="Q8" s="82"/>
      <c r="R8" s="82"/>
      <c r="S8" s="93"/>
      <c r="T8" s="82"/>
      <c r="U8" s="82"/>
      <c r="V8" s="82"/>
      <c r="W8" s="82"/>
      <c r="X8" s="82"/>
      <c r="Y8" s="82"/>
      <c r="Z8" s="93"/>
      <c r="AA8" s="82"/>
      <c r="AB8" s="82"/>
      <c r="AC8" s="82"/>
      <c r="AD8" s="82"/>
      <c r="AE8" s="82"/>
      <c r="AF8" s="82"/>
      <c r="AG8" s="93"/>
      <c r="AH8" s="82"/>
      <c r="AI8" s="117"/>
      <c r="AJ8" s="83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5"/>
      <c r="BA8" s="85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</row>
    <row r="9" spans="1:190" s="92" customFormat="1" ht="12.9" customHeight="1" x14ac:dyDescent="0.25">
      <c r="A9" s="73" t="s">
        <v>51</v>
      </c>
      <c r="B9" s="87" t="s">
        <v>52</v>
      </c>
      <c r="C9" s="88" t="s">
        <v>64</v>
      </c>
      <c r="D9" s="89"/>
      <c r="E9" s="90"/>
      <c r="F9" s="89"/>
      <c r="G9" s="82" t="s">
        <v>15</v>
      </c>
      <c r="H9" s="82">
        <v>0.5</v>
      </c>
      <c r="I9" s="89"/>
      <c r="J9" s="89"/>
      <c r="K9" s="89"/>
      <c r="L9" s="90">
        <v>1</v>
      </c>
      <c r="M9" s="89"/>
      <c r="N9" s="82" t="s">
        <v>15</v>
      </c>
      <c r="O9" s="82">
        <v>1</v>
      </c>
      <c r="P9" s="89"/>
      <c r="Q9" s="89"/>
      <c r="R9" s="89"/>
      <c r="S9" s="90"/>
      <c r="T9" s="89"/>
      <c r="U9" s="82">
        <v>1</v>
      </c>
      <c r="V9" s="82" t="s">
        <v>15</v>
      </c>
      <c r="W9" s="89">
        <v>1.5</v>
      </c>
      <c r="X9" s="89"/>
      <c r="Y9" s="89"/>
      <c r="Z9" s="90"/>
      <c r="AA9" s="89">
        <v>0.5</v>
      </c>
      <c r="AB9" s="82" t="s">
        <v>15</v>
      </c>
      <c r="AC9" s="82" t="s">
        <v>15</v>
      </c>
      <c r="AD9" s="89"/>
      <c r="AE9" s="89"/>
      <c r="AF9" s="89"/>
      <c r="AG9" s="90"/>
      <c r="AH9" s="89"/>
      <c r="AI9" s="117">
        <f>SUM(D9:AH9)</f>
        <v>5.5</v>
      </c>
      <c r="AJ9" s="91" t="s">
        <v>79</v>
      </c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5"/>
      <c r="BA9" s="85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</row>
    <row r="10" spans="1:190" s="86" customFormat="1" ht="12.9" customHeight="1" x14ac:dyDescent="0.25">
      <c r="A10" s="79" t="s">
        <v>51</v>
      </c>
      <c r="B10" s="80" t="s">
        <v>52</v>
      </c>
      <c r="C10" s="81" t="s">
        <v>64</v>
      </c>
      <c r="D10" s="82"/>
      <c r="E10" s="82"/>
      <c r="F10" s="82"/>
      <c r="G10" s="82" t="s">
        <v>15</v>
      </c>
      <c r="H10" s="82" t="s">
        <v>15</v>
      </c>
      <c r="I10" s="82"/>
      <c r="J10" s="82"/>
      <c r="K10" s="82"/>
      <c r="L10" s="82"/>
      <c r="M10" s="82"/>
      <c r="N10" s="82">
        <v>1</v>
      </c>
      <c r="O10" s="82" t="s">
        <v>15</v>
      </c>
      <c r="P10" s="82">
        <v>1</v>
      </c>
      <c r="Q10" s="82"/>
      <c r="R10" s="82">
        <v>1</v>
      </c>
      <c r="S10" s="82"/>
      <c r="T10" s="82"/>
      <c r="U10" s="82" t="s">
        <v>15</v>
      </c>
      <c r="V10" s="82" t="s">
        <v>15</v>
      </c>
      <c r="W10" s="82">
        <v>1</v>
      </c>
      <c r="X10" s="82"/>
      <c r="Y10" s="82"/>
      <c r="Z10" s="82"/>
      <c r="AA10" s="82">
        <v>2</v>
      </c>
      <c r="AB10" s="82" t="s">
        <v>15</v>
      </c>
      <c r="AC10" s="82" t="s">
        <v>15</v>
      </c>
      <c r="AD10" s="82">
        <v>0.5</v>
      </c>
      <c r="AE10" s="82">
        <v>1.5</v>
      </c>
      <c r="AF10" s="82">
        <v>0.5</v>
      </c>
      <c r="AG10" s="82"/>
      <c r="AH10" s="82"/>
      <c r="AI10" s="117">
        <f>SUM(D10:AH10)</f>
        <v>8.5</v>
      </c>
      <c r="AJ10" s="83" t="s">
        <v>89</v>
      </c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5"/>
      <c r="BA10" s="85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</row>
    <row r="11" spans="1:190" s="92" customFormat="1" ht="12.9" customHeight="1" x14ac:dyDescent="0.25">
      <c r="A11" s="73" t="s">
        <v>51</v>
      </c>
      <c r="B11" s="87" t="s">
        <v>52</v>
      </c>
      <c r="C11" s="88" t="s">
        <v>64</v>
      </c>
      <c r="D11" s="89"/>
      <c r="E11" s="90"/>
      <c r="F11" s="89"/>
      <c r="G11" s="82" t="s">
        <v>15</v>
      </c>
      <c r="H11" s="82" t="s">
        <v>15</v>
      </c>
      <c r="I11" s="89"/>
      <c r="J11" s="89"/>
      <c r="K11" s="89"/>
      <c r="L11" s="90"/>
      <c r="M11" s="89"/>
      <c r="N11" s="82" t="s">
        <v>15</v>
      </c>
      <c r="O11" s="82" t="s">
        <v>15</v>
      </c>
      <c r="P11" s="89"/>
      <c r="Q11" s="89"/>
      <c r="R11" s="89"/>
      <c r="S11" s="90"/>
      <c r="T11" s="89"/>
      <c r="U11" s="82" t="s">
        <v>15</v>
      </c>
      <c r="V11" s="82" t="s">
        <v>15</v>
      </c>
      <c r="W11" s="89"/>
      <c r="X11" s="89"/>
      <c r="Y11" s="89"/>
      <c r="Z11" s="90"/>
      <c r="AA11" s="89"/>
      <c r="AB11" s="82" t="s">
        <v>15</v>
      </c>
      <c r="AC11" s="82" t="s">
        <v>15</v>
      </c>
      <c r="AD11" s="89"/>
      <c r="AE11" s="89"/>
      <c r="AF11" s="89"/>
      <c r="AG11" s="90"/>
      <c r="AH11" s="89"/>
      <c r="AI11" s="117">
        <f>SUM(D11:AH11)</f>
        <v>0</v>
      </c>
      <c r="AJ11" s="91" t="s">
        <v>84</v>
      </c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5"/>
      <c r="BA11" s="85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</row>
    <row r="12" spans="1:190" s="86" customFormat="1" ht="12.9" customHeight="1" x14ac:dyDescent="0.25">
      <c r="A12" s="79" t="s">
        <v>51</v>
      </c>
      <c r="B12" s="80" t="s">
        <v>52</v>
      </c>
      <c r="C12" s="81" t="s">
        <v>64</v>
      </c>
      <c r="D12" s="82"/>
      <c r="E12" s="82"/>
      <c r="F12" s="82"/>
      <c r="G12" s="82" t="s">
        <v>15</v>
      </c>
      <c r="H12" s="82" t="s">
        <v>15</v>
      </c>
      <c r="I12" s="82">
        <v>1.5</v>
      </c>
      <c r="J12" s="82">
        <v>3.5</v>
      </c>
      <c r="K12" s="82">
        <v>3</v>
      </c>
      <c r="L12" s="82"/>
      <c r="M12" s="82">
        <v>4</v>
      </c>
      <c r="N12" s="82" t="s">
        <v>15</v>
      </c>
      <c r="O12" s="82" t="s">
        <v>15</v>
      </c>
      <c r="P12" s="82"/>
      <c r="Q12" s="82">
        <v>2</v>
      </c>
      <c r="R12" s="82"/>
      <c r="S12" s="82"/>
      <c r="T12" s="82"/>
      <c r="U12" s="82" t="s">
        <v>15</v>
      </c>
      <c r="V12" s="82">
        <v>4</v>
      </c>
      <c r="W12" s="82">
        <v>2</v>
      </c>
      <c r="X12" s="82">
        <v>0.5</v>
      </c>
      <c r="Y12" s="82"/>
      <c r="Z12" s="82">
        <v>1</v>
      </c>
      <c r="AA12" s="82"/>
      <c r="AB12" s="82" t="s">
        <v>15</v>
      </c>
      <c r="AC12" s="82" t="s">
        <v>15</v>
      </c>
      <c r="AD12" s="82"/>
      <c r="AE12" s="82"/>
      <c r="AF12" s="82"/>
      <c r="AG12" s="82"/>
      <c r="AH12" s="82"/>
      <c r="AI12" s="117">
        <f t="shared" ref="AI12" si="0">SUM(D12:AH12)</f>
        <v>21.5</v>
      </c>
      <c r="AJ12" s="83" t="s">
        <v>73</v>
      </c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5"/>
      <c r="BA12" s="85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</row>
    <row r="13" spans="1:190" s="92" customFormat="1" ht="12.9" customHeight="1" x14ac:dyDescent="0.25">
      <c r="A13" s="73" t="s">
        <v>51</v>
      </c>
      <c r="B13" s="87" t="s">
        <v>52</v>
      </c>
      <c r="C13" s="88" t="s">
        <v>64</v>
      </c>
      <c r="D13" s="89"/>
      <c r="E13" s="90"/>
      <c r="F13" s="89"/>
      <c r="G13" s="82" t="s">
        <v>15</v>
      </c>
      <c r="H13" s="82" t="s">
        <v>15</v>
      </c>
      <c r="I13" s="89">
        <v>1</v>
      </c>
      <c r="J13" s="89">
        <v>5</v>
      </c>
      <c r="K13" s="89">
        <v>2</v>
      </c>
      <c r="L13" s="90">
        <v>2</v>
      </c>
      <c r="M13" s="89"/>
      <c r="N13" s="82" t="s">
        <v>15</v>
      </c>
      <c r="O13" s="82" t="s">
        <v>15</v>
      </c>
      <c r="P13" s="89"/>
      <c r="Q13" s="89"/>
      <c r="R13" s="89"/>
      <c r="S13" s="90"/>
      <c r="T13" s="89"/>
      <c r="U13" s="82" t="s">
        <v>15</v>
      </c>
      <c r="V13" s="82" t="s">
        <v>15</v>
      </c>
      <c r="W13" s="89">
        <v>0.5</v>
      </c>
      <c r="X13" s="89">
        <v>1</v>
      </c>
      <c r="Y13" s="89">
        <v>1</v>
      </c>
      <c r="Z13" s="90"/>
      <c r="AA13" s="89"/>
      <c r="AB13" s="82" t="s">
        <v>15</v>
      </c>
      <c r="AC13" s="82" t="s">
        <v>15</v>
      </c>
      <c r="AD13" s="89"/>
      <c r="AE13" s="89"/>
      <c r="AF13" s="89"/>
      <c r="AG13" s="89">
        <v>5.5</v>
      </c>
      <c r="AH13" s="89">
        <v>1</v>
      </c>
      <c r="AI13" s="117">
        <f>SUM(D13:AH13)</f>
        <v>19</v>
      </c>
      <c r="AJ13" s="91" t="s">
        <v>87</v>
      </c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5"/>
      <c r="BA13" s="85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</row>
    <row r="14" spans="1:190" s="103" customFormat="1" ht="12.9" customHeight="1" x14ac:dyDescent="0.25">
      <c r="A14" s="94" t="s">
        <v>51</v>
      </c>
      <c r="B14" s="95" t="s">
        <v>52</v>
      </c>
      <c r="C14" s="96" t="s">
        <v>64</v>
      </c>
      <c r="D14" s="82"/>
      <c r="E14" s="82"/>
      <c r="F14" s="82"/>
      <c r="G14" s="82" t="s">
        <v>15</v>
      </c>
      <c r="H14" s="82" t="s">
        <v>15</v>
      </c>
      <c r="I14" s="82"/>
      <c r="J14" s="82"/>
      <c r="K14" s="82"/>
      <c r="L14" s="82"/>
      <c r="M14" s="82"/>
      <c r="N14" s="82" t="s">
        <v>15</v>
      </c>
      <c r="O14" s="82" t="s">
        <v>15</v>
      </c>
      <c r="P14" s="82"/>
      <c r="Q14" s="82"/>
      <c r="R14" s="82"/>
      <c r="S14" s="82"/>
      <c r="T14" s="82"/>
      <c r="U14" s="82" t="s">
        <v>15</v>
      </c>
      <c r="V14" s="97" t="s">
        <v>15</v>
      </c>
      <c r="W14" s="97"/>
      <c r="X14" s="98"/>
      <c r="Y14" s="97"/>
      <c r="Z14" s="98"/>
      <c r="AA14" s="82"/>
      <c r="AB14" s="82" t="s">
        <v>15</v>
      </c>
      <c r="AC14" s="97" t="s">
        <v>15</v>
      </c>
      <c r="AD14" s="97"/>
      <c r="AE14" s="98"/>
      <c r="AF14" s="97"/>
      <c r="AG14" s="98"/>
      <c r="AH14" s="82"/>
      <c r="AI14" s="118">
        <f>SUM(D14:AH14)</f>
        <v>0</v>
      </c>
      <c r="AJ14" s="99" t="s">
        <v>86</v>
      </c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  <c r="BA14" s="101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</row>
    <row r="15" spans="1:190" s="104" customFormat="1" ht="12.9" customHeight="1" x14ac:dyDescent="0.25">
      <c r="A15" s="73" t="s">
        <v>51</v>
      </c>
      <c r="B15" s="87" t="s">
        <v>52</v>
      </c>
      <c r="C15" s="88" t="s">
        <v>54</v>
      </c>
      <c r="D15" s="89"/>
      <c r="E15" s="90"/>
      <c r="F15" s="89"/>
      <c r="G15" s="82" t="s">
        <v>15</v>
      </c>
      <c r="H15" s="82" t="s">
        <v>15</v>
      </c>
      <c r="I15" s="89"/>
      <c r="J15" s="90"/>
      <c r="K15" s="89"/>
      <c r="L15" s="90"/>
      <c r="M15" s="89"/>
      <c r="N15" s="82">
        <v>0.5</v>
      </c>
      <c r="O15" s="82" t="s">
        <v>15</v>
      </c>
      <c r="P15" s="89"/>
      <c r="Q15" s="90"/>
      <c r="R15" s="89">
        <v>1</v>
      </c>
      <c r="S15" s="90"/>
      <c r="T15" s="89">
        <v>1</v>
      </c>
      <c r="U15" s="82" t="s">
        <v>15</v>
      </c>
      <c r="V15" s="82">
        <v>0.5</v>
      </c>
      <c r="W15" s="89">
        <v>1</v>
      </c>
      <c r="X15" s="90">
        <v>1</v>
      </c>
      <c r="Y15" s="89">
        <v>1</v>
      </c>
      <c r="Z15" s="90"/>
      <c r="AA15" s="89"/>
      <c r="AB15" s="82">
        <v>0.5</v>
      </c>
      <c r="AC15" s="82">
        <v>0.5</v>
      </c>
      <c r="AD15" s="89">
        <v>1.5</v>
      </c>
      <c r="AE15" s="90"/>
      <c r="AF15" s="89">
        <v>1</v>
      </c>
      <c r="AG15" s="90">
        <v>0.5</v>
      </c>
      <c r="AH15" s="89">
        <v>1</v>
      </c>
      <c r="AI15" s="117">
        <f>SUM(D15:AH15)</f>
        <v>11</v>
      </c>
      <c r="AJ15" s="91" t="s">
        <v>65</v>
      </c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  <c r="BA15" s="85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  <c r="GD15" s="92"/>
      <c r="GE15" s="92"/>
      <c r="GF15" s="92"/>
      <c r="GG15" s="92"/>
      <c r="GH15" s="92"/>
    </row>
    <row r="16" spans="1:190" s="86" customFormat="1" ht="12.9" customHeight="1" x14ac:dyDescent="0.25">
      <c r="A16" s="79" t="s">
        <v>51</v>
      </c>
      <c r="B16" s="80" t="s">
        <v>52</v>
      </c>
      <c r="C16" s="81" t="s">
        <v>54</v>
      </c>
      <c r="D16" s="82"/>
      <c r="E16" s="93"/>
      <c r="F16" s="82"/>
      <c r="G16" s="82" t="s">
        <v>15</v>
      </c>
      <c r="H16" s="82" t="s">
        <v>15</v>
      </c>
      <c r="I16" s="82">
        <v>0.5</v>
      </c>
      <c r="J16" s="93">
        <v>1</v>
      </c>
      <c r="K16" s="82"/>
      <c r="L16" s="93"/>
      <c r="M16" s="82"/>
      <c r="N16" s="82">
        <v>0.5</v>
      </c>
      <c r="O16" s="82" t="s">
        <v>15</v>
      </c>
      <c r="P16" s="82">
        <v>1</v>
      </c>
      <c r="Q16" s="93"/>
      <c r="R16" s="82">
        <v>1</v>
      </c>
      <c r="S16" s="93"/>
      <c r="T16" s="82">
        <v>1</v>
      </c>
      <c r="U16" s="82" t="s">
        <v>15</v>
      </c>
      <c r="V16" s="82">
        <v>0.5</v>
      </c>
      <c r="W16" s="82">
        <v>1</v>
      </c>
      <c r="X16" s="93">
        <v>1</v>
      </c>
      <c r="Y16" s="82">
        <v>1</v>
      </c>
      <c r="Z16" s="93"/>
      <c r="AA16" s="82"/>
      <c r="AB16" s="82">
        <v>0.5</v>
      </c>
      <c r="AC16" s="82">
        <v>0.5</v>
      </c>
      <c r="AD16" s="82">
        <v>1.5</v>
      </c>
      <c r="AE16" s="93"/>
      <c r="AF16" s="82">
        <v>1</v>
      </c>
      <c r="AG16" s="93">
        <v>0.5</v>
      </c>
      <c r="AH16" s="82">
        <v>1</v>
      </c>
      <c r="AI16" s="117">
        <f t="shared" ref="AI16" si="1">SUM(D16:AH16)</f>
        <v>13.5</v>
      </c>
      <c r="AJ16" s="83" t="s">
        <v>66</v>
      </c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5"/>
      <c r="BA16" s="85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</row>
    <row r="17" spans="1:190" s="92" customFormat="1" ht="5.4" customHeight="1" x14ac:dyDescent="0.25">
      <c r="A17" s="73"/>
      <c r="B17" s="87"/>
      <c r="C17" s="88"/>
      <c r="D17" s="89"/>
      <c r="E17" s="90"/>
      <c r="F17" s="89"/>
      <c r="G17" s="82"/>
      <c r="H17" s="82"/>
      <c r="I17" s="89"/>
      <c r="J17" s="89"/>
      <c r="K17" s="89"/>
      <c r="L17" s="90"/>
      <c r="M17" s="89"/>
      <c r="N17" s="82"/>
      <c r="O17" s="82"/>
      <c r="P17" s="89"/>
      <c r="Q17" s="89"/>
      <c r="R17" s="89"/>
      <c r="S17" s="90"/>
      <c r="T17" s="89"/>
      <c r="U17" s="82"/>
      <c r="V17" s="82"/>
      <c r="W17" s="89"/>
      <c r="X17" s="89"/>
      <c r="Y17" s="89"/>
      <c r="Z17" s="90"/>
      <c r="AA17" s="89"/>
      <c r="AB17" s="82"/>
      <c r="AC17" s="82"/>
      <c r="AD17" s="89"/>
      <c r="AE17" s="89"/>
      <c r="AF17" s="89"/>
      <c r="AG17" s="90"/>
      <c r="AH17" s="89"/>
      <c r="AI17" s="117"/>
      <c r="AJ17" s="91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85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</row>
    <row r="18" spans="1:190" s="86" customFormat="1" ht="12.9" customHeight="1" x14ac:dyDescent="0.25">
      <c r="A18" s="79" t="s">
        <v>61</v>
      </c>
      <c r="B18" s="80" t="s">
        <v>62</v>
      </c>
      <c r="C18" s="81" t="s">
        <v>57</v>
      </c>
      <c r="D18" s="82"/>
      <c r="E18" s="93"/>
      <c r="F18" s="82"/>
      <c r="G18" s="82" t="s">
        <v>15</v>
      </c>
      <c r="H18" s="82" t="s">
        <v>15</v>
      </c>
      <c r="I18" s="82"/>
      <c r="J18" s="93"/>
      <c r="K18" s="82"/>
      <c r="L18" s="93"/>
      <c r="M18" s="82"/>
      <c r="N18" s="82" t="s">
        <v>15</v>
      </c>
      <c r="O18" s="82" t="s">
        <v>15</v>
      </c>
      <c r="P18" s="82"/>
      <c r="Q18" s="93"/>
      <c r="R18" s="82"/>
      <c r="S18" s="93"/>
      <c r="T18" s="82"/>
      <c r="U18" s="82" t="s">
        <v>15</v>
      </c>
      <c r="V18" s="82" t="s">
        <v>15</v>
      </c>
      <c r="W18" s="82"/>
      <c r="X18" s="93"/>
      <c r="Y18" s="82"/>
      <c r="Z18" s="93"/>
      <c r="AA18" s="82"/>
      <c r="AB18" s="82" t="s">
        <v>15</v>
      </c>
      <c r="AC18" s="82" t="s">
        <v>15</v>
      </c>
      <c r="AD18" s="82"/>
      <c r="AE18" s="93"/>
      <c r="AF18" s="82">
        <v>0.5</v>
      </c>
      <c r="AG18" s="93"/>
      <c r="AH18" s="82"/>
      <c r="AI18" s="117">
        <f t="shared" ref="AI18" si="2">SUM(D18:AH18)</f>
        <v>0.5</v>
      </c>
      <c r="AJ18" s="83" t="s">
        <v>67</v>
      </c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  <c r="BA18" s="85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</row>
    <row r="19" spans="1:190" s="78" customFormat="1" ht="12.9" customHeight="1" x14ac:dyDescent="0.25">
      <c r="A19" s="73" t="s">
        <v>61</v>
      </c>
      <c r="B19" s="74" t="s">
        <v>82</v>
      </c>
      <c r="C19" s="88" t="s">
        <v>35</v>
      </c>
      <c r="D19" s="89"/>
      <c r="E19" s="90">
        <v>1</v>
      </c>
      <c r="F19" s="89">
        <v>3</v>
      </c>
      <c r="G19" s="82">
        <v>1</v>
      </c>
      <c r="H19" s="82">
        <v>1</v>
      </c>
      <c r="I19" s="89">
        <v>0.5</v>
      </c>
      <c r="J19" s="89"/>
      <c r="K19" s="89">
        <v>0.5</v>
      </c>
      <c r="L19" s="90">
        <v>1.5</v>
      </c>
      <c r="M19" s="89"/>
      <c r="N19" s="82" t="s">
        <v>15</v>
      </c>
      <c r="O19" s="82">
        <v>1</v>
      </c>
      <c r="P19" s="89"/>
      <c r="Q19" s="89">
        <v>1.5</v>
      </c>
      <c r="R19" s="89"/>
      <c r="S19" s="90"/>
      <c r="T19" s="89">
        <v>1</v>
      </c>
      <c r="U19" s="82">
        <v>1</v>
      </c>
      <c r="V19" s="82" t="s">
        <v>15</v>
      </c>
      <c r="W19" s="89"/>
      <c r="X19" s="89">
        <v>1</v>
      </c>
      <c r="Y19" s="89">
        <v>1</v>
      </c>
      <c r="Z19" s="90">
        <v>1</v>
      </c>
      <c r="AA19" s="89"/>
      <c r="AB19" s="82" t="s">
        <v>15</v>
      </c>
      <c r="AC19" s="82">
        <v>1</v>
      </c>
      <c r="AD19" s="89">
        <v>1</v>
      </c>
      <c r="AE19" s="89">
        <v>0.5</v>
      </c>
      <c r="AF19" s="89"/>
      <c r="AG19" s="90"/>
      <c r="AH19" s="89"/>
      <c r="AI19" s="117">
        <f>SUM(D19:AH19)</f>
        <v>18.5</v>
      </c>
      <c r="AJ19" s="75" t="s">
        <v>80</v>
      </c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</row>
    <row r="20" spans="1:190" s="86" customFormat="1" ht="12.9" customHeight="1" x14ac:dyDescent="0.25">
      <c r="A20" s="79" t="s">
        <v>61</v>
      </c>
      <c r="B20" s="80" t="s">
        <v>62</v>
      </c>
      <c r="C20" s="81" t="s">
        <v>35</v>
      </c>
      <c r="D20" s="82">
        <v>2</v>
      </c>
      <c r="E20" s="93">
        <v>1</v>
      </c>
      <c r="F20" s="82">
        <v>4</v>
      </c>
      <c r="G20" s="82">
        <v>1</v>
      </c>
      <c r="H20" s="82">
        <v>1</v>
      </c>
      <c r="I20" s="82">
        <v>5.5</v>
      </c>
      <c r="J20" s="93"/>
      <c r="K20" s="82">
        <v>2.5</v>
      </c>
      <c r="L20" s="93">
        <v>3</v>
      </c>
      <c r="M20" s="82">
        <v>2</v>
      </c>
      <c r="N20" s="82" t="s">
        <v>15</v>
      </c>
      <c r="O20" s="82">
        <v>1</v>
      </c>
      <c r="P20" s="82">
        <v>3</v>
      </c>
      <c r="Q20" s="93">
        <v>1.5</v>
      </c>
      <c r="R20" s="82">
        <v>4</v>
      </c>
      <c r="S20" s="93">
        <v>6</v>
      </c>
      <c r="T20" s="82">
        <v>3</v>
      </c>
      <c r="U20" s="82" t="s">
        <v>15</v>
      </c>
      <c r="V20" s="82">
        <v>1</v>
      </c>
      <c r="W20" s="82"/>
      <c r="X20" s="93">
        <v>2</v>
      </c>
      <c r="Y20" s="82">
        <v>2</v>
      </c>
      <c r="Z20" s="93">
        <v>1.5</v>
      </c>
      <c r="AA20" s="82">
        <v>3</v>
      </c>
      <c r="AB20" s="82" t="s">
        <v>15</v>
      </c>
      <c r="AC20" s="82" t="s">
        <v>15</v>
      </c>
      <c r="AD20" s="82">
        <v>1</v>
      </c>
      <c r="AE20" s="93">
        <v>3.5</v>
      </c>
      <c r="AF20" s="82">
        <v>1.5</v>
      </c>
      <c r="AG20" s="93">
        <v>1.5</v>
      </c>
      <c r="AH20" s="82">
        <v>0.5</v>
      </c>
      <c r="AI20" s="117">
        <f t="shared" ref="AI20:AI24" si="3">SUM(D20:AH20)</f>
        <v>58</v>
      </c>
      <c r="AJ20" s="83" t="s">
        <v>68</v>
      </c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  <c r="BA20" s="85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</row>
    <row r="21" spans="1:190" s="105" customFormat="1" ht="12.9" customHeight="1" x14ac:dyDescent="0.25">
      <c r="A21" s="73" t="s">
        <v>61</v>
      </c>
      <c r="B21" s="87" t="s">
        <v>62</v>
      </c>
      <c r="C21" s="88" t="s">
        <v>35</v>
      </c>
      <c r="D21" s="89"/>
      <c r="E21" s="90"/>
      <c r="F21" s="89"/>
      <c r="G21" s="82" t="s">
        <v>15</v>
      </c>
      <c r="H21" s="82" t="s">
        <v>15</v>
      </c>
      <c r="I21" s="89"/>
      <c r="J21" s="90"/>
      <c r="K21" s="89"/>
      <c r="L21" s="90">
        <v>1</v>
      </c>
      <c r="M21" s="89">
        <v>1</v>
      </c>
      <c r="N21" s="82" t="s">
        <v>15</v>
      </c>
      <c r="O21" s="82" t="s">
        <v>15</v>
      </c>
      <c r="P21" s="89"/>
      <c r="Q21" s="90">
        <v>1</v>
      </c>
      <c r="R21" s="89">
        <v>0.5</v>
      </c>
      <c r="S21" s="90">
        <v>1</v>
      </c>
      <c r="T21" s="89">
        <v>0.5</v>
      </c>
      <c r="U21" s="82" t="s">
        <v>15</v>
      </c>
      <c r="V21" s="82" t="s">
        <v>15</v>
      </c>
      <c r="W21" s="89">
        <v>1</v>
      </c>
      <c r="X21" s="90"/>
      <c r="Y21" s="89">
        <v>0.5</v>
      </c>
      <c r="Z21" s="90">
        <v>0.5</v>
      </c>
      <c r="AA21" s="89">
        <v>2</v>
      </c>
      <c r="AB21" s="82" t="s">
        <v>15</v>
      </c>
      <c r="AC21" s="82" t="s">
        <v>15</v>
      </c>
      <c r="AD21" s="89">
        <v>0.5</v>
      </c>
      <c r="AE21" s="90"/>
      <c r="AF21" s="89">
        <v>0.5</v>
      </c>
      <c r="AG21" s="90"/>
      <c r="AH21" s="89"/>
      <c r="AI21" s="117">
        <f t="shared" ref="AI21:AI22" si="4">SUM(D21:AH21)</f>
        <v>10</v>
      </c>
      <c r="AJ21" s="91" t="s">
        <v>84</v>
      </c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  <c r="BA21" s="85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</row>
    <row r="22" spans="1:190" s="86" customFormat="1" ht="12.9" customHeight="1" x14ac:dyDescent="0.25">
      <c r="A22" s="79" t="s">
        <v>61</v>
      </c>
      <c r="B22" s="80" t="s">
        <v>62</v>
      </c>
      <c r="C22" s="81" t="s">
        <v>35</v>
      </c>
      <c r="D22" s="82"/>
      <c r="E22" s="93"/>
      <c r="F22" s="82"/>
      <c r="G22" s="82" t="s">
        <v>15</v>
      </c>
      <c r="H22" s="82" t="s">
        <v>15</v>
      </c>
      <c r="I22" s="82"/>
      <c r="J22" s="93"/>
      <c r="K22" s="82"/>
      <c r="L22" s="93"/>
      <c r="M22" s="82"/>
      <c r="N22" s="82" t="s">
        <v>15</v>
      </c>
      <c r="O22" s="82" t="s">
        <v>15</v>
      </c>
      <c r="P22" s="82"/>
      <c r="Q22" s="93"/>
      <c r="R22" s="82"/>
      <c r="S22" s="93"/>
      <c r="T22" s="82"/>
      <c r="U22" s="82" t="s">
        <v>15</v>
      </c>
      <c r="V22" s="82" t="s">
        <v>15</v>
      </c>
      <c r="W22" s="82"/>
      <c r="X22" s="93"/>
      <c r="Y22" s="82"/>
      <c r="Z22" s="93"/>
      <c r="AA22" s="82"/>
      <c r="AB22" s="82" t="s">
        <v>15</v>
      </c>
      <c r="AC22" s="82" t="s">
        <v>15</v>
      </c>
      <c r="AD22" s="82"/>
      <c r="AE22" s="93"/>
      <c r="AF22" s="82"/>
      <c r="AG22" s="93"/>
      <c r="AH22" s="82"/>
      <c r="AI22" s="117">
        <f t="shared" si="4"/>
        <v>0</v>
      </c>
      <c r="AJ22" s="83" t="s">
        <v>76</v>
      </c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  <c r="BA22" s="85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</row>
    <row r="23" spans="1:190" s="105" customFormat="1" ht="12.9" customHeight="1" x14ac:dyDescent="0.25">
      <c r="A23" s="73" t="s">
        <v>61</v>
      </c>
      <c r="B23" s="87" t="s">
        <v>62</v>
      </c>
      <c r="C23" s="88" t="s">
        <v>35</v>
      </c>
      <c r="D23" s="89"/>
      <c r="E23" s="90"/>
      <c r="F23" s="89"/>
      <c r="G23" s="82" t="s">
        <v>15</v>
      </c>
      <c r="H23" s="82" t="s">
        <v>15</v>
      </c>
      <c r="I23" s="89"/>
      <c r="J23" s="90"/>
      <c r="K23" s="89"/>
      <c r="L23" s="90">
        <v>0.5</v>
      </c>
      <c r="M23" s="89"/>
      <c r="N23" s="82" t="s">
        <v>15</v>
      </c>
      <c r="O23" s="82" t="s">
        <v>15</v>
      </c>
      <c r="P23" s="89"/>
      <c r="Q23" s="90"/>
      <c r="R23" s="89"/>
      <c r="S23" s="90"/>
      <c r="T23" s="89"/>
      <c r="U23" s="82" t="s">
        <v>15</v>
      </c>
      <c r="V23" s="82" t="s">
        <v>15</v>
      </c>
      <c r="W23" s="89"/>
      <c r="X23" s="90"/>
      <c r="Y23" s="89"/>
      <c r="Z23" s="90"/>
      <c r="AA23" s="89"/>
      <c r="AB23" s="82" t="s">
        <v>15</v>
      </c>
      <c r="AC23" s="82" t="s">
        <v>15</v>
      </c>
      <c r="AD23" s="89"/>
      <c r="AE23" s="90"/>
      <c r="AF23" s="89"/>
      <c r="AG23" s="90"/>
      <c r="AH23" s="89">
        <v>1</v>
      </c>
      <c r="AI23" s="117">
        <f t="shared" si="3"/>
        <v>1.5</v>
      </c>
      <c r="AJ23" s="91" t="s">
        <v>77</v>
      </c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  <c r="BA23" s="85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</row>
    <row r="24" spans="1:190" s="86" customFormat="1" ht="12.9" customHeight="1" x14ac:dyDescent="0.25">
      <c r="A24" s="79" t="s">
        <v>61</v>
      </c>
      <c r="B24" s="80" t="s">
        <v>62</v>
      </c>
      <c r="C24" s="81" t="s">
        <v>35</v>
      </c>
      <c r="D24" s="82"/>
      <c r="E24" s="93"/>
      <c r="F24" s="82"/>
      <c r="G24" s="82" t="s">
        <v>15</v>
      </c>
      <c r="H24" s="82" t="s">
        <v>15</v>
      </c>
      <c r="I24" s="82"/>
      <c r="J24" s="93"/>
      <c r="K24" s="82"/>
      <c r="L24" s="93"/>
      <c r="M24" s="82"/>
      <c r="N24" s="82" t="s">
        <v>15</v>
      </c>
      <c r="O24" s="82" t="s">
        <v>15</v>
      </c>
      <c r="P24" s="82"/>
      <c r="Q24" s="93"/>
      <c r="R24" s="82"/>
      <c r="S24" s="93"/>
      <c r="T24" s="82"/>
      <c r="U24" s="82" t="s">
        <v>15</v>
      </c>
      <c r="V24" s="82" t="s">
        <v>15</v>
      </c>
      <c r="W24" s="82"/>
      <c r="X24" s="93"/>
      <c r="Y24" s="82"/>
      <c r="Z24" s="93"/>
      <c r="AA24" s="82"/>
      <c r="AB24" s="82" t="s">
        <v>15</v>
      </c>
      <c r="AC24" s="82" t="s">
        <v>15</v>
      </c>
      <c r="AD24" s="82"/>
      <c r="AE24" s="93"/>
      <c r="AF24" s="82"/>
      <c r="AG24" s="93">
        <v>2</v>
      </c>
      <c r="AH24" s="82"/>
      <c r="AI24" s="117">
        <f t="shared" si="3"/>
        <v>2</v>
      </c>
      <c r="AJ24" s="83" t="s">
        <v>78</v>
      </c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5"/>
      <c r="BA24" s="85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</row>
    <row r="25" spans="1:190" s="86" customFormat="1" ht="12.9" customHeight="1" x14ac:dyDescent="0.25">
      <c r="A25" s="106" t="s">
        <v>61</v>
      </c>
      <c r="B25" s="107" t="s">
        <v>69</v>
      </c>
      <c r="C25" s="108" t="s">
        <v>54</v>
      </c>
      <c r="D25" s="109"/>
      <c r="E25" s="90"/>
      <c r="F25" s="89"/>
      <c r="G25" s="82" t="s">
        <v>15</v>
      </c>
      <c r="H25" s="82" t="s">
        <v>15</v>
      </c>
      <c r="I25" s="89"/>
      <c r="J25" s="90"/>
      <c r="K25" s="89"/>
      <c r="L25" s="90"/>
      <c r="M25" s="89"/>
      <c r="N25" s="82" t="s">
        <v>15</v>
      </c>
      <c r="O25" s="82" t="s">
        <v>15</v>
      </c>
      <c r="P25" s="89"/>
      <c r="Q25" s="90"/>
      <c r="R25" s="89"/>
      <c r="S25" s="90"/>
      <c r="T25" s="89"/>
      <c r="U25" s="82" t="s">
        <v>15</v>
      </c>
      <c r="V25" s="82" t="s">
        <v>15</v>
      </c>
      <c r="W25" s="89"/>
      <c r="X25" s="90"/>
      <c r="Y25" s="89"/>
      <c r="Z25" s="90"/>
      <c r="AA25" s="89"/>
      <c r="AB25" s="82" t="s">
        <v>15</v>
      </c>
      <c r="AC25" s="82" t="s">
        <v>15</v>
      </c>
      <c r="AD25" s="89"/>
      <c r="AE25" s="90"/>
      <c r="AF25" s="89"/>
      <c r="AG25" s="90"/>
      <c r="AH25" s="89"/>
      <c r="AI25" s="117">
        <f>SUM(D25:AH25)</f>
        <v>0</v>
      </c>
      <c r="AJ25" s="91" t="s">
        <v>83</v>
      </c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85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</row>
    <row r="26" spans="1:190" s="22" customFormat="1" x14ac:dyDescent="0.25">
      <c r="A26" s="24"/>
      <c r="B26" s="25" t="s">
        <v>16</v>
      </c>
      <c r="C26" s="70"/>
      <c r="D26" s="71">
        <f>SUM(D6:D25)</f>
        <v>2</v>
      </c>
      <c r="E26" s="57">
        <f>SUM(E6:E25)</f>
        <v>2</v>
      </c>
      <c r="F26" s="57">
        <f>SUM(F6:F25)</f>
        <v>7</v>
      </c>
      <c r="G26" s="57">
        <f>SUM(G6:G25)</f>
        <v>2</v>
      </c>
      <c r="H26" s="57">
        <f>SUM(H6:H25)</f>
        <v>2.5</v>
      </c>
      <c r="I26" s="57">
        <f>SUM(I6:I25)</f>
        <v>9</v>
      </c>
      <c r="J26" s="57">
        <f>SUM(J6:J25)</f>
        <v>9.5</v>
      </c>
      <c r="K26" s="57">
        <f>SUM(K6:K25)</f>
        <v>8</v>
      </c>
      <c r="L26" s="57">
        <f>SUM(L6:L25)</f>
        <v>9</v>
      </c>
      <c r="M26" s="57">
        <f>SUM(M6:M25)</f>
        <v>7</v>
      </c>
      <c r="N26" s="57">
        <f>SUM(N6:N25)</f>
        <v>2.5</v>
      </c>
      <c r="O26" s="57">
        <f>SUM(O6:O25)</f>
        <v>3</v>
      </c>
      <c r="P26" s="57">
        <f>SUM(P6:P25)</f>
        <v>5</v>
      </c>
      <c r="Q26" s="57">
        <f>SUM(Q6:Q25)</f>
        <v>7</v>
      </c>
      <c r="R26" s="57">
        <f>SUM(R6:R25)</f>
        <v>8.5</v>
      </c>
      <c r="S26" s="57">
        <f>SUM(S6:S25)</f>
        <v>7</v>
      </c>
      <c r="T26" s="57">
        <f>SUM(T6:T25)</f>
        <v>7.5</v>
      </c>
      <c r="U26" s="57">
        <f>SUM(U6:U25)</f>
        <v>2</v>
      </c>
      <c r="V26" s="57">
        <f>SUM(V6:V25)</f>
        <v>6.5</v>
      </c>
      <c r="W26" s="57">
        <f>SUM(W6:W25)</f>
        <v>9.5</v>
      </c>
      <c r="X26" s="57">
        <f>SUM(X6:X25)</f>
        <v>9</v>
      </c>
      <c r="Y26" s="57">
        <f>SUM(Y6:Y25)</f>
        <v>7.5</v>
      </c>
      <c r="Z26" s="57">
        <f>SUM(Z6:Z25)</f>
        <v>6.5</v>
      </c>
      <c r="AA26" s="57">
        <f>SUM(AA6:AA25)</f>
        <v>8.5</v>
      </c>
      <c r="AB26" s="57">
        <f>SUM(AB6:AB25)</f>
        <v>2.5</v>
      </c>
      <c r="AC26" s="57">
        <f>SUM(AC6:AC25)</f>
        <v>2.5</v>
      </c>
      <c r="AD26" s="57">
        <f>SUM(AD6:AD25)</f>
        <v>7.5</v>
      </c>
      <c r="AE26" s="57">
        <f>SUM(AE6:AE25)</f>
        <v>7.5</v>
      </c>
      <c r="AF26" s="57">
        <f>SUM(AF6:AF25)</f>
        <v>6</v>
      </c>
      <c r="AG26" s="57">
        <f>SUM(AG6:AG25)</f>
        <v>10.5</v>
      </c>
      <c r="AH26" s="57">
        <f>SUM(AH6:AH25)</f>
        <v>5.5</v>
      </c>
      <c r="AI26" s="119">
        <f>SUM(AI6:AI25)</f>
        <v>190</v>
      </c>
      <c r="AJ26" s="26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</row>
    <row r="27" spans="1:190" s="23" customFormat="1" x14ac:dyDescent="0.25">
      <c r="A27" s="27" t="s">
        <v>17</v>
      </c>
      <c r="B27" s="28"/>
      <c r="C27" s="28"/>
      <c r="D27" s="58">
        <f>7.5</f>
        <v>7.5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9">
        <f>SUM(D27:AH27)</f>
        <v>7.5</v>
      </c>
      <c r="AJ27" s="29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3" customFormat="1" x14ac:dyDescent="0.25">
      <c r="A28" s="27" t="s">
        <v>18</v>
      </c>
      <c r="B28" s="28"/>
      <c r="C28" s="28"/>
      <c r="D28" s="58"/>
      <c r="E28" s="58">
        <v>1</v>
      </c>
      <c r="F28" s="58">
        <v>1</v>
      </c>
      <c r="G28" s="58">
        <v>1</v>
      </c>
      <c r="H28" s="58">
        <v>1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>
        <v>1</v>
      </c>
      <c r="AG28" s="58"/>
      <c r="AH28" s="58"/>
      <c r="AI28" s="119">
        <f>SUM(D28:AH28)</f>
        <v>5</v>
      </c>
      <c r="AJ28" s="30" t="s">
        <v>58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2" customFormat="1" x14ac:dyDescent="0.25">
      <c r="A29" s="27" t="s">
        <v>19</v>
      </c>
      <c r="B29" s="28"/>
      <c r="C29" s="2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119">
        <f>SUM(D29:AH29)</f>
        <v>0</v>
      </c>
      <c r="AJ29" s="29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</row>
    <row r="30" spans="1:190" x14ac:dyDescent="0.25">
      <c r="A30" s="27" t="s">
        <v>20</v>
      </c>
      <c r="B30" s="28"/>
      <c r="C30" s="2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9">
        <f>SUM(D30:AH30)</f>
        <v>0</v>
      </c>
      <c r="AJ30" s="3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24" t="s">
        <v>21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9"/>
      <c r="AJ31" s="3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24" t="s">
        <v>22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9">
        <f t="shared" ref="AI32:AI41" si="5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24" t="s">
        <v>23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9">
        <f t="shared" si="5"/>
        <v>0</v>
      </c>
      <c r="AJ33" s="32" t="s">
        <v>72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67" t="s">
        <v>90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>
        <v>1</v>
      </c>
      <c r="AA34" s="58"/>
      <c r="AB34" s="58"/>
      <c r="AC34" s="58"/>
      <c r="AD34" s="58"/>
      <c r="AE34" s="58"/>
      <c r="AF34" s="58"/>
      <c r="AG34" s="58"/>
      <c r="AH34" s="58">
        <v>1</v>
      </c>
      <c r="AI34" s="119">
        <f t="shared" si="5"/>
        <v>2</v>
      </c>
      <c r="AJ34" s="29" t="s">
        <v>71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7" t="s">
        <v>59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9">
        <f t="shared" si="5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67" t="s">
        <v>85</v>
      </c>
      <c r="B36" s="31"/>
      <c r="C36" s="31"/>
      <c r="D36" s="58"/>
      <c r="E36" s="58"/>
      <c r="F36" s="58"/>
      <c r="G36" s="58"/>
      <c r="H36" s="58"/>
      <c r="I36" s="58"/>
      <c r="J36" s="58"/>
      <c r="K36" s="58">
        <v>1.5</v>
      </c>
      <c r="L36" s="58"/>
      <c r="M36" s="58">
        <v>1</v>
      </c>
      <c r="N36" s="58"/>
      <c r="O36" s="58"/>
      <c r="P36" s="58">
        <v>1</v>
      </c>
      <c r="Q36" s="58">
        <v>1</v>
      </c>
      <c r="R36" s="58"/>
      <c r="S36" s="58">
        <v>1</v>
      </c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>
        <v>1</v>
      </c>
      <c r="AG36" s="58"/>
      <c r="AH36" s="58"/>
      <c r="AI36" s="119">
        <f t="shared" ref="AI36" si="6">SUM(D36:AH36)</f>
        <v>6.5</v>
      </c>
      <c r="AJ36" s="2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67" t="s">
        <v>63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9">
        <f t="shared" ref="AI37:AI40" si="7">SUM(D37:AH37)</f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67" t="s">
        <v>70</v>
      </c>
      <c r="B38" s="31"/>
      <c r="C38" s="31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119">
        <f t="shared" ref="AI38" si="8">SUM(D38:AH38)</f>
        <v>0</v>
      </c>
      <c r="AJ38" s="29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67" t="s">
        <v>60</v>
      </c>
      <c r="B39" s="31"/>
      <c r="C39" s="31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119">
        <f t="shared" si="7"/>
        <v>0</v>
      </c>
      <c r="AJ39" s="29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5">
      <c r="A40" s="67" t="s">
        <v>74</v>
      </c>
      <c r="B40" s="31"/>
      <c r="C40" s="31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119">
        <f t="shared" si="7"/>
        <v>0</v>
      </c>
      <c r="AJ40" s="29" t="s">
        <v>75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5">
      <c r="A41" s="67" t="s">
        <v>74</v>
      </c>
      <c r="B41" s="31"/>
      <c r="C41" s="31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119">
        <f t="shared" si="5"/>
        <v>0</v>
      </c>
      <c r="AJ41" s="29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5">
      <c r="A42" s="24" t="s">
        <v>24</v>
      </c>
      <c r="B42" s="31"/>
      <c r="C42" s="31"/>
      <c r="D42" s="57">
        <f t="shared" ref="D42:AE42" si="9">SUM(D26:D41)</f>
        <v>9.5</v>
      </c>
      <c r="E42" s="57">
        <f t="shared" si="9"/>
        <v>3</v>
      </c>
      <c r="F42" s="57">
        <f t="shared" si="9"/>
        <v>8</v>
      </c>
      <c r="G42" s="57">
        <f t="shared" si="9"/>
        <v>3</v>
      </c>
      <c r="H42" s="57">
        <f t="shared" si="9"/>
        <v>3.5</v>
      </c>
      <c r="I42" s="57">
        <f t="shared" si="9"/>
        <v>9</v>
      </c>
      <c r="J42" s="57">
        <f t="shared" si="9"/>
        <v>9.5</v>
      </c>
      <c r="K42" s="57">
        <f t="shared" si="9"/>
        <v>9.5</v>
      </c>
      <c r="L42" s="57">
        <f t="shared" si="9"/>
        <v>9</v>
      </c>
      <c r="M42" s="57">
        <f t="shared" si="9"/>
        <v>8</v>
      </c>
      <c r="N42" s="57">
        <f t="shared" si="9"/>
        <v>2.5</v>
      </c>
      <c r="O42" s="57">
        <f t="shared" si="9"/>
        <v>3</v>
      </c>
      <c r="P42" s="57">
        <f t="shared" si="9"/>
        <v>6</v>
      </c>
      <c r="Q42" s="57">
        <f t="shared" si="9"/>
        <v>8</v>
      </c>
      <c r="R42" s="57">
        <f t="shared" si="9"/>
        <v>8.5</v>
      </c>
      <c r="S42" s="57">
        <f t="shared" si="9"/>
        <v>8</v>
      </c>
      <c r="T42" s="57">
        <f t="shared" si="9"/>
        <v>7.5</v>
      </c>
      <c r="U42" s="57">
        <f t="shared" si="9"/>
        <v>2</v>
      </c>
      <c r="V42" s="57">
        <f t="shared" si="9"/>
        <v>6.5</v>
      </c>
      <c r="W42" s="57">
        <f t="shared" si="9"/>
        <v>9.5</v>
      </c>
      <c r="X42" s="57">
        <f t="shared" si="9"/>
        <v>9</v>
      </c>
      <c r="Y42" s="57">
        <f t="shared" si="9"/>
        <v>7.5</v>
      </c>
      <c r="Z42" s="57">
        <f t="shared" si="9"/>
        <v>7.5</v>
      </c>
      <c r="AA42" s="57">
        <f t="shared" si="9"/>
        <v>8.5</v>
      </c>
      <c r="AB42" s="57">
        <f t="shared" si="9"/>
        <v>2.5</v>
      </c>
      <c r="AC42" s="57">
        <f t="shared" si="9"/>
        <v>2.5</v>
      </c>
      <c r="AD42" s="57">
        <f t="shared" si="9"/>
        <v>7.5</v>
      </c>
      <c r="AE42" s="57">
        <f t="shared" si="9"/>
        <v>7.5</v>
      </c>
      <c r="AF42" s="57">
        <f t="shared" ref="AF42:AH42" si="10">SUM(AF26:AF41)</f>
        <v>8</v>
      </c>
      <c r="AG42" s="57">
        <f t="shared" si="10"/>
        <v>10.5</v>
      </c>
      <c r="AH42" s="57">
        <f t="shared" si="10"/>
        <v>6.5</v>
      </c>
      <c r="AI42" s="120">
        <f>SUM(AI26:AI41)</f>
        <v>211</v>
      </c>
      <c r="AJ42" s="33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s="46"/>
      <c r="B43" s="35"/>
      <c r="C43" s="3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112"/>
      <c r="AJ43" s="3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s="2" customFormat="1" ht="13.8" thickBot="1" x14ac:dyDescent="0.3">
      <c r="A44" s="34" t="s">
        <v>25</v>
      </c>
      <c r="B44" s="35"/>
      <c r="C44" s="36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38"/>
      <c r="AZ44" s="3"/>
    </row>
    <row r="45" spans="1:69" s="2" customFormat="1" ht="10.8" thickBot="1" x14ac:dyDescent="0.25">
      <c r="A45" s="39" t="s">
        <v>26</v>
      </c>
      <c r="B45" s="36" t="s">
        <v>27</v>
      </c>
      <c r="C45" s="36"/>
      <c r="D45" s="60"/>
      <c r="E45" s="60"/>
      <c r="F45" s="60" t="s">
        <v>28</v>
      </c>
      <c r="G45" s="60"/>
      <c r="H45" s="60" t="s">
        <v>29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1"/>
      <c r="Y45" s="60"/>
      <c r="Z45" s="60"/>
      <c r="AA45" s="60"/>
      <c r="AB45" s="60"/>
      <c r="AC45" s="60"/>
      <c r="AD45" s="60"/>
      <c r="AE45" s="60"/>
      <c r="AF45" s="60" t="s">
        <v>30</v>
      </c>
      <c r="AG45" s="62">
        <f>23</f>
        <v>23</v>
      </c>
      <c r="AH45" s="60"/>
      <c r="AI45" s="113">
        <f>7.5*AG45</f>
        <v>172.5</v>
      </c>
      <c r="AJ45" s="38"/>
      <c r="AZ45" s="3"/>
    </row>
    <row r="46" spans="1:69" s="2" customFormat="1" ht="10.199999999999999" x14ac:dyDescent="0.2">
      <c r="A46" s="39" t="s">
        <v>31</v>
      </c>
      <c r="B46" s="36" t="s">
        <v>32</v>
      </c>
      <c r="C46" s="36"/>
      <c r="D46" s="60"/>
      <c r="E46" s="60"/>
      <c r="F46" s="60" t="s">
        <v>33</v>
      </c>
      <c r="G46" s="60"/>
      <c r="H46" s="60" t="s">
        <v>34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1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38"/>
      <c r="AZ46" s="3"/>
    </row>
    <row r="47" spans="1:69" s="2" customFormat="1" ht="10.199999999999999" x14ac:dyDescent="0.2">
      <c r="A47" s="39" t="s">
        <v>35</v>
      </c>
      <c r="B47" s="36" t="s">
        <v>36</v>
      </c>
      <c r="C47" s="36"/>
      <c r="D47" s="60"/>
      <c r="E47" s="60"/>
      <c r="F47" s="60" t="s">
        <v>37</v>
      </c>
      <c r="G47" s="60"/>
      <c r="H47" s="60" t="s">
        <v>38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1"/>
      <c r="Y47" s="60"/>
      <c r="Z47" s="60"/>
      <c r="AA47" s="60"/>
      <c r="AB47" s="60"/>
      <c r="AC47" s="60"/>
      <c r="AD47" s="60"/>
      <c r="AE47" s="60"/>
      <c r="AF47" s="60" t="s">
        <v>39</v>
      </c>
      <c r="AG47" s="60"/>
      <c r="AH47" s="60"/>
      <c r="AI47" s="60">
        <f>AI42-AI45</f>
        <v>38.5</v>
      </c>
      <c r="AJ47" s="40" t="s">
        <v>40</v>
      </c>
      <c r="AZ47" s="3"/>
    </row>
    <row r="48" spans="1:69" s="2" customFormat="1" ht="10.199999999999999" x14ac:dyDescent="0.2">
      <c r="A48" s="36" t="s">
        <v>41</v>
      </c>
      <c r="B48" s="36" t="s">
        <v>42</v>
      </c>
      <c r="C48" s="38"/>
      <c r="D48" s="63"/>
      <c r="E48" s="63"/>
      <c r="F48" s="63" t="s">
        <v>43</v>
      </c>
      <c r="G48" s="63"/>
      <c r="H48" s="63" t="s">
        <v>44</v>
      </c>
      <c r="I48" s="63"/>
      <c r="J48" s="63"/>
      <c r="K48" s="63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1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38"/>
    </row>
    <row r="49" spans="1:36" s="2" customFormat="1" ht="10.199999999999999" x14ac:dyDescent="0.2">
      <c r="A49" s="38" t="s">
        <v>45</v>
      </c>
      <c r="B49" s="38" t="s">
        <v>46</v>
      </c>
      <c r="C49" s="38"/>
      <c r="D49" s="63"/>
      <c r="E49" s="63"/>
      <c r="F49" s="63" t="s">
        <v>14</v>
      </c>
      <c r="G49" s="63"/>
      <c r="H49" s="63" t="s">
        <v>47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1"/>
      <c r="Y49" s="63"/>
      <c r="Z49" s="63"/>
      <c r="AA49" s="63"/>
      <c r="AB49" s="63"/>
      <c r="AC49" s="63"/>
      <c r="AD49" s="63"/>
      <c r="AE49" s="63"/>
      <c r="AF49" s="63" t="s">
        <v>48</v>
      </c>
      <c r="AG49" s="63"/>
      <c r="AH49" s="63"/>
      <c r="AI49" s="114">
        <f>235</f>
        <v>235</v>
      </c>
      <c r="AJ49" s="38"/>
    </row>
    <row r="50" spans="1:36" s="2" customFormat="1" ht="10.199999999999999" x14ac:dyDescent="0.2">
      <c r="A50" s="38" t="s">
        <v>55</v>
      </c>
      <c r="B50" s="38" t="s">
        <v>56</v>
      </c>
      <c r="C50" s="40"/>
      <c r="D50" s="63"/>
      <c r="E50" s="63"/>
      <c r="F50" s="63"/>
      <c r="G50" s="63"/>
      <c r="H50" s="63" t="s">
        <v>49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1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ht="13.8" thickBot="1" x14ac:dyDescent="0.3">
      <c r="A51" s="41"/>
      <c r="B51" s="41"/>
      <c r="C51" s="41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1"/>
      <c r="Y51" s="63"/>
      <c r="Z51" s="63"/>
      <c r="AA51" s="63"/>
      <c r="AB51" s="63"/>
      <c r="AC51" s="63"/>
      <c r="AD51" s="63"/>
      <c r="AE51" s="63"/>
      <c r="AF51" s="63" t="s">
        <v>50</v>
      </c>
      <c r="AG51" s="63"/>
      <c r="AH51" s="63"/>
      <c r="AI51" s="115">
        <f>AI47+AI49</f>
        <v>273.5</v>
      </c>
      <c r="AJ51" s="38"/>
    </row>
    <row r="52" spans="1:36" s="2" customFormat="1" ht="13.8" thickTop="1" x14ac:dyDescent="0.25">
      <c r="A52" s="41"/>
      <c r="B52" s="41"/>
      <c r="C52" s="4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38"/>
    </row>
    <row r="53" spans="1:36" s="2" customFormat="1" x14ac:dyDescent="0.25">
      <c r="A53" s="41"/>
      <c r="B53" s="41"/>
      <c r="C53" s="41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8"/>
    </row>
    <row r="54" spans="1:36" s="2" customFormat="1" x14ac:dyDescent="0.25">
      <c r="A54" s="41"/>
      <c r="B54" s="41"/>
      <c r="C54" s="41"/>
      <c r="D54" s="64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38"/>
    </row>
    <row r="55" spans="1:36" s="2" customFormat="1" x14ac:dyDescent="0.25">
      <c r="A55" s="41"/>
      <c r="B55" s="41"/>
      <c r="C55" s="4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8"/>
    </row>
    <row r="56" spans="1:36" x14ac:dyDescent="0.25">
      <c r="C56" s="42"/>
      <c r="AI56" s="65"/>
    </row>
    <row r="57" spans="1:36" x14ac:dyDescent="0.25">
      <c r="C57" s="42"/>
      <c r="AI57" s="65"/>
    </row>
    <row r="58" spans="1:36" x14ac:dyDescent="0.25">
      <c r="C58" s="42"/>
      <c r="AI58" s="65"/>
    </row>
    <row r="59" spans="1:36" x14ac:dyDescent="0.25">
      <c r="C59" s="42"/>
      <c r="AI59" s="65"/>
    </row>
    <row r="60" spans="1:36" x14ac:dyDescent="0.25">
      <c r="C60" s="42"/>
      <c r="AI60" s="65"/>
    </row>
    <row r="61" spans="1:36" x14ac:dyDescent="0.25">
      <c r="C61" s="42"/>
      <c r="AI61" s="65"/>
    </row>
    <row r="62" spans="1:36" x14ac:dyDescent="0.25">
      <c r="C62" s="42"/>
      <c r="AI62" s="65"/>
    </row>
    <row r="63" spans="1:36" x14ac:dyDescent="0.25">
      <c r="C63" s="42"/>
      <c r="AI63" s="65"/>
    </row>
    <row r="64" spans="1:36" x14ac:dyDescent="0.25">
      <c r="C64" s="42"/>
      <c r="AI64" s="65"/>
    </row>
    <row r="65" spans="3:35" x14ac:dyDescent="0.25">
      <c r="C65" s="42"/>
      <c r="AI65" s="65"/>
    </row>
    <row r="66" spans="3:35" x14ac:dyDescent="0.25">
      <c r="C66" s="42"/>
      <c r="AI66" s="65"/>
    </row>
    <row r="67" spans="3:35" x14ac:dyDescent="0.25">
      <c r="C67" s="42"/>
      <c r="AI67" s="65"/>
    </row>
    <row r="68" spans="3:35" x14ac:dyDescent="0.25">
      <c r="C68" s="42"/>
      <c r="AI68" s="65"/>
    </row>
    <row r="69" spans="3:35" x14ac:dyDescent="0.25">
      <c r="C69" s="42"/>
      <c r="AI69" s="65"/>
    </row>
    <row r="70" spans="3:35" x14ac:dyDescent="0.25">
      <c r="C70" s="42"/>
      <c r="AI70" s="65"/>
    </row>
    <row r="71" spans="3:35" x14ac:dyDescent="0.25">
      <c r="C71" s="42"/>
      <c r="AI71" s="65"/>
    </row>
    <row r="72" spans="3:35" x14ac:dyDescent="0.25">
      <c r="C72" s="42"/>
      <c r="AI72" s="65"/>
    </row>
    <row r="73" spans="3:35" x14ac:dyDescent="0.25">
      <c r="C73" s="42"/>
      <c r="AI73" s="65"/>
    </row>
    <row r="74" spans="3:35" x14ac:dyDescent="0.25">
      <c r="C74" s="42"/>
      <c r="AI74" s="65"/>
    </row>
    <row r="75" spans="3:35" x14ac:dyDescent="0.25">
      <c r="C75" s="42"/>
      <c r="AI75" s="65"/>
    </row>
    <row r="76" spans="3:35" x14ac:dyDescent="0.25">
      <c r="C76" s="42"/>
      <c r="AI76" s="65"/>
    </row>
    <row r="77" spans="3:35" x14ac:dyDescent="0.25">
      <c r="C77" s="42"/>
      <c r="AI77" s="65"/>
    </row>
    <row r="78" spans="3:35" x14ac:dyDescent="0.25">
      <c r="C78" s="42"/>
      <c r="AI78" s="65"/>
    </row>
    <row r="79" spans="3:35" x14ac:dyDescent="0.25">
      <c r="C79" s="42"/>
      <c r="AI79" s="65"/>
    </row>
    <row r="80" spans="3:35" x14ac:dyDescent="0.25">
      <c r="C80" s="42"/>
      <c r="AI80" s="65"/>
    </row>
    <row r="81" spans="3:35" x14ac:dyDescent="0.25">
      <c r="C81" s="42"/>
      <c r="AI81" s="65"/>
    </row>
    <row r="82" spans="3:35" x14ac:dyDescent="0.25">
      <c r="C82" s="42"/>
      <c r="AI82" s="65"/>
    </row>
    <row r="83" spans="3:35" x14ac:dyDescent="0.25">
      <c r="C83" s="42"/>
      <c r="AI83" s="65"/>
    </row>
    <row r="84" spans="3:35" x14ac:dyDescent="0.25">
      <c r="C84" s="42"/>
      <c r="AI84" s="65"/>
    </row>
    <row r="85" spans="3:35" x14ac:dyDescent="0.25">
      <c r="C85" s="42"/>
      <c r="AI85" s="65"/>
    </row>
    <row r="86" spans="3:35" x14ac:dyDescent="0.25">
      <c r="C86" s="42"/>
      <c r="AI86" s="65"/>
    </row>
    <row r="87" spans="3:35" x14ac:dyDescent="0.25">
      <c r="C87" s="42"/>
      <c r="AI87" s="65"/>
    </row>
    <row r="88" spans="3:35" x14ac:dyDescent="0.25">
      <c r="C88" s="42"/>
      <c r="AI88" s="65"/>
    </row>
    <row r="89" spans="3:35" x14ac:dyDescent="0.25">
      <c r="C89" s="42"/>
      <c r="AI89" s="65"/>
    </row>
    <row r="90" spans="3:35" x14ac:dyDescent="0.25">
      <c r="C90" s="42"/>
      <c r="AI90" s="65"/>
    </row>
    <row r="91" spans="3:35" x14ac:dyDescent="0.25">
      <c r="C91" s="42"/>
      <c r="AI91" s="65"/>
    </row>
    <row r="92" spans="3:35" x14ac:dyDescent="0.25">
      <c r="C92" s="42"/>
      <c r="AI92" s="65"/>
    </row>
    <row r="93" spans="3:35" x14ac:dyDescent="0.25">
      <c r="C93" s="42"/>
      <c r="AI93" s="65"/>
    </row>
    <row r="94" spans="3:35" x14ac:dyDescent="0.25">
      <c r="C94" s="42"/>
      <c r="AI94" s="65"/>
    </row>
    <row r="95" spans="3:35" x14ac:dyDescent="0.25">
      <c r="C95" s="42"/>
      <c r="AI95" s="65"/>
    </row>
    <row r="96" spans="3:35" x14ac:dyDescent="0.25">
      <c r="C96" s="42"/>
      <c r="AI96" s="65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2019-11-06T17:18:39Z</cp:lastPrinted>
  <dcterms:created xsi:type="dcterms:W3CDTF">2018-03-15T23:58:38Z</dcterms:created>
  <dcterms:modified xsi:type="dcterms:W3CDTF">2020-02-06T18:46:50Z</dcterms:modified>
</cp:coreProperties>
</file>