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CA3A08E6-1828-4F18-9A0D-8F69418520CB}" xr6:coauthVersionLast="45" xr6:coauthVersionMax="45" xr10:uidLastSave="{00000000-0000-0000-0000-000000000000}"/>
  <bookViews>
    <workbookView xWindow="-23220" yWindow="1485" windowWidth="21285" windowHeight="139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9" i="1" l="1"/>
  <c r="AI36" i="1" l="1"/>
  <c r="AI28" i="1" l="1"/>
  <c r="AH32" i="1" l="1"/>
  <c r="D20" i="1"/>
  <c r="AH30" i="1"/>
  <c r="AG19" i="1"/>
  <c r="AG30" i="1" s="1"/>
  <c r="AF19" i="1"/>
  <c r="AF30" i="1" s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E30" i="1" l="1"/>
  <c r="AC30" i="1"/>
  <c r="AB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D30" i="1"/>
  <c r="AD30" i="1" l="1"/>
  <c r="AA30" i="1"/>
  <c r="L30" i="1"/>
  <c r="AI11" i="1" l="1"/>
  <c r="AI9" i="1"/>
  <c r="AI10" i="1" l="1"/>
  <c r="AI32" i="1" l="1"/>
  <c r="AI27" i="1"/>
  <c r="AI16" i="1"/>
  <c r="AI8" i="1"/>
  <c r="AI12" i="1"/>
  <c r="AI13" i="1"/>
  <c r="AI25" i="1"/>
  <c r="AI29" i="1"/>
  <c r="AI17" i="1"/>
  <c r="AI26" i="1"/>
  <c r="AI21" i="1"/>
  <c r="AI15" i="1"/>
  <c r="AI18" i="1"/>
  <c r="AI14" i="1"/>
  <c r="AI22" i="1"/>
  <c r="AI23" i="1"/>
  <c r="AI19" i="1" l="1"/>
  <c r="AI20" i="1"/>
  <c r="AI30" i="1" l="1"/>
  <c r="AI34" i="1" s="1"/>
  <c r="AI38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<sst xmlns="http://schemas.openxmlformats.org/spreadsheetml/2006/main" count="181" uniqueCount="63">
  <si>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</si>
  <si>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</si>
  <si>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</si>
  <si>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</si>
  <si>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</si>
  <si>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</si>
  <si>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</si>
  <si>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</si>
  <si>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</si>
  <si>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</si>
  <si>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</si>
  <si>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</si>
  <si>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</si>
  <si>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</si>
  <si>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</si>
  <si>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</si>
  <si>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</si>
  <si>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</si>
  <si>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</si>
  <si>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</si>
  <si>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</si>
  <si>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</si>
  <si>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</si>
  <si>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</si>
  <si>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</si>
  <si>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</si>
  <si>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</si>
  <si>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</si>
  <si>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</si>
  <si>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</si>
  <si>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</si>
  <si>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</si>
  <si>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</si>
  <si>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</si>
  <si>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</si>
  <si>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</si>
  <si>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</si>
  <si>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</si>
  <si>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</si>
  <si>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</si>
  <si>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</si>
  <si>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</si>
  <si>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</si>
  <si>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</si>
  <si>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</si>
  <si>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</si>
  <si>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</si>
  <si>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</si>
  <si>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</si>
  <si>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</si>
  <si>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</si>
  <si>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</si>
  <si>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1508</t>
  </si>
  <si>
    <t>Courtenay</t>
  </si>
  <si>
    <t>1406</t>
  </si>
  <si>
    <t>Belpark</t>
  </si>
  <si>
    <t>1712</t>
  </si>
  <si>
    <t>Area 6 Lot 3</t>
  </si>
  <si>
    <t>1803</t>
  </si>
  <si>
    <t>Granger</t>
  </si>
  <si>
    <t>January 2020</t>
  </si>
  <si>
    <t>OTHER - Detail Package</t>
  </si>
  <si>
    <t>OTHER -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</si>
</sst>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AE20" sqref="AE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79" t="s">
        <v>55</v>
      </c>
      <c r="C9" s="80" t="s">
        <v>33</v>
      </c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>
        <v>0.5</v>
      </c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1">SUM(D9:AH9)</f>
        <v>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52</v>
      </c>
      <c r="B10" s="45" t="s">
        <v>53</v>
      </c>
      <c r="C10" s="46" t="s">
        <v>42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>
        <v>2</v>
      </c>
      <c r="R10" s="60"/>
      <c r="S10" s="60">
        <v>1</v>
      </c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3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58</v>
      </c>
      <c r="B11" s="40" t="s">
        <v>59</v>
      </c>
      <c r="C11" s="41" t="s">
        <v>26</v>
      </c>
      <c r="D11" s="62"/>
      <c r="E11" s="62">
        <v>5</v>
      </c>
      <c r="F11" s="62">
        <v>3</v>
      </c>
      <c r="G11" s="60" t="s">
        <v>20</v>
      </c>
      <c r="H11" s="60" t="s">
        <v>20</v>
      </c>
      <c r="I11" s="62">
        <v>1</v>
      </c>
      <c r="J11" s="62">
        <v>4</v>
      </c>
      <c r="K11" s="62">
        <v>7</v>
      </c>
      <c r="L11" s="62">
        <v>7</v>
      </c>
      <c r="M11" s="62">
        <v>6.5</v>
      </c>
      <c r="N11" s="60" t="s">
        <v>20</v>
      </c>
      <c r="O11" s="60" t="s">
        <v>20</v>
      </c>
      <c r="P11" s="62">
        <v>4.5</v>
      </c>
      <c r="Q11" s="62">
        <v>7.5</v>
      </c>
      <c r="R11" s="62">
        <v>6.5</v>
      </c>
      <c r="S11" s="62">
        <v>4.5</v>
      </c>
      <c r="T11" s="62">
        <v>7.5</v>
      </c>
      <c r="U11" s="60" t="s">
        <v>20</v>
      </c>
      <c r="V11" s="60" t="s">
        <v>20</v>
      </c>
      <c r="W11" s="62">
        <v>1.5</v>
      </c>
      <c r="X11" s="62">
        <v>5.5</v>
      </c>
      <c r="Y11" s="62">
        <v>7</v>
      </c>
      <c r="Z11" s="62">
        <v>8</v>
      </c>
      <c r="AA11" s="62">
        <v>9</v>
      </c>
      <c r="AB11" s="60" t="s">
        <v>20</v>
      </c>
      <c r="AC11" s="60" t="s">
        <v>20</v>
      </c>
      <c r="AD11" s="62">
        <v>8.5</v>
      </c>
      <c r="AE11" s="62">
        <v>9</v>
      </c>
      <c r="AF11" s="62">
        <v>4</v>
      </c>
      <c r="AG11" s="62">
        <v>5.5</v>
      </c>
      <c r="AH11" s="62">
        <v>10.5</v>
      </c>
      <c r="AI11" s="61">
        <f t="shared" ref="AI11" si="2">SUM(D11:AH11)</f>
        <v>132.5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 t="s">
        <v>26</v>
      </c>
      <c r="D12" s="60"/>
      <c r="E12" s="60">
        <v>1.5</v>
      </c>
      <c r="F12" s="60"/>
      <c r="G12" s="60" t="s">
        <v>20</v>
      </c>
      <c r="H12" s="60" t="s">
        <v>20</v>
      </c>
      <c r="I12" s="60">
        <v>7</v>
      </c>
      <c r="J12" s="60">
        <v>3</v>
      </c>
      <c r="K12" s="60"/>
      <c r="L12" s="60"/>
      <c r="M12" s="60">
        <v>1.5</v>
      </c>
      <c r="N12" s="60" t="s">
        <v>20</v>
      </c>
      <c r="O12" s="60" t="s">
        <v>20</v>
      </c>
      <c r="P12" s="60">
        <v>1.5</v>
      </c>
      <c r="Q12" s="60"/>
      <c r="R12" s="60"/>
      <c r="S12" s="60">
        <v>1.5</v>
      </c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>SUM(D12:AH12)</f>
        <v>16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3">SUM(D8:D18)</f>
        <v>0</v>
      </c>
      <c r="E19" s="63">
        <f t="shared" si="3"/>
        <v>6.5</v>
      </c>
      <c r="F19" s="63">
        <f t="shared" si="3"/>
        <v>3</v>
      </c>
      <c r="G19" s="63">
        <f t="shared" si="3"/>
        <v>0</v>
      </c>
      <c r="H19" s="63">
        <f t="shared" si="3"/>
        <v>0</v>
      </c>
      <c r="I19" s="63">
        <f t="shared" si="3"/>
        <v>8</v>
      </c>
      <c r="J19" s="63">
        <f t="shared" si="3"/>
        <v>7</v>
      </c>
      <c r="K19" s="63">
        <f t="shared" si="3"/>
        <v>7</v>
      </c>
      <c r="L19" s="63">
        <f t="shared" si="3"/>
        <v>7</v>
      </c>
      <c r="M19" s="63">
        <f t="shared" si="3"/>
        <v>8</v>
      </c>
      <c r="N19" s="63">
        <f t="shared" si="3"/>
        <v>0</v>
      </c>
      <c r="O19" s="63">
        <f t="shared" si="3"/>
        <v>0</v>
      </c>
      <c r="P19" s="63">
        <f t="shared" si="3"/>
        <v>6</v>
      </c>
      <c r="Q19" s="63">
        <f t="shared" si="3"/>
        <v>9.5</v>
      </c>
      <c r="R19" s="63">
        <f t="shared" si="3"/>
        <v>6.5</v>
      </c>
      <c r="S19" s="63">
        <f t="shared" si="3"/>
        <v>7</v>
      </c>
      <c r="T19" s="63">
        <f t="shared" si="3"/>
        <v>7.5</v>
      </c>
      <c r="U19" s="63">
        <f t="shared" si="3"/>
        <v>0</v>
      </c>
      <c r="V19" s="63">
        <f t="shared" si="3"/>
        <v>0</v>
      </c>
      <c r="W19" s="63">
        <f t="shared" si="3"/>
        <v>1.5</v>
      </c>
      <c r="X19" s="63">
        <f t="shared" si="3"/>
        <v>5.5</v>
      </c>
      <c r="Y19" s="63">
        <f t="shared" si="3"/>
        <v>7</v>
      </c>
      <c r="Z19" s="63">
        <f t="shared" si="3"/>
        <v>8</v>
      </c>
      <c r="AA19" s="63">
        <f t="shared" si="3"/>
        <v>9.5</v>
      </c>
      <c r="AB19" s="63">
        <f t="shared" si="3"/>
        <v>0</v>
      </c>
      <c r="AC19" s="63">
        <f t="shared" si="3"/>
        <v>0</v>
      </c>
      <c r="AD19" s="81">
        <f t="shared" si="3"/>
        <v>8.5</v>
      </c>
      <c r="AE19" s="81">
        <f t="shared" si="3"/>
        <v>9</v>
      </c>
      <c r="AF19" s="81">
        <f t="shared" ref="AF19:AH19" si="4">SUM(AF8:AF18)</f>
        <v>4</v>
      </c>
      <c r="AG19" s="81">
        <f t="shared" si="4"/>
        <v>5.5</v>
      </c>
      <c r="AH19" s="81">
        <f t="shared" si="4"/>
        <v>10.5</v>
      </c>
      <c r="AI19" s="64">
        <f t="shared" ref="AI19" si="5">SUM(AI8:AI18)</f>
        <v>152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>
        <f>7.5</f>
        <v>7.5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9" si="6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>
        <v>0.5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6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61</v>
      </c>
      <c r="B27" s="14"/>
      <c r="C27" s="14"/>
      <c r="D27" s="65"/>
      <c r="E27" s="65"/>
      <c r="F27" s="65"/>
      <c r="G27" s="65"/>
      <c r="H27" s="65"/>
      <c r="I27" s="65">
        <v>1</v>
      </c>
      <c r="J27" s="65">
        <v>0.5</v>
      </c>
      <c r="K27" s="65">
        <v>1.5</v>
      </c>
      <c r="L27" s="65">
        <v>0.5</v>
      </c>
      <c r="M27" s="65"/>
      <c r="N27" s="65"/>
      <c r="O27" s="65"/>
      <c r="P27" s="65">
        <v>1.5</v>
      </c>
      <c r="Q27" s="65"/>
      <c r="R27" s="65"/>
      <c r="S27" s="65">
        <v>1</v>
      </c>
      <c r="T27" s="65"/>
      <c r="U27" s="65"/>
      <c r="V27" s="65"/>
      <c r="W27" s="65"/>
      <c r="X27" s="65"/>
      <c r="Y27" s="65">
        <v>1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6"/>
        <v>7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62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>
        <v>1</v>
      </c>
      <c r="Z28" s="65">
        <v>1</v>
      </c>
      <c r="AA28" s="65"/>
      <c r="AB28" s="65"/>
      <c r="AC28" s="65"/>
      <c r="AD28" s="65"/>
      <c r="AE28" s="65">
        <v>1</v>
      </c>
      <c r="AF28" s="65">
        <v>1</v>
      </c>
      <c r="AG28" s="65">
        <v>1</v>
      </c>
      <c r="AH28" s="65">
        <v>1</v>
      </c>
      <c r="AI28" s="61">
        <f t="shared" si="6"/>
        <v>6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3">
        <f>SUM(D19:D29)</f>
        <v>7.5</v>
      </c>
      <c r="E30" s="63">
        <f t="shared" ref="E30:H30" si="7">SUM(E19:E29)</f>
        <v>7</v>
      </c>
      <c r="F30" s="63">
        <f t="shared" si="7"/>
        <v>3</v>
      </c>
      <c r="G30" s="63">
        <f t="shared" si="7"/>
        <v>0</v>
      </c>
      <c r="H30" s="63">
        <f t="shared" si="7"/>
        <v>0</v>
      </c>
      <c r="I30" s="63">
        <f>SUM(I19:I29)</f>
        <v>9</v>
      </c>
      <c r="J30" s="63">
        <f>SUM(J19:J29)</f>
        <v>7.5</v>
      </c>
      <c r="K30" s="63">
        <f>SUM(K19:K29)</f>
        <v>8.5</v>
      </c>
      <c r="L30" s="63">
        <f t="shared" ref="L30:O30" si="8">SUM(L19:L29)</f>
        <v>7.5</v>
      </c>
      <c r="M30" s="63">
        <f t="shared" si="8"/>
        <v>8</v>
      </c>
      <c r="N30" s="63">
        <f t="shared" si="8"/>
        <v>0</v>
      </c>
      <c r="O30" s="63">
        <f t="shared" si="8"/>
        <v>0</v>
      </c>
      <c r="P30" s="63">
        <f>SUM(P19:P29)</f>
        <v>7.5</v>
      </c>
      <c r="Q30" s="63">
        <f>SUM(Q19:Q29)</f>
        <v>9.5</v>
      </c>
      <c r="R30" s="63">
        <f>SUM(R19:R29)</f>
        <v>6.5</v>
      </c>
      <c r="S30" s="63">
        <f t="shared" ref="S30:V30" si="9">SUM(S19:S29)</f>
        <v>8</v>
      </c>
      <c r="T30" s="63">
        <f t="shared" si="9"/>
        <v>7.5</v>
      </c>
      <c r="U30" s="63">
        <f t="shared" si="9"/>
        <v>0</v>
      </c>
      <c r="V30" s="63">
        <f t="shared" si="9"/>
        <v>0</v>
      </c>
      <c r="W30" s="63">
        <f>SUM(W19:W29)</f>
        <v>1.5</v>
      </c>
      <c r="X30" s="63">
        <f>SUM(X19:X29)</f>
        <v>5.5</v>
      </c>
      <c r="Y30" s="63">
        <f>SUM(Y19:Y29)</f>
        <v>9</v>
      </c>
      <c r="Z30" s="63">
        <f t="shared" ref="Z30:AC30" si="10">SUM(Z19:Z29)</f>
        <v>9</v>
      </c>
      <c r="AA30" s="63">
        <f t="shared" si="10"/>
        <v>9.5</v>
      </c>
      <c r="AB30" s="63">
        <f t="shared" si="10"/>
        <v>0</v>
      </c>
      <c r="AC30" s="63">
        <f t="shared" si="10"/>
        <v>0</v>
      </c>
      <c r="AD30" s="63">
        <f>SUM(AD19:AD29)</f>
        <v>8.5</v>
      </c>
      <c r="AE30" s="63">
        <f>SUM(AE19:AE29)</f>
        <v>10</v>
      </c>
      <c r="AF30" s="63">
        <f>SUM(AF19:AF29)</f>
        <v>5</v>
      </c>
      <c r="AG30" s="63">
        <f t="shared" ref="AG30:AH30" si="11">SUM(AG19:AG29)</f>
        <v>6.5</v>
      </c>
      <c r="AH30" s="63">
        <f t="shared" si="11"/>
        <v>11.5</v>
      </c>
      <c r="AI30" s="64">
        <f>SUM(AI19:AI29)</f>
        <v>173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6"/>
      <c r="E32" s="66"/>
      <c r="F32" s="66" t="s">
        <v>33</v>
      </c>
      <c r="G32" s="66"/>
      <c r="H32" s="66" t="s">
        <v>34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23</f>
        <v>23</v>
      </c>
      <c r="AI32" s="67">
        <f>AH32*7.5</f>
        <v>172.5</v>
      </c>
      <c r="AJ32" s="31"/>
      <c r="AZ32" s="56"/>
    </row>
    <row r="33" spans="1:52" s="30" customFormat="1" ht="11.25" x14ac:dyDescent="0.2">
      <c r="A33" s="18" t="s">
        <v>25</v>
      </c>
      <c r="B33" s="17" t="s">
        <v>28</v>
      </c>
      <c r="C33" s="17"/>
      <c r="D33" s="66"/>
      <c r="E33" s="66"/>
      <c r="F33" s="66" t="s">
        <v>41</v>
      </c>
      <c r="G33" s="66"/>
      <c r="H33" s="66" t="s">
        <v>35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31</v>
      </c>
      <c r="B34" s="17" t="s">
        <v>32</v>
      </c>
      <c r="C34" s="17"/>
      <c r="D34" s="66"/>
      <c r="E34" s="66"/>
      <c r="F34" s="66" t="s">
        <v>40</v>
      </c>
      <c r="G34" s="66"/>
      <c r="H34" s="66" t="s">
        <v>36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46</v>
      </c>
      <c r="AH34" s="66"/>
      <c r="AI34" s="66">
        <f>AI30-AI32</f>
        <v>0.5</v>
      </c>
      <c r="AJ34" s="75" t="s">
        <v>45</v>
      </c>
      <c r="AZ34" s="56"/>
    </row>
    <row r="35" spans="1:52" s="30" customFormat="1" ht="11.25" x14ac:dyDescent="0.2">
      <c r="A35" s="17" t="s">
        <v>29</v>
      </c>
      <c r="B35" s="17" t="s">
        <v>30</v>
      </c>
      <c r="C35" s="31"/>
      <c r="D35" s="68"/>
      <c r="E35" s="68"/>
      <c r="F35" s="68" t="s">
        <v>42</v>
      </c>
      <c r="G35" s="68"/>
      <c r="H35" s="68" t="s">
        <v>37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23</v>
      </c>
      <c r="B36" s="31" t="s">
        <v>24</v>
      </c>
      <c r="C36" s="31"/>
      <c r="D36" s="68"/>
      <c r="E36" s="68"/>
      <c r="F36" s="68" t="s">
        <v>38</v>
      </c>
      <c r="G36" s="68"/>
      <c r="H36" s="68" t="s">
        <v>43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47</v>
      </c>
      <c r="AH36" s="68"/>
      <c r="AI36" s="69">
        <f>35.5</f>
        <v>35.5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48</v>
      </c>
      <c r="AH38" s="68"/>
      <c r="AI38" s="70">
        <f>AI36+AI34</f>
        <v>36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2019-07-03T15:03:17Z</cp:lastPrinted>
  <dcterms:created xsi:type="dcterms:W3CDTF">1998-07-03T22:57:08Z</dcterms:created>
  <dcterms:modified xsi:type="dcterms:W3CDTF">2020-02-01T19:59:47Z</dcterms:modified>
</cp:coreProperties>
</file>