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1-20\"/>
    </mc:Choice>
  </mc:AlternateContent>
  <xr:revisionPtr revIDLastSave="0" documentId="13_ncr:1_{B4FF170C-AF92-4C08-9DC0-7B6BD0875B45}" xr6:coauthVersionLast="45" xr6:coauthVersionMax="45" xr10:uidLastSave="{00000000-0000-0000-0000-000000000000}"/>
  <bookViews>
    <workbookView xWindow="-98" yWindow="-98" windowWidth="20715" windowHeight="13276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32" i="1" l="1"/>
  <c r="AG32" i="1"/>
  <c r="AF32" i="1"/>
  <c r="AE32" i="1"/>
  <c r="AD32" i="1"/>
  <c r="AA32" i="1"/>
  <c r="Z32" i="1"/>
  <c r="Y32" i="1"/>
  <c r="X32" i="1"/>
  <c r="W32" i="1"/>
  <c r="T32" i="1"/>
  <c r="S32" i="1"/>
  <c r="R32" i="1"/>
  <c r="Q32" i="1"/>
  <c r="P15" i="1"/>
  <c r="P13" i="1"/>
  <c r="P28" i="1"/>
  <c r="M27" i="1"/>
  <c r="M22" i="1"/>
  <c r="M15" i="1"/>
  <c r="M8" i="1"/>
  <c r="L27" i="1"/>
  <c r="L8" i="1"/>
  <c r="K28" i="1"/>
  <c r="K27" i="1"/>
  <c r="K21" i="1"/>
  <c r="I21" i="1"/>
  <c r="H21" i="1"/>
  <c r="J21" i="1"/>
  <c r="J27" i="1"/>
  <c r="J28" i="1"/>
  <c r="I27" i="1"/>
  <c r="I8" i="1"/>
  <c r="AI41" i="1" l="1"/>
  <c r="AG37" i="1"/>
  <c r="D26" i="1"/>
  <c r="AH35" i="1"/>
  <c r="AG35" i="1"/>
  <c r="AH25" i="1"/>
  <c r="AG25" i="1"/>
  <c r="AF25" i="1"/>
  <c r="AF35" i="1" s="1"/>
  <c r="X35" i="1"/>
  <c r="AE25" i="1"/>
  <c r="AE35" i="1" s="1"/>
  <c r="AD25" i="1"/>
  <c r="AD35" i="1" s="1"/>
  <c r="AC25" i="1"/>
  <c r="AC35" i="1" s="1"/>
  <c r="AB25" i="1"/>
  <c r="AB35" i="1" s="1"/>
  <c r="AA25" i="1"/>
  <c r="AA35" i="1" s="1"/>
  <c r="Z25" i="1"/>
  <c r="Z35" i="1" s="1"/>
  <c r="Y25" i="1"/>
  <c r="Y35" i="1" s="1"/>
  <c r="X25" i="1"/>
  <c r="V25" i="1"/>
  <c r="V35" i="1" s="1"/>
  <c r="U25" i="1"/>
  <c r="U35" i="1" s="1"/>
  <c r="O25" i="1"/>
  <c r="O35" i="1" s="1"/>
  <c r="N25" i="1"/>
  <c r="N35" i="1" s="1"/>
  <c r="M25" i="1"/>
  <c r="M35" i="1" s="1"/>
  <c r="L25" i="1"/>
  <c r="L35" i="1" s="1"/>
  <c r="K25" i="1"/>
  <c r="K35" i="1" s="1"/>
  <c r="J25" i="1"/>
  <c r="J35" i="1" s="1"/>
  <c r="I25" i="1"/>
  <c r="I35" i="1" s="1"/>
  <c r="H25" i="1"/>
  <c r="H35" i="1" s="1"/>
  <c r="G25" i="1"/>
  <c r="G35" i="1" s="1"/>
  <c r="D25" i="1"/>
  <c r="D35" i="1" s="1"/>
  <c r="Q25" i="1"/>
  <c r="Q35" i="1" s="1"/>
  <c r="F25" i="1"/>
  <c r="F35" i="1" s="1"/>
  <c r="E25" i="1"/>
  <c r="E35" i="1" s="1"/>
  <c r="W25" i="1"/>
  <c r="W35" i="1" s="1"/>
  <c r="T25" i="1"/>
  <c r="T35" i="1" s="1"/>
  <c r="S25" i="1"/>
  <c r="S35" i="1" s="1"/>
  <c r="R25" i="1"/>
  <c r="R35" i="1" s="1"/>
  <c r="P25" i="1"/>
  <c r="P35" i="1" s="1"/>
  <c r="AI22" i="1" l="1"/>
  <c r="AI23" i="1"/>
  <c r="AI24" i="1" l="1"/>
  <c r="AI21" i="1"/>
  <c r="AI33" i="1" l="1"/>
  <c r="AI29" i="1"/>
  <c r="AI20" i="1" l="1"/>
  <c r="AI18" i="1" l="1"/>
  <c r="AI25" i="1" l="1"/>
  <c r="AI19" i="1" l="1"/>
  <c r="AI11" i="1" l="1"/>
  <c r="AI10" i="1"/>
  <c r="AI16" i="1" l="1"/>
  <c r="AI17" i="1"/>
  <c r="AI15" i="1" l="1"/>
  <c r="AI32" i="1"/>
  <c r="AI27" i="1"/>
  <c r="AI37" i="1"/>
  <c r="AI28" i="1"/>
  <c r="AI9" i="1"/>
  <c r="AI34" i="1"/>
  <c r="AI8" i="1"/>
  <c r="AI12" i="1"/>
  <c r="AI13" i="1"/>
  <c r="AI14" i="1"/>
  <c r="AI31" i="1"/>
  <c r="AI26" i="1" l="1"/>
  <c r="AI35" i="1" l="1"/>
  <c r="AI39" i="1" s="1"/>
  <c r="AI43" i="1" s="1"/>
</calcChain>
</file>

<file path=xl/sharedStrings.xml><?xml version="1.0" encoding="utf-8"?>
<sst xmlns="http://schemas.openxmlformats.org/spreadsheetml/2006/main" count="245" uniqueCount="83">
  <si>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</si>
  <si>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</si>
  <si>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</si>
  <si>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</si>
  <si>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</si>
  <si>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</si>
  <si>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</si>
  <si>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</si>
  <si>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</si>
  <si>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</si>
  <si>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</si>
  <si>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</si>
  <si>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</si>
  <si>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</si>
  <si>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</si>
  <si>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</si>
  <si>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</si>
  <si>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</si>
  <si>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</si>
  <si>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</si>
  <si>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</si>
  <si>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</si>
  <si>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</si>
  <si>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</si>
  <si>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</si>
  <si>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</si>
  <si>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</si>
  <si>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</si>
  <si>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</si>
  <si>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</si>
  <si>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</si>
  <si>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</si>
  <si>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</si>
  <si>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</si>
  <si>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</si>
  <si>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</si>
  <si>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</si>
  <si>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</si>
  <si>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</si>
  <si>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</si>
  <si>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</si>
  <si>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</si>
  <si>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</si>
  <si>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</si>
  <si>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</si>
  <si>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</si>
  <si>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invalid</t>
  </si>
  <si>
    <t>Bob Worden</t>
  </si>
  <si>
    <t>Flextime (Timeoff) this month</t>
  </si>
  <si>
    <t>Flextime (Timeoff) beginning of month</t>
  </si>
  <si>
    <t>Flextime (Timeoff) end of month</t>
  </si>
  <si>
    <t>PROFESSIONAL DEV - UNPAID</t>
  </si>
  <si>
    <t>1704</t>
  </si>
  <si>
    <t>1705</t>
  </si>
  <si>
    <t>North Shore Innovation District</t>
  </si>
  <si>
    <t>Mosaic - Forsyth</t>
  </si>
  <si>
    <t>1714</t>
  </si>
  <si>
    <t>Mosaic - SFU - Lot 19</t>
  </si>
  <si>
    <t>1803</t>
  </si>
  <si>
    <t>Qualex - Grange St, Burnaby</t>
  </si>
  <si>
    <t>1701</t>
  </si>
  <si>
    <t>1702</t>
  </si>
  <si>
    <t>Mosaic - Emery - Parcel 1</t>
  </si>
  <si>
    <t>Mosaic - Emery - Parcel 2,3</t>
  </si>
  <si>
    <t>1805</t>
  </si>
  <si>
    <t>PFS - Delta Townline Plan</t>
  </si>
  <si>
    <t>AIBC - IC</t>
  </si>
  <si>
    <t>1901</t>
  </si>
  <si>
    <t>Darwin - Maplewood Gardens</t>
  </si>
  <si>
    <t>1406</t>
  </si>
  <si>
    <t>IPL - Belpark</t>
  </si>
  <si>
    <t>1906</t>
  </si>
  <si>
    <t>Darwin - Riverside</t>
  </si>
  <si>
    <t>1904</t>
  </si>
  <si>
    <t>Qualex - Regan Ave</t>
  </si>
  <si>
    <t>1910</t>
  </si>
  <si>
    <t>1911</t>
  </si>
  <si>
    <t>UBC - 3D Stadium Model</t>
  </si>
  <si>
    <t>Qualex - Cleveland Ave, Squamish</t>
  </si>
  <si>
    <t>1507</t>
  </si>
  <si>
    <t>IPL - Johnson St</t>
  </si>
  <si>
    <t>January 2020</t>
  </si>
  <si>
    <t>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</si>
</sst>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Protection="1">
      <protection locked="0"/>
    </xf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6" xfId="0" applyFont="1" applyFill="1" applyBorder="1" applyProtection="1">
      <protection locked="0"/>
    </xf>
    <xf numFmtId="0" fontId="2" fillId="4" borderId="16" xfId="0" applyFont="1" applyFill="1" applyBorder="1" applyProtection="1">
      <protection locked="0"/>
    </xf>
    <xf numFmtId="0" fontId="5" fillId="4" borderId="17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18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19" xfId="0" applyFont="1" applyFill="1" applyBorder="1" applyProtection="1">
      <protection locked="0"/>
    </xf>
    <xf numFmtId="49" fontId="2" fillId="4" borderId="20" xfId="0" applyNumberFormat="1" applyFont="1" applyFill="1" applyBorder="1" applyAlignment="1" applyProtection="1">
      <alignment horizontal="left"/>
      <protection locked="0"/>
    </xf>
    <xf numFmtId="49" fontId="2" fillId="3" borderId="20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1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1" xfId="0" applyNumberFormat="1" applyFont="1" applyFill="1" applyBorder="1" applyProtection="1">
      <protection locked="0"/>
    </xf>
    <xf numFmtId="164" fontId="5" fillId="4" borderId="22" xfId="0" applyNumberFormat="1" applyFont="1" applyFill="1" applyBorder="1"/>
    <xf numFmtId="164" fontId="2" fillId="4" borderId="23" xfId="0" applyNumberFormat="1" applyFont="1" applyFill="1" applyBorder="1" applyProtection="1">
      <protection locked="0"/>
    </xf>
    <xf numFmtId="164" fontId="5" fillId="4" borderId="22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4" xfId="0" applyNumberFormat="1" applyFont="1" applyFill="1" applyBorder="1"/>
    <xf numFmtId="1" fontId="2" fillId="4" borderId="25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6" xfId="0" applyFont="1" applyFill="1" applyBorder="1"/>
    <xf numFmtId="0" fontId="2" fillId="5" borderId="0" xfId="0" applyFont="1" applyFill="1" applyAlignment="1">
      <alignment horizontal="left"/>
    </xf>
    <xf numFmtId="0" fontId="5" fillId="4" borderId="27" xfId="0" applyFont="1" applyFill="1" applyBorder="1" applyProtection="1">
      <protection locked="0"/>
    </xf>
    <xf numFmtId="0" fontId="2" fillId="4" borderId="28" xfId="0" applyFont="1" applyFill="1" applyBorder="1" applyProtection="1">
      <protection locked="0"/>
    </xf>
    <xf numFmtId="49" fontId="2" fillId="4" borderId="29" xfId="0" applyNumberFormat="1" applyFont="1" applyFill="1" applyBorder="1" applyAlignment="1" applyProtection="1">
      <alignment horizontal="left"/>
      <protection locked="0"/>
    </xf>
    <xf numFmtId="0" fontId="5" fillId="4" borderId="30" xfId="0" applyFont="1" applyFill="1" applyBorder="1" applyProtection="1">
      <protection locked="0"/>
    </xf>
    <xf numFmtId="164" fontId="5" fillId="4" borderId="31" xfId="0" applyNumberFormat="1" applyFont="1" applyFill="1" applyBorder="1" applyProtection="1">
      <protection locked="0"/>
    </xf>
    <xf numFmtId="164" fontId="2" fillId="4" borderId="32" xfId="0" applyNumberFormat="1" applyFont="1" applyFill="1" applyBorder="1" applyProtection="1">
      <protection locked="0"/>
    </xf>
    <xf numFmtId="49" fontId="2" fillId="4" borderId="33" xfId="0" applyNumberFormat="1" applyFont="1" applyFill="1" applyBorder="1" applyAlignment="1" applyProtection="1">
      <alignment horizontal="left"/>
      <protection locked="0"/>
    </xf>
    <xf numFmtId="0" fontId="2" fillId="4" borderId="34" xfId="0" applyFont="1" applyFill="1" applyBorder="1" applyProtection="1">
      <protection locked="0"/>
    </xf>
    <xf numFmtId="0" fontId="5" fillId="3" borderId="35" xfId="0" applyFont="1" applyFill="1" applyBorder="1" applyProtection="1">
      <protection locked="0"/>
    </xf>
    <xf numFmtId="0" fontId="2" fillId="3" borderId="34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35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00"/>
  <sheetViews>
    <sheetView tabSelected="1" zoomScaleNormal="100" zoomScaleSheetLayoutView="100" workbookViewId="0"/>
  </sheetViews>
  <sheetFormatPr defaultColWidth="7.59765625" defaultRowHeight="12.75" x14ac:dyDescent="0.35"/>
  <cols>
    <col min="1" max="1" width="5.265625" customWidth="1"/>
    <col min="2" max="2" width="21.86328125" customWidth="1"/>
    <col min="3" max="3" width="5" style="19" customWidth="1"/>
    <col min="4" max="34" width="3.3984375" style="1" customWidth="1"/>
    <col min="35" max="35" width="6.265625" style="20" bestFit="1" customWidth="1"/>
    <col min="36" max="36" width="40.73046875" style="1" customWidth="1"/>
    <col min="37" max="190" width="7.59765625" style="21" customWidth="1"/>
    <col min="191" max="16384" width="7.59765625" style="21"/>
  </cols>
  <sheetData>
    <row r="1" spans="1:190" s="32" customFormat="1" ht="12" customHeight="1" x14ac:dyDescent="0.3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49"/>
      <c r="BA1" s="49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49"/>
      <c r="BA2" s="49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4" t="s">
        <v>47</v>
      </c>
      <c r="R3" s="44"/>
      <c r="S3" s="44"/>
      <c r="T3" s="44"/>
      <c r="U3" s="45"/>
      <c r="V3" s="45"/>
      <c r="W3" s="45"/>
      <c r="X3" s="45"/>
      <c r="Y3" s="45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7" t="s">
        <v>81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49"/>
      <c r="BA3" s="49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49"/>
      <c r="BA4" s="49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4" customFormat="1" ht="13.9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49"/>
      <c r="BA5" s="49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35">
      <c r="A6" s="6" t="s">
        <v>3</v>
      </c>
      <c r="B6" s="7" t="s">
        <v>0</v>
      </c>
      <c r="C6" s="65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6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49"/>
      <c r="BA6" s="49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69"/>
      <c r="B7" s="68"/>
      <c r="C7" s="70" t="s">
        <v>40</v>
      </c>
      <c r="D7" s="71" t="s">
        <v>16</v>
      </c>
      <c r="E7" s="71" t="s">
        <v>15</v>
      </c>
      <c r="F7" s="71" t="s">
        <v>17</v>
      </c>
      <c r="G7" s="71" t="s">
        <v>18</v>
      </c>
      <c r="H7" s="71" t="s">
        <v>18</v>
      </c>
      <c r="I7" s="71" t="s">
        <v>19</v>
      </c>
      <c r="J7" s="71" t="s">
        <v>15</v>
      </c>
      <c r="K7" s="71" t="s">
        <v>16</v>
      </c>
      <c r="L7" s="71" t="s">
        <v>15</v>
      </c>
      <c r="M7" s="71" t="s">
        <v>17</v>
      </c>
      <c r="N7" s="71" t="s">
        <v>18</v>
      </c>
      <c r="O7" s="71" t="s">
        <v>18</v>
      </c>
      <c r="P7" s="71" t="s">
        <v>19</v>
      </c>
      <c r="Q7" s="71" t="s">
        <v>15</v>
      </c>
      <c r="R7" s="71" t="s">
        <v>16</v>
      </c>
      <c r="S7" s="71" t="s">
        <v>15</v>
      </c>
      <c r="T7" s="71" t="s">
        <v>17</v>
      </c>
      <c r="U7" s="71" t="s">
        <v>18</v>
      </c>
      <c r="V7" s="71" t="s">
        <v>18</v>
      </c>
      <c r="W7" s="71" t="s">
        <v>19</v>
      </c>
      <c r="X7" s="71" t="s">
        <v>15</v>
      </c>
      <c r="Y7" s="71" t="s">
        <v>16</v>
      </c>
      <c r="Z7" s="71" t="s">
        <v>15</v>
      </c>
      <c r="AA7" s="71" t="s">
        <v>17</v>
      </c>
      <c r="AB7" s="71" t="s">
        <v>18</v>
      </c>
      <c r="AC7" s="71" t="s">
        <v>18</v>
      </c>
      <c r="AD7" s="71" t="s">
        <v>19</v>
      </c>
      <c r="AE7" s="71" t="s">
        <v>15</v>
      </c>
      <c r="AF7" s="71" t="s">
        <v>16</v>
      </c>
      <c r="AG7" s="71" t="s">
        <v>15</v>
      </c>
      <c r="AH7" s="71" t="s">
        <v>17</v>
      </c>
      <c r="AI7" s="72"/>
      <c r="AJ7" s="7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49"/>
      <c r="BA7" s="49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3">
      <c r="A8" s="47" t="s">
        <v>79</v>
      </c>
      <c r="B8" s="40" t="s">
        <v>80</v>
      </c>
      <c r="C8" s="41"/>
      <c r="D8" s="51"/>
      <c r="E8" s="51"/>
      <c r="F8" s="51"/>
      <c r="G8" s="51" t="s">
        <v>20</v>
      </c>
      <c r="H8" s="51" t="s">
        <v>20</v>
      </c>
      <c r="I8" s="51">
        <f>6</f>
        <v>6</v>
      </c>
      <c r="J8" s="51"/>
      <c r="K8" s="51"/>
      <c r="L8" s="51">
        <f>7</f>
        <v>7</v>
      </c>
      <c r="M8" s="51">
        <f>1</f>
        <v>1</v>
      </c>
      <c r="N8" s="51" t="s">
        <v>20</v>
      </c>
      <c r="O8" s="51" t="s">
        <v>20</v>
      </c>
      <c r="P8" s="51"/>
      <c r="Q8" s="51"/>
      <c r="R8" s="51"/>
      <c r="S8" s="51"/>
      <c r="T8" s="51"/>
      <c r="U8" s="51" t="s">
        <v>20</v>
      </c>
      <c r="V8" s="51" t="s">
        <v>20</v>
      </c>
      <c r="W8" s="51"/>
      <c r="X8" s="51"/>
      <c r="Y8" s="51"/>
      <c r="Z8" s="51"/>
      <c r="AA8" s="51"/>
      <c r="AB8" s="51" t="s">
        <v>20</v>
      </c>
      <c r="AC8" s="51" t="s">
        <v>20</v>
      </c>
      <c r="AD8" s="51"/>
      <c r="AE8" s="51"/>
      <c r="AF8" s="51"/>
      <c r="AG8" s="51"/>
      <c r="AH8" s="51"/>
      <c r="AI8" s="52">
        <f t="shared" ref="AI8:AI13" si="0">SUM(D8:AH8)</f>
        <v>14</v>
      </c>
      <c r="AJ8" s="42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49"/>
      <c r="BA8" s="49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</row>
    <row r="9" spans="1:190" s="24" customFormat="1" ht="12" customHeight="1" x14ac:dyDescent="0.3">
      <c r="A9" s="48" t="s">
        <v>69</v>
      </c>
      <c r="B9" s="76" t="s">
        <v>70</v>
      </c>
      <c r="C9" s="75"/>
      <c r="D9" s="53"/>
      <c r="E9" s="53"/>
      <c r="F9" s="53"/>
      <c r="G9" s="51" t="s">
        <v>20</v>
      </c>
      <c r="H9" s="51" t="s">
        <v>20</v>
      </c>
      <c r="I9" s="53"/>
      <c r="J9" s="53"/>
      <c r="K9" s="53"/>
      <c r="L9" s="53"/>
      <c r="M9" s="53"/>
      <c r="N9" s="51" t="s">
        <v>20</v>
      </c>
      <c r="O9" s="51" t="s">
        <v>20</v>
      </c>
      <c r="P9" s="53"/>
      <c r="Q9" s="53"/>
      <c r="R9" s="53"/>
      <c r="S9" s="53"/>
      <c r="T9" s="53"/>
      <c r="U9" s="51" t="s">
        <v>20</v>
      </c>
      <c r="V9" s="51" t="s">
        <v>20</v>
      </c>
      <c r="W9" s="53"/>
      <c r="X9" s="53"/>
      <c r="Y9" s="53"/>
      <c r="Z9" s="53"/>
      <c r="AA9" s="53"/>
      <c r="AB9" s="51" t="s">
        <v>20</v>
      </c>
      <c r="AC9" s="51" t="s">
        <v>20</v>
      </c>
      <c r="AD9" s="53"/>
      <c r="AE9" s="53"/>
      <c r="AF9" s="53"/>
      <c r="AG9" s="53"/>
      <c r="AH9" s="53"/>
      <c r="AI9" s="52">
        <f>SUM(D9:AH9)</f>
        <v>0</v>
      </c>
      <c r="AJ9" s="39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49"/>
      <c r="BA9" s="49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</row>
    <row r="10" spans="1:190" s="24" customFormat="1" ht="12" customHeight="1" x14ac:dyDescent="0.3">
      <c r="A10" s="47" t="s">
        <v>60</v>
      </c>
      <c r="B10" s="74" t="s">
        <v>62</v>
      </c>
      <c r="C10" s="41"/>
      <c r="D10" s="51"/>
      <c r="E10" s="51"/>
      <c r="F10" s="51"/>
      <c r="G10" s="51" t="s">
        <v>20</v>
      </c>
      <c r="H10" s="51" t="s">
        <v>20</v>
      </c>
      <c r="I10" s="51"/>
      <c r="J10" s="51"/>
      <c r="K10" s="51"/>
      <c r="L10" s="51"/>
      <c r="M10" s="51"/>
      <c r="N10" s="51" t="s">
        <v>20</v>
      </c>
      <c r="O10" s="51" t="s">
        <v>20</v>
      </c>
      <c r="P10" s="51"/>
      <c r="Q10" s="51"/>
      <c r="R10" s="51"/>
      <c r="S10" s="51"/>
      <c r="T10" s="51"/>
      <c r="U10" s="51" t="s">
        <v>20</v>
      </c>
      <c r="V10" s="51" t="s">
        <v>20</v>
      </c>
      <c r="W10" s="51"/>
      <c r="X10" s="51"/>
      <c r="Y10" s="51"/>
      <c r="Z10" s="51"/>
      <c r="AA10" s="51"/>
      <c r="AB10" s="51" t="s">
        <v>20</v>
      </c>
      <c r="AC10" s="51" t="s">
        <v>20</v>
      </c>
      <c r="AD10" s="51"/>
      <c r="AE10" s="51"/>
      <c r="AF10" s="51"/>
      <c r="AG10" s="51"/>
      <c r="AH10" s="51"/>
      <c r="AI10" s="52">
        <f t="shared" ref="AI10:AI11" si="1">SUM(D10:AH10)</f>
        <v>0</v>
      </c>
      <c r="AJ10" s="42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49"/>
      <c r="BA10" s="49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</row>
    <row r="11" spans="1:190" s="24" customFormat="1" ht="12" customHeight="1" x14ac:dyDescent="0.3">
      <c r="A11" s="48" t="s">
        <v>61</v>
      </c>
      <c r="B11" s="76" t="s">
        <v>63</v>
      </c>
      <c r="C11" s="75"/>
      <c r="D11" s="53"/>
      <c r="E11" s="53"/>
      <c r="F11" s="53"/>
      <c r="G11" s="51" t="s">
        <v>20</v>
      </c>
      <c r="H11" s="51" t="s">
        <v>20</v>
      </c>
      <c r="I11" s="53"/>
      <c r="J11" s="53"/>
      <c r="K11" s="53"/>
      <c r="L11" s="53"/>
      <c r="M11" s="53"/>
      <c r="N11" s="51" t="s">
        <v>20</v>
      </c>
      <c r="O11" s="51" t="s">
        <v>20</v>
      </c>
      <c r="P11" s="53"/>
      <c r="Q11" s="53"/>
      <c r="R11" s="53"/>
      <c r="S11" s="53"/>
      <c r="T11" s="53"/>
      <c r="U11" s="51" t="s">
        <v>20</v>
      </c>
      <c r="V11" s="51" t="s">
        <v>20</v>
      </c>
      <c r="W11" s="53"/>
      <c r="X11" s="53"/>
      <c r="Y11" s="53"/>
      <c r="Z11" s="53"/>
      <c r="AA11" s="53"/>
      <c r="AB11" s="51" t="s">
        <v>20</v>
      </c>
      <c r="AC11" s="51" t="s">
        <v>20</v>
      </c>
      <c r="AD11" s="53"/>
      <c r="AE11" s="53"/>
      <c r="AF11" s="53"/>
      <c r="AG11" s="53"/>
      <c r="AH11" s="53"/>
      <c r="AI11" s="52">
        <f t="shared" si="1"/>
        <v>0</v>
      </c>
      <c r="AJ11" s="39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49"/>
      <c r="BA11" s="49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</row>
    <row r="12" spans="1:190" s="24" customFormat="1" ht="12" customHeight="1" x14ac:dyDescent="0.3">
      <c r="A12" s="47" t="s">
        <v>52</v>
      </c>
      <c r="B12" s="74" t="s">
        <v>54</v>
      </c>
      <c r="C12" s="41"/>
      <c r="D12" s="51"/>
      <c r="E12" s="51"/>
      <c r="F12" s="51"/>
      <c r="G12" s="51" t="s">
        <v>20</v>
      </c>
      <c r="H12" s="51" t="s">
        <v>20</v>
      </c>
      <c r="I12" s="51"/>
      <c r="J12" s="51"/>
      <c r="K12" s="51"/>
      <c r="L12" s="51"/>
      <c r="M12" s="51"/>
      <c r="N12" s="51" t="s">
        <v>20</v>
      </c>
      <c r="O12" s="51" t="s">
        <v>20</v>
      </c>
      <c r="P12" s="51"/>
      <c r="Q12" s="51"/>
      <c r="R12" s="51"/>
      <c r="S12" s="51"/>
      <c r="T12" s="51"/>
      <c r="U12" s="51" t="s">
        <v>20</v>
      </c>
      <c r="V12" s="51" t="s">
        <v>20</v>
      </c>
      <c r="W12" s="51"/>
      <c r="X12" s="51"/>
      <c r="Y12" s="51"/>
      <c r="Z12" s="51"/>
      <c r="AA12" s="51"/>
      <c r="AB12" s="51" t="s">
        <v>20</v>
      </c>
      <c r="AC12" s="51" t="s">
        <v>20</v>
      </c>
      <c r="AD12" s="51"/>
      <c r="AE12" s="51"/>
      <c r="AF12" s="51"/>
      <c r="AG12" s="51"/>
      <c r="AH12" s="51"/>
      <c r="AI12" s="52">
        <f>SUM(D12:AH12)</f>
        <v>0</v>
      </c>
      <c r="AJ12" s="42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49"/>
      <c r="BA12" s="49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</row>
    <row r="13" spans="1:190" s="24" customFormat="1" ht="12" customHeight="1" x14ac:dyDescent="0.3">
      <c r="A13" s="48" t="s">
        <v>53</v>
      </c>
      <c r="B13" s="76" t="s">
        <v>55</v>
      </c>
      <c r="C13" s="75"/>
      <c r="D13" s="53"/>
      <c r="E13" s="53"/>
      <c r="F13" s="53"/>
      <c r="G13" s="51" t="s">
        <v>20</v>
      </c>
      <c r="H13" s="51" t="s">
        <v>20</v>
      </c>
      <c r="I13" s="53"/>
      <c r="J13" s="53"/>
      <c r="K13" s="53"/>
      <c r="L13" s="53"/>
      <c r="M13" s="53"/>
      <c r="N13" s="51" t="s">
        <v>20</v>
      </c>
      <c r="O13" s="51" t="s">
        <v>20</v>
      </c>
      <c r="P13" s="53">
        <f>1</f>
        <v>1</v>
      </c>
      <c r="Q13" s="53"/>
      <c r="R13" s="53"/>
      <c r="S13" s="53"/>
      <c r="T13" s="53"/>
      <c r="U13" s="51" t="s">
        <v>20</v>
      </c>
      <c r="V13" s="51" t="s">
        <v>20</v>
      </c>
      <c r="W13" s="53"/>
      <c r="X13" s="53"/>
      <c r="Y13" s="53"/>
      <c r="Z13" s="53"/>
      <c r="AA13" s="53"/>
      <c r="AB13" s="51" t="s">
        <v>20</v>
      </c>
      <c r="AC13" s="51" t="s">
        <v>20</v>
      </c>
      <c r="AD13" s="53"/>
      <c r="AE13" s="53"/>
      <c r="AF13" s="53"/>
      <c r="AG13" s="53"/>
      <c r="AH13" s="53"/>
      <c r="AI13" s="52">
        <f t="shared" si="0"/>
        <v>1</v>
      </c>
      <c r="AJ13" s="39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49"/>
      <c r="BA13" s="49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24" customFormat="1" ht="12" customHeight="1" x14ac:dyDescent="0.3">
      <c r="A14" s="47" t="s">
        <v>56</v>
      </c>
      <c r="B14" s="74" t="s">
        <v>57</v>
      </c>
      <c r="C14" s="41"/>
      <c r="D14" s="51"/>
      <c r="E14" s="51"/>
      <c r="F14" s="51"/>
      <c r="G14" s="51" t="s">
        <v>20</v>
      </c>
      <c r="H14" s="51" t="s">
        <v>20</v>
      </c>
      <c r="I14" s="51"/>
      <c r="J14" s="51"/>
      <c r="K14" s="51"/>
      <c r="L14" s="51"/>
      <c r="M14" s="51"/>
      <c r="N14" s="51" t="s">
        <v>20</v>
      </c>
      <c r="O14" s="51" t="s">
        <v>20</v>
      </c>
      <c r="P14" s="51"/>
      <c r="Q14" s="51"/>
      <c r="R14" s="51"/>
      <c r="S14" s="51"/>
      <c r="T14" s="51"/>
      <c r="U14" s="51" t="s">
        <v>20</v>
      </c>
      <c r="V14" s="51" t="s">
        <v>20</v>
      </c>
      <c r="W14" s="51"/>
      <c r="X14" s="51"/>
      <c r="Y14" s="51"/>
      <c r="Z14" s="51"/>
      <c r="AA14" s="51"/>
      <c r="AB14" s="51" t="s">
        <v>20</v>
      </c>
      <c r="AC14" s="51" t="s">
        <v>20</v>
      </c>
      <c r="AD14" s="51"/>
      <c r="AE14" s="51"/>
      <c r="AF14" s="51"/>
      <c r="AG14" s="51"/>
      <c r="AH14" s="51"/>
      <c r="AI14" s="52">
        <f t="shared" ref="AI14:AI20" si="2">SUM(D14:AH14)</f>
        <v>0</v>
      </c>
      <c r="AJ14" s="42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49"/>
      <c r="BA14" s="49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</row>
    <row r="15" spans="1:190" s="24" customFormat="1" ht="12" customHeight="1" x14ac:dyDescent="0.3">
      <c r="A15" s="48" t="s">
        <v>58</v>
      </c>
      <c r="B15" s="76" t="s">
        <v>59</v>
      </c>
      <c r="C15" s="75"/>
      <c r="D15" s="53"/>
      <c r="E15" s="53"/>
      <c r="F15" s="53"/>
      <c r="G15" s="51" t="s">
        <v>20</v>
      </c>
      <c r="H15" s="51" t="s">
        <v>20</v>
      </c>
      <c r="I15" s="53"/>
      <c r="J15" s="53"/>
      <c r="K15" s="53"/>
      <c r="L15" s="53"/>
      <c r="M15" s="53">
        <f>1</f>
        <v>1</v>
      </c>
      <c r="N15" s="51" t="s">
        <v>20</v>
      </c>
      <c r="O15" s="51" t="s">
        <v>20</v>
      </c>
      <c r="P15" s="53">
        <f>1</f>
        <v>1</v>
      </c>
      <c r="Q15" s="53"/>
      <c r="R15" s="53"/>
      <c r="S15" s="53"/>
      <c r="T15" s="53"/>
      <c r="U15" s="51" t="s">
        <v>20</v>
      </c>
      <c r="V15" s="51" t="s">
        <v>20</v>
      </c>
      <c r="W15" s="53"/>
      <c r="X15" s="53"/>
      <c r="Y15" s="53"/>
      <c r="Z15" s="53"/>
      <c r="AA15" s="53"/>
      <c r="AB15" s="51" t="s">
        <v>20</v>
      </c>
      <c r="AC15" s="51" t="s">
        <v>20</v>
      </c>
      <c r="AD15" s="53"/>
      <c r="AE15" s="53"/>
      <c r="AF15" s="53"/>
      <c r="AG15" s="53"/>
      <c r="AH15" s="53"/>
      <c r="AI15" s="52">
        <f t="shared" si="2"/>
        <v>2</v>
      </c>
      <c r="AJ15" s="39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49"/>
      <c r="BA15" s="49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</row>
    <row r="16" spans="1:190" s="24" customFormat="1" ht="12" customHeight="1" x14ac:dyDescent="0.3">
      <c r="A16" s="47" t="s">
        <v>64</v>
      </c>
      <c r="B16" s="74" t="s">
        <v>65</v>
      </c>
      <c r="C16" s="41"/>
      <c r="D16" s="51"/>
      <c r="E16" s="51"/>
      <c r="F16" s="51"/>
      <c r="G16" s="51" t="s">
        <v>20</v>
      </c>
      <c r="H16" s="51" t="s">
        <v>20</v>
      </c>
      <c r="I16" s="51"/>
      <c r="J16" s="51"/>
      <c r="K16" s="51"/>
      <c r="L16" s="51"/>
      <c r="M16" s="51"/>
      <c r="N16" s="51" t="s">
        <v>20</v>
      </c>
      <c r="O16" s="51" t="s">
        <v>20</v>
      </c>
      <c r="P16" s="51"/>
      <c r="Q16" s="51"/>
      <c r="R16" s="51"/>
      <c r="S16" s="51"/>
      <c r="T16" s="51"/>
      <c r="U16" s="51" t="s">
        <v>20</v>
      </c>
      <c r="V16" s="51" t="s">
        <v>20</v>
      </c>
      <c r="W16" s="51"/>
      <c r="X16" s="51"/>
      <c r="Y16" s="51"/>
      <c r="Z16" s="51"/>
      <c r="AA16" s="51"/>
      <c r="AB16" s="51" t="s">
        <v>20</v>
      </c>
      <c r="AC16" s="51" t="s">
        <v>20</v>
      </c>
      <c r="AD16" s="51"/>
      <c r="AE16" s="51"/>
      <c r="AF16" s="51"/>
      <c r="AG16" s="51"/>
      <c r="AH16" s="51"/>
      <c r="AI16" s="52">
        <f t="shared" si="2"/>
        <v>0</v>
      </c>
      <c r="AJ16" s="42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49"/>
      <c r="BA16" s="49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4" customFormat="1" ht="12" customHeight="1" x14ac:dyDescent="0.3">
      <c r="A17" s="48" t="s">
        <v>67</v>
      </c>
      <c r="B17" s="76" t="s">
        <v>68</v>
      </c>
      <c r="C17" s="75"/>
      <c r="D17" s="53"/>
      <c r="E17" s="53"/>
      <c r="F17" s="53"/>
      <c r="G17" s="51" t="s">
        <v>20</v>
      </c>
      <c r="H17" s="51" t="s">
        <v>20</v>
      </c>
      <c r="I17" s="53"/>
      <c r="J17" s="53"/>
      <c r="K17" s="53"/>
      <c r="L17" s="53"/>
      <c r="M17" s="53"/>
      <c r="N17" s="51" t="s">
        <v>20</v>
      </c>
      <c r="O17" s="51" t="s">
        <v>20</v>
      </c>
      <c r="P17" s="53"/>
      <c r="Q17" s="53"/>
      <c r="R17" s="53"/>
      <c r="S17" s="53"/>
      <c r="T17" s="53"/>
      <c r="U17" s="51" t="s">
        <v>20</v>
      </c>
      <c r="V17" s="51" t="s">
        <v>20</v>
      </c>
      <c r="W17" s="53"/>
      <c r="X17" s="53"/>
      <c r="Y17" s="53"/>
      <c r="Z17" s="53"/>
      <c r="AA17" s="53"/>
      <c r="AB17" s="51" t="s">
        <v>20</v>
      </c>
      <c r="AC17" s="51" t="s">
        <v>20</v>
      </c>
      <c r="AD17" s="53"/>
      <c r="AE17" s="53"/>
      <c r="AF17" s="53"/>
      <c r="AG17" s="53"/>
      <c r="AH17" s="53"/>
      <c r="AI17" s="52">
        <f t="shared" si="2"/>
        <v>0</v>
      </c>
      <c r="AJ17" s="39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49"/>
      <c r="BA17" s="49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3">
      <c r="A18" s="47" t="s">
        <v>73</v>
      </c>
      <c r="B18" s="74" t="s">
        <v>74</v>
      </c>
      <c r="C18" s="78"/>
      <c r="D18" s="51"/>
      <c r="E18" s="51"/>
      <c r="F18" s="51"/>
      <c r="G18" s="51" t="s">
        <v>20</v>
      </c>
      <c r="H18" s="51" t="s">
        <v>20</v>
      </c>
      <c r="I18" s="51"/>
      <c r="J18" s="51"/>
      <c r="K18" s="51"/>
      <c r="L18" s="51"/>
      <c r="M18" s="51"/>
      <c r="N18" s="51" t="s">
        <v>20</v>
      </c>
      <c r="O18" s="51" t="s">
        <v>20</v>
      </c>
      <c r="P18" s="51"/>
      <c r="Q18" s="51"/>
      <c r="R18" s="51"/>
      <c r="S18" s="51"/>
      <c r="T18" s="51"/>
      <c r="U18" s="51" t="s">
        <v>20</v>
      </c>
      <c r="V18" s="51" t="s">
        <v>20</v>
      </c>
      <c r="W18" s="51"/>
      <c r="X18" s="51"/>
      <c r="Y18" s="51"/>
      <c r="Z18" s="51"/>
      <c r="AA18" s="51"/>
      <c r="AB18" s="51" t="s">
        <v>20</v>
      </c>
      <c r="AC18" s="51" t="s">
        <v>20</v>
      </c>
      <c r="AD18" s="51"/>
      <c r="AE18" s="51"/>
      <c r="AF18" s="51"/>
      <c r="AG18" s="51"/>
      <c r="AH18" s="51"/>
      <c r="AI18" s="52">
        <f t="shared" ref="AI18" si="3">SUM(D18:AH18)</f>
        <v>0</v>
      </c>
      <c r="AJ18" s="42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49"/>
      <c r="BA18" s="49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</row>
    <row r="19" spans="1:190" s="24" customFormat="1" ht="12" customHeight="1" x14ac:dyDescent="0.3">
      <c r="A19" s="48" t="s">
        <v>71</v>
      </c>
      <c r="B19" s="76" t="s">
        <v>72</v>
      </c>
      <c r="C19" s="75"/>
      <c r="D19" s="53"/>
      <c r="E19" s="53"/>
      <c r="F19" s="53"/>
      <c r="G19" s="51" t="s">
        <v>20</v>
      </c>
      <c r="H19" s="51" t="s">
        <v>20</v>
      </c>
      <c r="I19" s="53"/>
      <c r="J19" s="53"/>
      <c r="K19" s="53"/>
      <c r="L19" s="53"/>
      <c r="M19" s="53"/>
      <c r="N19" s="51" t="s">
        <v>20</v>
      </c>
      <c r="O19" s="51" t="s">
        <v>20</v>
      </c>
      <c r="P19" s="53"/>
      <c r="Q19" s="53"/>
      <c r="R19" s="53"/>
      <c r="S19" s="53"/>
      <c r="T19" s="53"/>
      <c r="U19" s="51" t="s">
        <v>20</v>
      </c>
      <c r="V19" s="51" t="s">
        <v>20</v>
      </c>
      <c r="W19" s="53"/>
      <c r="X19" s="53"/>
      <c r="Y19" s="53"/>
      <c r="Z19" s="53"/>
      <c r="AA19" s="53"/>
      <c r="AB19" s="51" t="s">
        <v>20</v>
      </c>
      <c r="AC19" s="51" t="s">
        <v>20</v>
      </c>
      <c r="AD19" s="53"/>
      <c r="AE19" s="53"/>
      <c r="AF19" s="53"/>
      <c r="AG19" s="53"/>
      <c r="AH19" s="53"/>
      <c r="AI19" s="52">
        <f t="shared" si="2"/>
        <v>0</v>
      </c>
      <c r="AJ19" s="39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49"/>
      <c r="BA19" s="49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4" customFormat="1" ht="12" customHeight="1" x14ac:dyDescent="0.3">
      <c r="A20" s="47" t="s">
        <v>75</v>
      </c>
      <c r="B20" s="74" t="s">
        <v>77</v>
      </c>
      <c r="C20" s="78"/>
      <c r="D20" s="51"/>
      <c r="E20" s="51"/>
      <c r="F20" s="51"/>
      <c r="G20" s="51" t="s">
        <v>20</v>
      </c>
      <c r="H20" s="51" t="s">
        <v>20</v>
      </c>
      <c r="I20" s="51"/>
      <c r="J20" s="51"/>
      <c r="K20" s="51"/>
      <c r="L20" s="51"/>
      <c r="M20" s="51"/>
      <c r="N20" s="51" t="s">
        <v>20</v>
      </c>
      <c r="O20" s="51" t="s">
        <v>20</v>
      </c>
      <c r="P20" s="51"/>
      <c r="Q20" s="51"/>
      <c r="R20" s="51"/>
      <c r="S20" s="51"/>
      <c r="T20" s="51"/>
      <c r="U20" s="51" t="s">
        <v>20</v>
      </c>
      <c r="V20" s="51" t="s">
        <v>20</v>
      </c>
      <c r="W20" s="51"/>
      <c r="X20" s="51"/>
      <c r="Y20" s="51"/>
      <c r="Z20" s="51"/>
      <c r="AA20" s="51"/>
      <c r="AB20" s="51" t="s">
        <v>20</v>
      </c>
      <c r="AC20" s="51" t="s">
        <v>20</v>
      </c>
      <c r="AD20" s="51"/>
      <c r="AE20" s="51"/>
      <c r="AF20" s="51"/>
      <c r="AG20" s="51"/>
      <c r="AH20" s="51"/>
      <c r="AI20" s="52">
        <f t="shared" si="2"/>
        <v>0</v>
      </c>
      <c r="AJ20" s="42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49"/>
      <c r="BA20" s="49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4" customFormat="1" ht="12" customHeight="1" x14ac:dyDescent="0.3">
      <c r="A21" s="48" t="s">
        <v>76</v>
      </c>
      <c r="B21" s="76" t="s">
        <v>78</v>
      </c>
      <c r="C21" s="75"/>
      <c r="D21" s="53"/>
      <c r="E21" s="53"/>
      <c r="F21" s="53"/>
      <c r="G21" s="51" t="s">
        <v>20</v>
      </c>
      <c r="H21" s="51">
        <f>3</f>
        <v>3</v>
      </c>
      <c r="I21" s="53">
        <f>1</f>
        <v>1</v>
      </c>
      <c r="J21" s="53">
        <f>3</f>
        <v>3</v>
      </c>
      <c r="K21" s="53">
        <f>6</f>
        <v>6</v>
      </c>
      <c r="L21" s="53"/>
      <c r="M21" s="53"/>
      <c r="N21" s="51" t="s">
        <v>20</v>
      </c>
      <c r="O21" s="51" t="s">
        <v>20</v>
      </c>
      <c r="P21" s="53"/>
      <c r="Q21" s="53"/>
      <c r="R21" s="53"/>
      <c r="S21" s="53"/>
      <c r="T21" s="53"/>
      <c r="U21" s="51" t="s">
        <v>20</v>
      </c>
      <c r="V21" s="51" t="s">
        <v>20</v>
      </c>
      <c r="W21" s="53"/>
      <c r="X21" s="53"/>
      <c r="Y21" s="53"/>
      <c r="Z21" s="53"/>
      <c r="AA21" s="53"/>
      <c r="AB21" s="51" t="s">
        <v>20</v>
      </c>
      <c r="AC21" s="51" t="s">
        <v>20</v>
      </c>
      <c r="AD21" s="53"/>
      <c r="AE21" s="53"/>
      <c r="AF21" s="53"/>
      <c r="AG21" s="53"/>
      <c r="AH21" s="53"/>
      <c r="AI21" s="52">
        <f t="shared" ref="AI21:AI24" si="4">SUM(D21:AH21)</f>
        <v>13</v>
      </c>
      <c r="AJ21" s="3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49"/>
      <c r="BA21" s="49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4" customFormat="1" ht="12" customHeight="1" x14ac:dyDescent="0.3">
      <c r="A22" s="47" t="s">
        <v>82</v>
      </c>
      <c r="B22" s="74"/>
      <c r="C22" s="78"/>
      <c r="D22" s="51"/>
      <c r="E22" s="51"/>
      <c r="F22" s="51"/>
      <c r="G22" s="51" t="s">
        <v>20</v>
      </c>
      <c r="H22" s="51" t="s">
        <v>20</v>
      </c>
      <c r="I22" s="51"/>
      <c r="J22" s="51"/>
      <c r="K22" s="51"/>
      <c r="L22" s="51"/>
      <c r="M22" s="51">
        <f>1</f>
        <v>1</v>
      </c>
      <c r="N22" s="51" t="s">
        <v>20</v>
      </c>
      <c r="O22" s="51" t="s">
        <v>20</v>
      </c>
      <c r="P22" s="51"/>
      <c r="Q22" s="51"/>
      <c r="R22" s="51"/>
      <c r="S22" s="51"/>
      <c r="T22" s="51"/>
      <c r="U22" s="51" t="s">
        <v>20</v>
      </c>
      <c r="V22" s="51" t="s">
        <v>20</v>
      </c>
      <c r="W22" s="51"/>
      <c r="X22" s="51"/>
      <c r="Y22" s="51"/>
      <c r="Z22" s="51"/>
      <c r="AA22" s="51"/>
      <c r="AB22" s="51" t="s">
        <v>20</v>
      </c>
      <c r="AC22" s="51" t="s">
        <v>20</v>
      </c>
      <c r="AD22" s="51"/>
      <c r="AE22" s="51"/>
      <c r="AF22" s="51"/>
      <c r="AG22" s="51"/>
      <c r="AH22" s="51"/>
      <c r="AI22" s="52">
        <f t="shared" si="4"/>
        <v>1</v>
      </c>
      <c r="AJ22" s="42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49"/>
      <c r="BA22" s="49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4" customFormat="1" ht="12" customHeight="1" x14ac:dyDescent="0.3">
      <c r="A23" s="48"/>
      <c r="B23" s="76"/>
      <c r="C23" s="75"/>
      <c r="D23" s="53"/>
      <c r="E23" s="53"/>
      <c r="F23" s="53"/>
      <c r="G23" s="51" t="s">
        <v>20</v>
      </c>
      <c r="H23" s="51" t="s">
        <v>20</v>
      </c>
      <c r="I23" s="53"/>
      <c r="J23" s="53"/>
      <c r="K23" s="53"/>
      <c r="L23" s="53"/>
      <c r="M23" s="53"/>
      <c r="N23" s="51" t="s">
        <v>20</v>
      </c>
      <c r="O23" s="51" t="s">
        <v>20</v>
      </c>
      <c r="P23" s="53"/>
      <c r="Q23" s="53"/>
      <c r="R23" s="53"/>
      <c r="S23" s="53"/>
      <c r="T23" s="53"/>
      <c r="U23" s="51" t="s">
        <v>20</v>
      </c>
      <c r="V23" s="51" t="s">
        <v>20</v>
      </c>
      <c r="W23" s="53"/>
      <c r="X23" s="53"/>
      <c r="Y23" s="53"/>
      <c r="Z23" s="53"/>
      <c r="AA23" s="53"/>
      <c r="AB23" s="51" t="s">
        <v>20</v>
      </c>
      <c r="AC23" s="51" t="s">
        <v>20</v>
      </c>
      <c r="AD23" s="53"/>
      <c r="AE23" s="53"/>
      <c r="AF23" s="53"/>
      <c r="AG23" s="53"/>
      <c r="AH23" s="53"/>
      <c r="AI23" s="52">
        <f t="shared" si="4"/>
        <v>0</v>
      </c>
      <c r="AJ23" s="3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49"/>
      <c r="BA23" s="49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4" customFormat="1" ht="12" customHeight="1" x14ac:dyDescent="0.3">
      <c r="A24" s="47"/>
      <c r="B24" s="74"/>
      <c r="C24" s="78"/>
      <c r="D24" s="51"/>
      <c r="E24" s="51"/>
      <c r="F24" s="51"/>
      <c r="G24" s="51" t="s">
        <v>20</v>
      </c>
      <c r="H24" s="51" t="s">
        <v>20</v>
      </c>
      <c r="I24" s="51"/>
      <c r="J24" s="51"/>
      <c r="K24" s="51"/>
      <c r="L24" s="51"/>
      <c r="M24" s="51"/>
      <c r="N24" s="51" t="s">
        <v>20</v>
      </c>
      <c r="O24" s="51" t="s">
        <v>20</v>
      </c>
      <c r="P24" s="51"/>
      <c r="Q24" s="51"/>
      <c r="R24" s="51"/>
      <c r="S24" s="51"/>
      <c r="T24" s="51"/>
      <c r="U24" s="51" t="s">
        <v>20</v>
      </c>
      <c r="V24" s="51" t="s">
        <v>20</v>
      </c>
      <c r="W24" s="51"/>
      <c r="X24" s="51"/>
      <c r="Y24" s="51"/>
      <c r="Z24" s="51"/>
      <c r="AA24" s="51"/>
      <c r="AB24" s="51" t="s">
        <v>20</v>
      </c>
      <c r="AC24" s="51" t="s">
        <v>20</v>
      </c>
      <c r="AD24" s="51"/>
      <c r="AE24" s="51"/>
      <c r="AF24" s="51"/>
      <c r="AG24" s="51"/>
      <c r="AH24" s="51"/>
      <c r="AI24" s="52">
        <f t="shared" si="4"/>
        <v>0</v>
      </c>
      <c r="AJ24" s="42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49"/>
      <c r="BA24" s="49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s="24" customFormat="1" ht="12" customHeight="1" x14ac:dyDescent="0.3">
      <c r="A25" s="47"/>
      <c r="B25" s="50" t="s">
        <v>6</v>
      </c>
      <c r="C25" s="67"/>
      <c r="D25" s="54">
        <f t="shared" ref="D25:AE25" si="5">SUM(D8:D24)</f>
        <v>0</v>
      </c>
      <c r="E25" s="54">
        <f t="shared" si="5"/>
        <v>0</v>
      </c>
      <c r="F25" s="54">
        <f t="shared" si="5"/>
        <v>0</v>
      </c>
      <c r="G25" s="54">
        <f t="shared" si="5"/>
        <v>0</v>
      </c>
      <c r="H25" s="54">
        <f t="shared" si="5"/>
        <v>3</v>
      </c>
      <c r="I25" s="54">
        <f t="shared" si="5"/>
        <v>7</v>
      </c>
      <c r="J25" s="54">
        <f t="shared" si="5"/>
        <v>3</v>
      </c>
      <c r="K25" s="54">
        <f t="shared" si="5"/>
        <v>6</v>
      </c>
      <c r="L25" s="54">
        <f t="shared" si="5"/>
        <v>7</v>
      </c>
      <c r="M25" s="54">
        <f t="shared" si="5"/>
        <v>3</v>
      </c>
      <c r="N25" s="54">
        <f t="shared" si="5"/>
        <v>0</v>
      </c>
      <c r="O25" s="54">
        <f t="shared" si="5"/>
        <v>0</v>
      </c>
      <c r="P25" s="54">
        <f t="shared" si="5"/>
        <v>2</v>
      </c>
      <c r="Q25" s="54">
        <f t="shared" si="5"/>
        <v>0</v>
      </c>
      <c r="R25" s="54">
        <f t="shared" si="5"/>
        <v>0</v>
      </c>
      <c r="S25" s="54">
        <f t="shared" si="5"/>
        <v>0</v>
      </c>
      <c r="T25" s="54">
        <f t="shared" si="5"/>
        <v>0</v>
      </c>
      <c r="U25" s="54">
        <f t="shared" si="5"/>
        <v>0</v>
      </c>
      <c r="V25" s="54">
        <f t="shared" si="5"/>
        <v>0</v>
      </c>
      <c r="W25" s="54">
        <f t="shared" si="5"/>
        <v>0</v>
      </c>
      <c r="X25" s="54">
        <f t="shared" si="5"/>
        <v>0</v>
      </c>
      <c r="Y25" s="54">
        <f t="shared" si="5"/>
        <v>0</v>
      </c>
      <c r="Z25" s="54">
        <f t="shared" si="5"/>
        <v>0</v>
      </c>
      <c r="AA25" s="54">
        <f t="shared" si="5"/>
        <v>0</v>
      </c>
      <c r="AB25" s="54">
        <f t="shared" si="5"/>
        <v>0</v>
      </c>
      <c r="AC25" s="54">
        <f t="shared" si="5"/>
        <v>0</v>
      </c>
      <c r="AD25" s="54">
        <f t="shared" si="5"/>
        <v>0</v>
      </c>
      <c r="AE25" s="54">
        <f t="shared" si="5"/>
        <v>0</v>
      </c>
      <c r="AF25" s="54">
        <f t="shared" ref="AF25:AH25" si="6">SUM(AF8:AF24)</f>
        <v>0</v>
      </c>
      <c r="AG25" s="54">
        <f t="shared" si="6"/>
        <v>0</v>
      </c>
      <c r="AH25" s="54">
        <f t="shared" si="6"/>
        <v>0</v>
      </c>
      <c r="AI25" s="52">
        <f>SUM(D25:AH25)</f>
        <v>31</v>
      </c>
      <c r="AJ25" s="42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49"/>
      <c r="BA25" s="49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</row>
    <row r="26" spans="1:190" s="24" customFormat="1" ht="12" customHeight="1" x14ac:dyDescent="0.35">
      <c r="A26" s="12" t="s">
        <v>7</v>
      </c>
      <c r="B26" s="13"/>
      <c r="C26" s="13"/>
      <c r="D26" s="56">
        <f>7.5</f>
        <v>7.5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2">
        <f>SUM(D26:AH26)</f>
        <v>7.5</v>
      </c>
      <c r="AJ26" s="43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49"/>
      <c r="BA26" s="49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s="24" customFormat="1" ht="12" customHeight="1" x14ac:dyDescent="0.35">
      <c r="A27" s="12" t="s">
        <v>14</v>
      </c>
      <c r="B27" s="13"/>
      <c r="C27" s="13"/>
      <c r="D27" s="56"/>
      <c r="E27" s="56"/>
      <c r="F27" s="56"/>
      <c r="G27" s="56"/>
      <c r="H27" s="56"/>
      <c r="I27" s="56">
        <f>1</f>
        <v>1</v>
      </c>
      <c r="J27" s="56">
        <f>2</f>
        <v>2</v>
      </c>
      <c r="K27" s="56">
        <f>2</f>
        <v>2</v>
      </c>
      <c r="L27" s="56">
        <f>2</f>
        <v>2</v>
      </c>
      <c r="M27" s="56">
        <f>4</f>
        <v>4</v>
      </c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2">
        <f>SUM(D27:AH27)</f>
        <v>11</v>
      </c>
      <c r="AJ27" s="43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49"/>
      <c r="BA27" s="49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</row>
    <row r="28" spans="1:190" s="24" customFormat="1" ht="12" customHeight="1" x14ac:dyDescent="0.35">
      <c r="A28" s="12" t="s">
        <v>8</v>
      </c>
      <c r="B28" s="13"/>
      <c r="C28" s="13"/>
      <c r="D28" s="56"/>
      <c r="E28" s="56"/>
      <c r="F28" s="56"/>
      <c r="G28" s="56"/>
      <c r="H28" s="56"/>
      <c r="I28" s="56"/>
      <c r="J28" s="56">
        <f>3</f>
        <v>3</v>
      </c>
      <c r="K28" s="56">
        <f>1</f>
        <v>1</v>
      </c>
      <c r="L28" s="56"/>
      <c r="M28" s="56"/>
      <c r="N28" s="56"/>
      <c r="O28" s="56"/>
      <c r="P28" s="56">
        <f>4</f>
        <v>4</v>
      </c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2">
        <f>SUM(D28:AH28)</f>
        <v>8</v>
      </c>
      <c r="AJ28" s="46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49"/>
      <c r="BA28" s="49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</row>
    <row r="29" spans="1:190" s="24" customFormat="1" ht="12" customHeight="1" x14ac:dyDescent="0.35">
      <c r="A29" s="12" t="s">
        <v>22</v>
      </c>
      <c r="B29" s="14"/>
      <c r="C29" s="14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2">
        <f>SUM(D29:AH29)</f>
        <v>0</v>
      </c>
      <c r="AJ29" s="43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49"/>
      <c r="BA29" s="49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</row>
    <row r="30" spans="1:190" s="24" customFormat="1" ht="12" customHeight="1" x14ac:dyDescent="0.35">
      <c r="A30" s="11" t="s">
        <v>51</v>
      </c>
      <c r="B30" s="14"/>
      <c r="C30" s="14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2"/>
      <c r="AJ30" s="46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49"/>
      <c r="BA30" s="49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</row>
    <row r="31" spans="1:190" s="24" customFormat="1" ht="12" customHeight="1" x14ac:dyDescent="0.35">
      <c r="A31" s="11" t="s">
        <v>12</v>
      </c>
      <c r="B31" s="14"/>
      <c r="C31" s="14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2">
        <f>SUM(D31:AH31)</f>
        <v>0</v>
      </c>
      <c r="AJ31" s="46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49"/>
      <c r="BA31" s="49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</row>
    <row r="32" spans="1:190" s="24" customFormat="1" ht="12" customHeight="1" x14ac:dyDescent="0.35">
      <c r="A32" s="11" t="s">
        <v>13</v>
      </c>
      <c r="B32" s="14"/>
      <c r="C32" s="14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>
        <f>7.5</f>
        <v>7.5</v>
      </c>
      <c r="R32" s="56">
        <f t="shared" ref="R32:T32" si="7">7.5</f>
        <v>7.5</v>
      </c>
      <c r="S32" s="56">
        <f t="shared" si="7"/>
        <v>7.5</v>
      </c>
      <c r="T32" s="56">
        <f t="shared" si="7"/>
        <v>7.5</v>
      </c>
      <c r="U32" s="56"/>
      <c r="V32" s="56"/>
      <c r="W32" s="56">
        <f t="shared" ref="W32:AA32" si="8">7.5</f>
        <v>7.5</v>
      </c>
      <c r="X32" s="56">
        <f t="shared" si="8"/>
        <v>7.5</v>
      </c>
      <c r="Y32" s="56">
        <f t="shared" si="8"/>
        <v>7.5</v>
      </c>
      <c r="Z32" s="56">
        <f t="shared" si="8"/>
        <v>7.5</v>
      </c>
      <c r="AA32" s="56">
        <f t="shared" si="8"/>
        <v>7.5</v>
      </c>
      <c r="AB32" s="56"/>
      <c r="AC32" s="56"/>
      <c r="AD32" s="56">
        <f t="shared" ref="AD32:AH32" si="9">7.5</f>
        <v>7.5</v>
      </c>
      <c r="AE32" s="56">
        <f t="shared" si="9"/>
        <v>7.5</v>
      </c>
      <c r="AF32" s="56">
        <f t="shared" si="9"/>
        <v>7.5</v>
      </c>
      <c r="AG32" s="56">
        <f t="shared" si="9"/>
        <v>7.5</v>
      </c>
      <c r="AH32" s="56">
        <f t="shared" si="9"/>
        <v>7.5</v>
      </c>
      <c r="AI32" s="52">
        <f>SUM(D32:AH32)</f>
        <v>105</v>
      </c>
      <c r="AJ32" s="46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49"/>
      <c r="BA32" s="49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</row>
    <row r="33" spans="1:190" s="24" customFormat="1" ht="12" customHeight="1" x14ac:dyDescent="0.35">
      <c r="A33" s="11" t="s">
        <v>39</v>
      </c>
      <c r="B33" s="14"/>
      <c r="C33" s="14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2">
        <f>SUM(D33:AH33)</f>
        <v>0</v>
      </c>
      <c r="AJ33" s="43" t="s">
        <v>66</v>
      </c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49"/>
      <c r="BA33" s="49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</row>
    <row r="34" spans="1:190" s="24" customFormat="1" ht="12" customHeight="1" x14ac:dyDescent="0.35">
      <c r="A34" s="11" t="s">
        <v>39</v>
      </c>
      <c r="B34" s="14"/>
      <c r="C34" s="14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2">
        <f>SUM(D34:AH34)</f>
        <v>0</v>
      </c>
      <c r="AJ34" s="43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49"/>
      <c r="BA34" s="49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</row>
    <row r="35" spans="1:190" s="24" customFormat="1" ht="12" customHeight="1" x14ac:dyDescent="0.35">
      <c r="A35" s="11"/>
      <c r="B35" s="14"/>
      <c r="C35" s="14"/>
      <c r="D35" s="54">
        <f t="shared" ref="D35:E35" si="10">SUM(D25:D34)</f>
        <v>7.5</v>
      </c>
      <c r="E35" s="54">
        <f t="shared" si="10"/>
        <v>0</v>
      </c>
      <c r="F35" s="54">
        <f>SUM(F25:F34)</f>
        <v>0</v>
      </c>
      <c r="G35" s="54">
        <f>SUM(G25:G34)</f>
        <v>0</v>
      </c>
      <c r="H35" s="54">
        <f>SUM(H25:H34)</f>
        <v>3</v>
      </c>
      <c r="I35" s="54">
        <f t="shared" ref="I35:L35" si="11">SUM(I25:I34)</f>
        <v>8</v>
      </c>
      <c r="J35" s="54">
        <f t="shared" si="11"/>
        <v>8</v>
      </c>
      <c r="K35" s="54">
        <f t="shared" si="11"/>
        <v>9</v>
      </c>
      <c r="L35" s="54">
        <f t="shared" si="11"/>
        <v>9</v>
      </c>
      <c r="M35" s="54">
        <f>SUM(M25:M34)</f>
        <v>7</v>
      </c>
      <c r="N35" s="54">
        <f>SUM(N25:N34)</f>
        <v>0</v>
      </c>
      <c r="O35" s="54">
        <f>SUM(O25:O34)</f>
        <v>0</v>
      </c>
      <c r="P35" s="54">
        <f t="shared" ref="P35:S35" si="12">SUM(P25:P34)</f>
        <v>6</v>
      </c>
      <c r="Q35" s="54">
        <f t="shared" si="12"/>
        <v>7.5</v>
      </c>
      <c r="R35" s="54">
        <f t="shared" si="12"/>
        <v>7.5</v>
      </c>
      <c r="S35" s="54">
        <f t="shared" si="12"/>
        <v>7.5</v>
      </c>
      <c r="T35" s="54">
        <f>SUM(T25:T34)</f>
        <v>7.5</v>
      </c>
      <c r="U35" s="54">
        <f>SUM(U25:U34)</f>
        <v>0</v>
      </c>
      <c r="V35" s="54">
        <f>SUM(V25:V34)</f>
        <v>0</v>
      </c>
      <c r="W35" s="54">
        <f t="shared" ref="W35:Z35" si="13">SUM(W25:W34)</f>
        <v>7.5</v>
      </c>
      <c r="X35" s="54">
        <f t="shared" si="13"/>
        <v>7.5</v>
      </c>
      <c r="Y35" s="54">
        <f t="shared" si="13"/>
        <v>7.5</v>
      </c>
      <c r="Z35" s="54">
        <f t="shared" si="13"/>
        <v>7.5</v>
      </c>
      <c r="AA35" s="54">
        <f>SUM(AA25:AA34)</f>
        <v>7.5</v>
      </c>
      <c r="AB35" s="54">
        <f>SUM(AB25:AB34)</f>
        <v>0</v>
      </c>
      <c r="AC35" s="54">
        <f>SUM(AC25:AC34)</f>
        <v>0</v>
      </c>
      <c r="AD35" s="54">
        <f t="shared" ref="AD35:AG35" si="14">SUM(AD25:AD34)</f>
        <v>7.5</v>
      </c>
      <c r="AE35" s="54">
        <f t="shared" si="14"/>
        <v>7.5</v>
      </c>
      <c r="AF35" s="54">
        <f t="shared" si="14"/>
        <v>7.5</v>
      </c>
      <c r="AG35" s="54">
        <f t="shared" si="14"/>
        <v>7.5</v>
      </c>
      <c r="AH35" s="54">
        <f>SUM(AH25:AH34)</f>
        <v>7.5</v>
      </c>
      <c r="AI35" s="55">
        <f>SUM(AI25:AI34)</f>
        <v>162.5</v>
      </c>
      <c r="AJ35" s="43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49"/>
      <c r="BA35" s="49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</row>
    <row r="36" spans="1:190" s="24" customFormat="1" ht="12" customHeight="1" thickBot="1" x14ac:dyDescent="0.4">
      <c r="A36" s="11" t="s">
        <v>9</v>
      </c>
      <c r="B36" s="16"/>
      <c r="C36" s="1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43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49"/>
      <c r="BA36" s="49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</row>
    <row r="37" spans="1:190" s="22" customFormat="1" ht="10.5" thickBot="1" x14ac:dyDescent="0.35">
      <c r="A37" s="15" t="s">
        <v>10</v>
      </c>
      <c r="B37" s="17" t="s">
        <v>27</v>
      </c>
      <c r="C37" s="17"/>
      <c r="D37" s="57"/>
      <c r="E37" s="57"/>
      <c r="F37" s="57" t="s">
        <v>33</v>
      </c>
      <c r="G37" s="57"/>
      <c r="H37" s="57" t="s">
        <v>34</v>
      </c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30"/>
      <c r="Y37" s="57"/>
      <c r="Z37" s="57"/>
      <c r="AA37" s="57"/>
      <c r="AB37" s="57"/>
      <c r="AC37" s="57"/>
      <c r="AD37" s="57"/>
      <c r="AE37" s="57"/>
      <c r="AF37" s="63" t="s">
        <v>11</v>
      </c>
      <c r="AG37" s="62">
        <f>23</f>
        <v>23</v>
      </c>
      <c r="AH37" s="57"/>
      <c r="AI37" s="58">
        <f>7.5*AG37</f>
        <v>172.5</v>
      </c>
      <c r="AJ37" s="27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49"/>
      <c r="BA37" s="30" t="s">
        <v>46</v>
      </c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</row>
    <row r="38" spans="1:190" s="25" customFormat="1" x14ac:dyDescent="0.35">
      <c r="A38" s="18" t="s">
        <v>26</v>
      </c>
      <c r="B38" s="17" t="s">
        <v>28</v>
      </c>
      <c r="C38" s="17"/>
      <c r="D38" s="57"/>
      <c r="E38" s="57"/>
      <c r="F38" s="57" t="s">
        <v>42</v>
      </c>
      <c r="G38" s="57"/>
      <c r="H38" s="57" t="s">
        <v>35</v>
      </c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30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31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49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  <c r="DV38" s="28"/>
      <c r="DW38" s="28"/>
      <c r="DX38" s="28"/>
      <c r="DY38" s="28"/>
      <c r="DZ38" s="28"/>
      <c r="EA38" s="28"/>
      <c r="EB38" s="28"/>
      <c r="EC38" s="28"/>
      <c r="ED38" s="28"/>
      <c r="EE38" s="28"/>
      <c r="EF38" s="28"/>
      <c r="EG38" s="28"/>
      <c r="EH38" s="28"/>
      <c r="EI38" s="28"/>
      <c r="EJ38" s="28"/>
      <c r="EK38" s="28"/>
      <c r="EL38" s="28"/>
      <c r="EM38" s="28"/>
      <c r="EN38" s="28"/>
      <c r="EO38" s="28"/>
      <c r="EP38" s="28"/>
      <c r="EQ38" s="28"/>
      <c r="ER38" s="28"/>
      <c r="ES38" s="28"/>
      <c r="ET38" s="28"/>
      <c r="EU38" s="28"/>
      <c r="EV38" s="28"/>
      <c r="EW38" s="28"/>
      <c r="EX38" s="28"/>
      <c r="EY38" s="28"/>
      <c r="EZ38" s="28"/>
      <c r="FA38" s="28"/>
      <c r="FB38" s="28"/>
      <c r="FC38" s="28"/>
      <c r="FD38" s="28"/>
      <c r="FE38" s="28"/>
      <c r="FF38" s="28"/>
      <c r="FG38" s="28"/>
      <c r="FH38" s="28"/>
      <c r="FI38" s="28"/>
      <c r="FJ38" s="28"/>
      <c r="FK38" s="28"/>
      <c r="FL38" s="28"/>
      <c r="FM38" s="28"/>
      <c r="FN38" s="28"/>
      <c r="FO38" s="28"/>
      <c r="FP38" s="28"/>
      <c r="FQ38" s="28"/>
      <c r="FR38" s="28"/>
      <c r="FS38" s="28"/>
      <c r="FT38" s="28"/>
      <c r="FU38" s="28"/>
      <c r="FV38" s="28"/>
      <c r="FW38" s="28"/>
      <c r="FX38" s="28"/>
      <c r="FY38" s="28"/>
      <c r="FZ38" s="28"/>
      <c r="GA38" s="28"/>
      <c r="GB38" s="28"/>
      <c r="GC38" s="28"/>
      <c r="GD38" s="28"/>
      <c r="GE38" s="28"/>
      <c r="GF38" s="28"/>
      <c r="GG38" s="28"/>
      <c r="GH38" s="28"/>
    </row>
    <row r="39" spans="1:190" s="25" customFormat="1" x14ac:dyDescent="0.35">
      <c r="A39" s="18" t="s">
        <v>25</v>
      </c>
      <c r="B39" s="17" t="s">
        <v>32</v>
      </c>
      <c r="C39" s="17"/>
      <c r="D39" s="57"/>
      <c r="E39" s="57"/>
      <c r="F39" s="57" t="s">
        <v>41</v>
      </c>
      <c r="G39" s="57"/>
      <c r="H39" s="57" t="s">
        <v>36</v>
      </c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30"/>
      <c r="Y39" s="57"/>
      <c r="Z39" s="57"/>
      <c r="AA39" s="57"/>
      <c r="AB39" s="57"/>
      <c r="AC39" s="57"/>
      <c r="AD39" s="57"/>
      <c r="AE39" s="57"/>
      <c r="AF39" s="63" t="s">
        <v>48</v>
      </c>
      <c r="AG39" s="57"/>
      <c r="AH39" s="57"/>
      <c r="AI39" s="57">
        <f>AI35-AI37</f>
        <v>-10</v>
      </c>
      <c r="AJ39" s="31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49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  <c r="DQ39" s="28"/>
      <c r="DR39" s="28"/>
      <c r="DS39" s="28"/>
      <c r="DT39" s="28"/>
      <c r="DU39" s="28"/>
      <c r="DV39" s="28"/>
      <c r="DW39" s="2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  <c r="EI39" s="28"/>
      <c r="EJ39" s="28"/>
      <c r="EK39" s="28"/>
      <c r="EL39" s="28"/>
      <c r="EM39" s="28"/>
      <c r="EN39" s="28"/>
      <c r="EO39" s="28"/>
      <c r="EP39" s="28"/>
      <c r="EQ39" s="28"/>
      <c r="ER39" s="28"/>
      <c r="ES39" s="28"/>
      <c r="ET39" s="28"/>
      <c r="EU39" s="28"/>
      <c r="EV39" s="28"/>
      <c r="EW39" s="28"/>
      <c r="EX39" s="28"/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28"/>
      <c r="FJ39" s="28"/>
      <c r="FK39" s="28"/>
      <c r="FL39" s="28"/>
      <c r="FM39" s="28"/>
      <c r="FN39" s="28"/>
      <c r="FO39" s="28"/>
      <c r="FP39" s="28"/>
      <c r="FQ39" s="28"/>
      <c r="FR39" s="28"/>
      <c r="FS39" s="28"/>
      <c r="FT39" s="28"/>
      <c r="FU39" s="28"/>
      <c r="FV39" s="28"/>
      <c r="FW39" s="28"/>
      <c r="FX39" s="28"/>
      <c r="FY39" s="28"/>
      <c r="FZ39" s="28"/>
      <c r="GA39" s="28"/>
      <c r="GB39" s="28"/>
      <c r="GC39" s="28"/>
      <c r="GD39" s="28"/>
      <c r="GE39" s="28"/>
      <c r="GF39" s="28"/>
      <c r="GG39" s="28"/>
      <c r="GH39" s="28"/>
    </row>
    <row r="40" spans="1:190" s="22" customFormat="1" ht="10.15" x14ac:dyDescent="0.3">
      <c r="A40" s="18" t="s">
        <v>31</v>
      </c>
      <c r="B40" s="17" t="s">
        <v>30</v>
      </c>
      <c r="C40" s="31"/>
      <c r="D40" s="59"/>
      <c r="E40" s="59"/>
      <c r="F40" s="59" t="s">
        <v>43</v>
      </c>
      <c r="G40" s="59"/>
      <c r="H40" s="59" t="s">
        <v>37</v>
      </c>
      <c r="I40" s="59"/>
      <c r="J40" s="59"/>
      <c r="K40" s="59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30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31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49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</row>
    <row r="41" spans="1:190" ht="10.15" x14ac:dyDescent="0.3">
      <c r="A41" s="17" t="s">
        <v>29</v>
      </c>
      <c r="B41" s="31" t="s">
        <v>24</v>
      </c>
      <c r="C41" s="31"/>
      <c r="D41" s="59"/>
      <c r="E41" s="59"/>
      <c r="F41" s="59" t="s">
        <v>38</v>
      </c>
      <c r="G41" s="59"/>
      <c r="H41" s="59" t="s">
        <v>44</v>
      </c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30"/>
      <c r="Y41" s="59"/>
      <c r="Z41" s="59"/>
      <c r="AA41" s="59"/>
      <c r="AB41" s="59"/>
      <c r="AC41" s="59"/>
      <c r="AD41" s="59"/>
      <c r="AE41" s="59"/>
      <c r="AF41" s="64" t="s">
        <v>49</v>
      </c>
      <c r="AG41" s="59"/>
      <c r="AH41" s="59"/>
      <c r="AI41" s="60">
        <f>616</f>
        <v>616</v>
      </c>
      <c r="AJ41" s="66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49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</row>
    <row r="42" spans="1:190" ht="10.15" x14ac:dyDescent="0.3">
      <c r="A42" s="31" t="s">
        <v>23</v>
      </c>
      <c r="B42" s="31"/>
      <c r="C42" s="31"/>
      <c r="D42" s="59"/>
      <c r="E42" s="59"/>
      <c r="F42" s="59"/>
      <c r="G42" s="59"/>
      <c r="H42" s="59" t="s">
        <v>45</v>
      </c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30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31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49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</row>
    <row r="43" spans="1:190" ht="13.15" thickBot="1" x14ac:dyDescent="0.4">
      <c r="A43" s="31"/>
      <c r="B43" s="29"/>
      <c r="C43" s="2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30"/>
      <c r="Y43" s="59"/>
      <c r="Z43" s="59"/>
      <c r="AA43" s="59"/>
      <c r="AB43" s="59"/>
      <c r="AC43" s="59"/>
      <c r="AD43" s="59"/>
      <c r="AE43" s="59"/>
      <c r="AF43" s="64" t="s">
        <v>50</v>
      </c>
      <c r="AG43" s="59"/>
      <c r="AH43" s="59"/>
      <c r="AI43" s="61">
        <f>AI39+AI41</f>
        <v>606</v>
      </c>
      <c r="AJ43" s="31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49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</row>
    <row r="44" spans="1:190" ht="13.15" thickTop="1" x14ac:dyDescent="0.35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49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</row>
    <row r="45" spans="1:190" x14ac:dyDescent="0.35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49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</row>
    <row r="46" spans="1:190" x14ac:dyDescent="0.35">
      <c r="A46" s="29"/>
      <c r="B46" s="29"/>
      <c r="C46" s="29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49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</row>
    <row r="47" spans="1:190" x14ac:dyDescent="0.35">
      <c r="A47" s="29"/>
      <c r="B47" s="29"/>
      <c r="C47" s="29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49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</row>
    <row r="48" spans="1:190" s="30" customFormat="1" x14ac:dyDescent="0.35">
      <c r="A48" s="29"/>
      <c r="AJ48" s="31"/>
      <c r="AZ48" s="49"/>
    </row>
    <row r="49" spans="1:52" s="30" customFormat="1" ht="10.15" x14ac:dyDescent="0.3">
      <c r="AJ49" s="31"/>
      <c r="AZ49" s="49"/>
    </row>
    <row r="50" spans="1:52" s="30" customFormat="1" ht="10.15" x14ac:dyDescent="0.3">
      <c r="AZ50" s="49"/>
    </row>
    <row r="51" spans="1:52" s="30" customFormat="1" ht="10.15" x14ac:dyDescent="0.3">
      <c r="AZ51" s="49"/>
    </row>
    <row r="52" spans="1:52" s="30" customFormat="1" ht="10.15" x14ac:dyDescent="0.3"/>
    <row r="53" spans="1:52" s="30" customFormat="1" ht="10.15" x14ac:dyDescent="0.3"/>
    <row r="54" spans="1:52" s="30" customFormat="1" ht="10.15" x14ac:dyDescent="0.3"/>
    <row r="55" spans="1:52" s="30" customFormat="1" ht="10.15" x14ac:dyDescent="0.3"/>
    <row r="56" spans="1:52" s="30" customFormat="1" ht="10.15" x14ac:dyDescent="0.3"/>
    <row r="57" spans="1:52" s="30" customFormat="1" ht="10.15" x14ac:dyDescent="0.3"/>
    <row r="58" spans="1:52" s="30" customFormat="1" ht="10.15" x14ac:dyDescent="0.3"/>
    <row r="59" spans="1:52" s="30" customFormat="1" ht="10.15" x14ac:dyDescent="0.3"/>
    <row r="60" spans="1:52" x14ac:dyDescent="0.35">
      <c r="A60" s="30"/>
      <c r="C60"/>
      <c r="AI60" s="1"/>
    </row>
    <row r="61" spans="1:52" x14ac:dyDescent="0.35">
      <c r="C61"/>
      <c r="AI61" s="1"/>
    </row>
    <row r="62" spans="1:52" x14ac:dyDescent="0.35">
      <c r="C62"/>
      <c r="AI62" s="1"/>
    </row>
    <row r="63" spans="1:52" x14ac:dyDescent="0.35">
      <c r="C63"/>
      <c r="AI63" s="1"/>
    </row>
    <row r="64" spans="1:52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  <row r="83" spans="3:35" x14ac:dyDescent="0.35">
      <c r="C83"/>
      <c r="AI83" s="1"/>
    </row>
    <row r="84" spans="3:35" x14ac:dyDescent="0.35">
      <c r="C84"/>
      <c r="AI84" s="1"/>
    </row>
    <row r="85" spans="3:35" x14ac:dyDescent="0.35">
      <c r="C85"/>
      <c r="AI85" s="1"/>
    </row>
    <row r="86" spans="3:35" x14ac:dyDescent="0.35">
      <c r="C86"/>
      <c r="AI86" s="1"/>
    </row>
    <row r="87" spans="3:35" x14ac:dyDescent="0.35">
      <c r="C87"/>
      <c r="AI87" s="1"/>
    </row>
    <row r="88" spans="3:35" x14ac:dyDescent="0.35">
      <c r="C88"/>
      <c r="AI88" s="1"/>
    </row>
    <row r="89" spans="3:35" x14ac:dyDescent="0.35">
      <c r="C89"/>
      <c r="AI89" s="1"/>
    </row>
    <row r="90" spans="3:35" x14ac:dyDescent="0.35">
      <c r="C90"/>
      <c r="AI90" s="1"/>
    </row>
    <row r="91" spans="3:35" x14ac:dyDescent="0.35">
      <c r="C91"/>
      <c r="AI91" s="1"/>
    </row>
    <row r="92" spans="3:35" x14ac:dyDescent="0.35">
      <c r="C92"/>
      <c r="AI92" s="1"/>
    </row>
    <row r="93" spans="3:35" x14ac:dyDescent="0.35">
      <c r="C93"/>
      <c r="AI93" s="1"/>
    </row>
    <row r="94" spans="3:35" x14ac:dyDescent="0.35">
      <c r="C94"/>
      <c r="AI94" s="1"/>
    </row>
    <row r="95" spans="3:35" x14ac:dyDescent="0.35">
      <c r="C95"/>
      <c r="AI95" s="1"/>
    </row>
    <row r="96" spans="3:35" x14ac:dyDescent="0.35">
      <c r="C96"/>
      <c r="AI96" s="1"/>
    </row>
    <row r="97" spans="3:35" x14ac:dyDescent="0.35">
      <c r="C97"/>
      <c r="AI97" s="1"/>
    </row>
    <row r="98" spans="3:35" x14ac:dyDescent="0.35">
      <c r="C98"/>
      <c r="AI98" s="1"/>
    </row>
    <row r="99" spans="3:35" x14ac:dyDescent="0.35">
      <c r="C99"/>
      <c r="AI99" s="1"/>
    </row>
    <row r="100" spans="3:35" x14ac:dyDescent="0.35">
      <c r="C100"/>
      <c r="AI100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2020-01-06T23:31:22Z</cp:lastPrinted>
  <dcterms:created xsi:type="dcterms:W3CDTF">1998-07-03T22:57:08Z</dcterms:created>
  <dcterms:modified xsi:type="dcterms:W3CDTF">2020-02-06T19:54:20Z</dcterms:modified>
</cp:coreProperties>
</file>