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7" i="1" l="1"/>
  <c r="AI43" i="1" l="1"/>
  <c r="AG39" i="1"/>
  <c r="AH16" i="1"/>
  <c r="AH37" i="1" s="1"/>
  <c r="AG16" i="1"/>
  <c r="AG37" i="1" s="1"/>
  <c r="AF16" i="1"/>
  <c r="AF37" i="1" s="1"/>
  <c r="AD37" i="1"/>
  <c r="AE16" i="1"/>
  <c r="AE37" i="1" s="1"/>
  <c r="AD16" i="1"/>
  <c r="AC16" i="1"/>
  <c r="AC37" i="1" s="1"/>
  <c r="AB16" i="1"/>
  <c r="AB37" i="1" s="1"/>
  <c r="AA16" i="1"/>
  <c r="AA37" i="1" s="1"/>
  <c r="Z16" i="1"/>
  <c r="Z37" i="1" s="1"/>
  <c r="Y16" i="1"/>
  <c r="Y37" i="1" s="1"/>
  <c r="X16" i="1"/>
  <c r="X37" i="1" s="1"/>
  <c r="W16" i="1"/>
  <c r="W37" i="1" s="1"/>
  <c r="V16" i="1"/>
  <c r="V37" i="1" s="1"/>
  <c r="U16" i="1"/>
  <c r="U37" i="1" s="1"/>
  <c r="T16" i="1"/>
  <c r="T37" i="1" s="1"/>
  <c r="S16" i="1"/>
  <c r="S37" i="1" s="1"/>
  <c r="R16" i="1"/>
  <c r="R37" i="1" s="1"/>
  <c r="Q16" i="1"/>
  <c r="Q37" i="1" s="1"/>
  <c r="P16" i="1"/>
  <c r="P37" i="1" s="1"/>
  <c r="O16" i="1"/>
  <c r="O37" i="1" s="1"/>
  <c r="N16" i="1"/>
  <c r="N37" i="1" s="1"/>
  <c r="M16" i="1"/>
  <c r="M37" i="1" s="1"/>
  <c r="L16" i="1"/>
  <c r="L37" i="1" s="1"/>
  <c r="K16" i="1"/>
  <c r="K37" i="1" s="1"/>
  <c r="J16" i="1"/>
  <c r="J37" i="1" s="1"/>
  <c r="H16" i="1"/>
  <c r="H37" i="1" s="1"/>
  <c r="G16" i="1"/>
  <c r="G37" i="1" s="1"/>
  <c r="F16" i="1"/>
  <c r="F37" i="1" s="1"/>
  <c r="E16" i="1"/>
  <c r="E37" i="1" s="1"/>
  <c r="D16" i="1"/>
  <c r="D37" i="1" s="1"/>
  <c r="AI32" i="1" l="1"/>
  <c r="AI35" i="1" l="1"/>
  <c r="AI34" i="1" l="1"/>
  <c r="AI30" i="1" l="1"/>
  <c r="AI11" i="1" l="1"/>
  <c r="AI9" i="1"/>
  <c r="AI23" i="1" l="1"/>
  <c r="AI21" i="1"/>
  <c r="AI14" i="1" l="1"/>
  <c r="AI18" i="1" l="1"/>
  <c r="AI26" i="1"/>
  <c r="AI33" i="1" l="1"/>
  <c r="AI31" i="1"/>
  <c r="AI15" i="1"/>
  <c r="AI13" i="1"/>
  <c r="AI17" i="1" l="1"/>
  <c r="AI39" i="1"/>
  <c r="AI36" i="1"/>
  <c r="AI8" i="1"/>
  <c r="AI10" i="1"/>
  <c r="AI12" i="1"/>
  <c r="AI19" i="1"/>
  <c r="AI20" i="1"/>
  <c r="AI22" i="1"/>
  <c r="AI24" i="1"/>
  <c r="AI25" i="1"/>
  <c r="AI28" i="1"/>
  <c r="AI29" i="1"/>
  <c r="AI16" i="1" l="1"/>
  <c r="AI37" i="1" s="1"/>
  <c r="AI41" i="1" s="1"/>
  <c r="AI45" i="1" s="1"/>
  <c r="I16" i="1"/>
  <c r="I37" i="1" s="1"/>
</calcChain>
</file>

<file path=xl/sharedStrings.xml><?xml version="1.0" encoding="utf-8"?>
<sst xmlns="http://schemas.openxmlformats.org/spreadsheetml/2006/main" count="190" uniqueCount="98">
  <si>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</si>
  <si>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</si>
  <si>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</si>
  <si>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</si>
  <si>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</si>
  <si>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</si>
  <si>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</si>
  <si>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</si>
  <si>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</si>
  <si>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</si>
  <si>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</si>
  <si>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</si>
  <si>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</si>
  <si>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</si>
  <si>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</si>
  <si>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</si>
  <si>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</si>
  <si>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</si>
  <si>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</si>
  <si>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</si>
  <si>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</si>
  <si>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</si>
  <si>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</si>
  <si>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</si>
  <si>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</si>
  <si>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</si>
  <si>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</si>
  <si>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</si>
  <si>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</si>
  <si>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</si>
  <si>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</si>
  <si>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</si>
  <si>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</si>
  <si>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</si>
  <si>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</si>
  <si>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</si>
  <si>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</si>
  <si>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</si>
  <si>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</si>
  <si>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</si>
  <si>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</si>
  <si>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</si>
  <si>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</si>
  <si>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</si>
  <si>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</si>
  <si>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</si>
  <si>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</si>
  <si>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</si>
  <si>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Office Furniture/Repairs/Recycling/AC</t>
  </si>
  <si>
    <t>Parisa Moghaddam</t>
  </si>
  <si>
    <t>Printer Maintenance</t>
  </si>
  <si>
    <t>DP Booklets(13)MAGAZINE/SBSMembrane File</t>
  </si>
  <si>
    <t>Archiving/Filing/Email Archiving</t>
  </si>
  <si>
    <t>1702</t>
  </si>
  <si>
    <t>Mosaic Emery Phase 2</t>
  </si>
  <si>
    <t>Intergulf SFU Lot17</t>
  </si>
  <si>
    <t>1604</t>
  </si>
  <si>
    <t>1602</t>
  </si>
  <si>
    <t>Library/Mat Library/Magazine</t>
  </si>
  <si>
    <t>DP Booklet Library</t>
  </si>
  <si>
    <t>1503</t>
  </si>
  <si>
    <t>Hunter Street</t>
  </si>
  <si>
    <t>SFU Lot 19</t>
  </si>
  <si>
    <t>1714</t>
  </si>
  <si>
    <t>BCBC updating/Ashrae/AIBC/CSA/NFPA</t>
  </si>
  <si>
    <t>Toners inventory+ordering+fixing</t>
  </si>
  <si>
    <t>Material Board, Materials in back room, requesting materials</t>
  </si>
  <si>
    <t>Subscriptions</t>
  </si>
  <si>
    <t xml:space="preserve"> Whistler Master Plan</t>
  </si>
  <si>
    <t>1903</t>
  </si>
  <si>
    <t>Image Bank/Scan&amp; Temp Folders</t>
  </si>
  <si>
    <t>Aalto</t>
  </si>
  <si>
    <t>1806</t>
  </si>
  <si>
    <t>Aragon 582 King Ed</t>
  </si>
  <si>
    <t>Fieldwire/Newforma/ZoomMeeting/IT</t>
  </si>
  <si>
    <t>1705</t>
  </si>
  <si>
    <t>Parker South</t>
  </si>
  <si>
    <t>RFI/ Shop Drawing/ Site reviews logs, SD review, list</t>
  </si>
  <si>
    <t>Other - COVID-19</t>
  </si>
  <si>
    <t xml:space="preserve"> colorsheet/RFI/ SD/ Site reviews logs, Spec,,Conform., Making PDF sets, copying docs</t>
  </si>
  <si>
    <t>Drive updates+ Lists</t>
  </si>
  <si>
    <t>Image bank reference list, image bank organizing, renamimg</t>
  </si>
  <si>
    <t>office 365, Zoom, Phone, Fieldwire, wordpress</t>
  </si>
  <si>
    <t>Professional Dev</t>
  </si>
  <si>
    <t>connection failure</t>
  </si>
  <si>
    <t>Shop drawing stamp</t>
  </si>
  <si>
    <t>George,Parisa</t>
  </si>
  <si>
    <t>June 2020</t>
  </si>
  <si>
    <t>Principals Communications/Documents</t>
  </si>
  <si>
    <t>New Project</t>
  </si>
  <si>
    <t>BP drawing Stamping, BP submission</t>
  </si>
  <si>
    <t>Cellphones</t>
  </si>
  <si>
    <t>material board photo taking and editing</t>
  </si>
  <si>
    <t>Outlook Database Revisions,Calendars</t>
  </si>
  <si>
    <t>precedent image</t>
  </si>
  <si>
    <t>material photos and editing for bruce, Bob photoshop,Doug</t>
  </si>
  <si>
    <t>Occupancy</t>
  </si>
  <si>
    <t xml:space="preserve">Sanitizing twice a day, sanitizing stations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</si>
</sst>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2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9" borderId="17" xfId="0" applyFont="1" applyFill="1" applyBorder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5" fillId="9" borderId="18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9" borderId="23" xfId="0" applyNumberFormat="1" applyFont="1" applyFill="1" applyBorder="1"/>
    <xf numFmtId="164" fontId="5" fillId="10" borderId="23" xfId="0" applyNumberFormat="1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0"/>
  <sheetViews>
    <sheetView tabSelected="1" topLeftCell="A4" zoomScaleNormal="100" zoomScaleSheetLayoutView="100" workbookViewId="0">
      <selection activeCell="AD21" sqref="AD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87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18</v>
      </c>
      <c r="E7" s="42" t="s">
        <v>14</v>
      </c>
      <c r="F7" s="42" t="s">
        <v>15</v>
      </c>
      <c r="G7" s="42" t="s">
        <v>14</v>
      </c>
      <c r="H7" s="42" t="s">
        <v>16</v>
      </c>
      <c r="I7" s="41" t="s">
        <v>17</v>
      </c>
      <c r="J7" s="41" t="s">
        <v>17</v>
      </c>
      <c r="K7" s="42" t="s">
        <v>18</v>
      </c>
      <c r="L7" s="42" t="s">
        <v>14</v>
      </c>
      <c r="M7" s="42" t="s">
        <v>15</v>
      </c>
      <c r="N7" s="42" t="s">
        <v>14</v>
      </c>
      <c r="O7" s="42" t="s">
        <v>16</v>
      </c>
      <c r="P7" s="41" t="s">
        <v>17</v>
      </c>
      <c r="Q7" s="41" t="s">
        <v>17</v>
      </c>
      <c r="R7" s="42" t="s">
        <v>18</v>
      </c>
      <c r="S7" s="42" t="s">
        <v>14</v>
      </c>
      <c r="T7" s="42" t="s">
        <v>15</v>
      </c>
      <c r="U7" s="42" t="s">
        <v>14</v>
      </c>
      <c r="V7" s="42" t="s">
        <v>16</v>
      </c>
      <c r="W7" s="41" t="s">
        <v>17</v>
      </c>
      <c r="X7" s="41" t="s">
        <v>17</v>
      </c>
      <c r="Y7" s="42" t="s">
        <v>18</v>
      </c>
      <c r="Z7" s="42" t="s">
        <v>14</v>
      </c>
      <c r="AA7" s="42" t="s">
        <v>15</v>
      </c>
      <c r="AB7" s="42" t="s">
        <v>14</v>
      </c>
      <c r="AC7" s="42" t="s">
        <v>16</v>
      </c>
      <c r="AD7" s="41" t="s">
        <v>17</v>
      </c>
      <c r="AE7" s="41" t="s">
        <v>17</v>
      </c>
      <c r="AF7" s="42" t="s">
        <v>18</v>
      </c>
      <c r="AG7" s="42" t="s">
        <v>14</v>
      </c>
      <c r="AH7" s="42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56</v>
      </c>
      <c r="B8" s="44" t="s">
        <v>55</v>
      </c>
      <c r="C8" s="45" t="s">
        <v>44</v>
      </c>
      <c r="D8" s="55"/>
      <c r="E8" s="55"/>
      <c r="F8" s="55">
        <v>1</v>
      </c>
      <c r="G8" s="55"/>
      <c r="H8" s="55"/>
      <c r="I8" s="55" t="s">
        <v>19</v>
      </c>
      <c r="J8" s="55" t="s">
        <v>19</v>
      </c>
      <c r="K8" s="55">
        <v>1</v>
      </c>
      <c r="L8" s="55">
        <v>1</v>
      </c>
      <c r="M8" s="55">
        <v>0.5</v>
      </c>
      <c r="N8" s="55">
        <v>0.5</v>
      </c>
      <c r="O8" s="55"/>
      <c r="P8" s="55" t="s">
        <v>19</v>
      </c>
      <c r="Q8" s="55" t="s">
        <v>19</v>
      </c>
      <c r="R8" s="55">
        <v>1</v>
      </c>
      <c r="S8" s="55">
        <v>0.5</v>
      </c>
      <c r="T8" s="55"/>
      <c r="U8" s="55">
        <v>0.5</v>
      </c>
      <c r="V8" s="55">
        <v>0.5</v>
      </c>
      <c r="W8" s="55" t="s">
        <v>19</v>
      </c>
      <c r="X8" s="55" t="s">
        <v>19</v>
      </c>
      <c r="Y8" s="55">
        <v>0.5</v>
      </c>
      <c r="Z8" s="55">
        <v>0.5</v>
      </c>
      <c r="AA8" s="55">
        <v>1</v>
      </c>
      <c r="AB8" s="55">
        <v>0.5</v>
      </c>
      <c r="AC8" s="55"/>
      <c r="AD8" s="55" t="s">
        <v>19</v>
      </c>
      <c r="AE8" s="55" t="s">
        <v>19</v>
      </c>
      <c r="AF8" s="55"/>
      <c r="AG8" s="55"/>
      <c r="AH8" s="55"/>
      <c r="AI8" s="56">
        <f t="shared" ref="AI8:AI13" si="0">SUM(D8:AH8)</f>
        <v>9</v>
      </c>
      <c r="AJ8" s="46" t="s">
        <v>77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60</v>
      </c>
      <c r="B9" s="39" t="s">
        <v>61</v>
      </c>
      <c r="C9" s="40" t="s">
        <v>44</v>
      </c>
      <c r="D9" s="57">
        <v>0.5</v>
      </c>
      <c r="E9" s="57"/>
      <c r="F9" s="57">
        <v>0.5</v>
      </c>
      <c r="G9" s="57"/>
      <c r="H9" s="57"/>
      <c r="I9" s="104" t="s">
        <v>19</v>
      </c>
      <c r="J9" s="104" t="s">
        <v>19</v>
      </c>
      <c r="K9" s="57">
        <v>1</v>
      </c>
      <c r="L9" s="57">
        <v>1</v>
      </c>
      <c r="M9" s="57">
        <v>0.5</v>
      </c>
      <c r="N9" s="57"/>
      <c r="O9" s="57"/>
      <c r="P9" s="104" t="s">
        <v>19</v>
      </c>
      <c r="Q9" s="104" t="s">
        <v>19</v>
      </c>
      <c r="R9" s="104">
        <v>1</v>
      </c>
      <c r="S9" s="104">
        <v>0.5</v>
      </c>
      <c r="T9" s="104"/>
      <c r="U9" s="104">
        <v>0.5</v>
      </c>
      <c r="V9" s="104">
        <v>0.5</v>
      </c>
      <c r="W9" s="104" t="s">
        <v>19</v>
      </c>
      <c r="X9" s="104" t="s">
        <v>19</v>
      </c>
      <c r="Y9" s="104">
        <v>0.5</v>
      </c>
      <c r="Z9" s="104">
        <v>0.5</v>
      </c>
      <c r="AA9" s="104">
        <v>0.5</v>
      </c>
      <c r="AB9" s="104">
        <v>0.5</v>
      </c>
      <c r="AC9" s="104"/>
      <c r="AD9" s="104" t="s">
        <v>19</v>
      </c>
      <c r="AE9" s="104" t="s">
        <v>19</v>
      </c>
      <c r="AF9" s="57"/>
      <c r="AG9" s="57"/>
      <c r="AH9" s="57"/>
      <c r="AI9" s="56">
        <f t="shared" si="0"/>
        <v>8</v>
      </c>
      <c r="AJ9" s="43" t="s">
        <v>79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74" customFormat="1" ht="12" customHeight="1" x14ac:dyDescent="0.2">
      <c r="A10" s="76" t="s">
        <v>72</v>
      </c>
      <c r="B10" s="77" t="s">
        <v>73</v>
      </c>
      <c r="C10" s="99"/>
      <c r="D10" s="78"/>
      <c r="E10" s="78"/>
      <c r="F10" s="78"/>
      <c r="G10" s="78"/>
      <c r="H10" s="78"/>
      <c r="I10" s="78" t="s">
        <v>19</v>
      </c>
      <c r="J10" s="78" t="s">
        <v>19</v>
      </c>
      <c r="K10" s="78"/>
      <c r="L10" s="78"/>
      <c r="M10" s="78"/>
      <c r="N10" s="78"/>
      <c r="O10" s="78"/>
      <c r="P10" s="78" t="s">
        <v>19</v>
      </c>
      <c r="Q10" s="78" t="s">
        <v>19</v>
      </c>
      <c r="R10" s="78"/>
      <c r="S10" s="78">
        <v>0.5</v>
      </c>
      <c r="T10" s="78"/>
      <c r="U10" s="78"/>
      <c r="V10" s="78"/>
      <c r="W10" s="78" t="s">
        <v>19</v>
      </c>
      <c r="X10" s="78" t="s">
        <v>19</v>
      </c>
      <c r="Y10" s="78"/>
      <c r="Z10" s="78"/>
      <c r="AA10" s="78"/>
      <c r="AB10" s="78"/>
      <c r="AC10" s="78"/>
      <c r="AD10" s="78" t="s">
        <v>19</v>
      </c>
      <c r="AE10" s="78" t="s">
        <v>19</v>
      </c>
      <c r="AF10" s="78"/>
      <c r="AG10" s="78"/>
      <c r="AH10" s="78"/>
      <c r="AI10" s="87">
        <f t="shared" si="0"/>
        <v>0.5</v>
      </c>
      <c r="AJ10" s="100" t="s">
        <v>94</v>
      </c>
      <c r="AZ10" s="75"/>
      <c r="BA10" s="75"/>
    </row>
    <row r="11" spans="1:190" ht="12" customHeight="1" x14ac:dyDescent="0.2">
      <c r="A11" s="102" t="s">
        <v>53</v>
      </c>
      <c r="B11" s="101" t="s">
        <v>54</v>
      </c>
      <c r="C11" s="103"/>
      <c r="D11" s="104"/>
      <c r="E11" s="104"/>
      <c r="F11" s="104"/>
      <c r="G11" s="104"/>
      <c r="H11" s="104"/>
      <c r="I11" s="104" t="s">
        <v>19</v>
      </c>
      <c r="J11" s="104" t="s">
        <v>19</v>
      </c>
      <c r="K11" s="104">
        <v>0.5</v>
      </c>
      <c r="L11" s="104"/>
      <c r="M11" s="104"/>
      <c r="N11" s="104">
        <v>3</v>
      </c>
      <c r="O11" s="104"/>
      <c r="P11" s="104" t="s">
        <v>19</v>
      </c>
      <c r="Q11" s="104" t="s">
        <v>19</v>
      </c>
      <c r="R11" s="104">
        <v>0.5</v>
      </c>
      <c r="S11" s="104"/>
      <c r="T11" s="104"/>
      <c r="U11" s="104"/>
      <c r="V11" s="104"/>
      <c r="W11" s="104" t="s">
        <v>19</v>
      </c>
      <c r="X11" s="104" t="s">
        <v>19</v>
      </c>
      <c r="Y11" s="104"/>
      <c r="Z11" s="104"/>
      <c r="AA11" s="104"/>
      <c r="AB11" s="104"/>
      <c r="AC11" s="104"/>
      <c r="AD11" s="104" t="s">
        <v>19</v>
      </c>
      <c r="AE11" s="104" t="s">
        <v>19</v>
      </c>
      <c r="AF11" s="104"/>
      <c r="AG11" s="104"/>
      <c r="AH11" s="104"/>
      <c r="AI11" s="105">
        <f t="shared" si="0"/>
        <v>4</v>
      </c>
      <c r="AJ11" s="106" t="s">
        <v>90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75</v>
      </c>
      <c r="B12" s="77" t="s">
        <v>76</v>
      </c>
      <c r="C12" s="99"/>
      <c r="D12" s="78"/>
      <c r="E12" s="78"/>
      <c r="F12" s="78"/>
      <c r="G12" s="78"/>
      <c r="H12" s="78"/>
      <c r="I12" s="78" t="s">
        <v>19</v>
      </c>
      <c r="J12" s="78" t="s">
        <v>19</v>
      </c>
      <c r="K12" s="78"/>
      <c r="L12" s="78"/>
      <c r="M12" s="78"/>
      <c r="N12" s="78"/>
      <c r="O12" s="78"/>
      <c r="P12" s="78" t="s">
        <v>19</v>
      </c>
      <c r="Q12" s="78" t="s">
        <v>19</v>
      </c>
      <c r="R12" s="78"/>
      <c r="S12" s="78"/>
      <c r="T12" s="78"/>
      <c r="U12" s="78"/>
      <c r="V12" s="78"/>
      <c r="W12" s="78" t="s">
        <v>19</v>
      </c>
      <c r="X12" s="78" t="s">
        <v>19</v>
      </c>
      <c r="Y12" s="78"/>
      <c r="Z12" s="78"/>
      <c r="AA12" s="78"/>
      <c r="AB12" s="78"/>
      <c r="AC12" s="78"/>
      <c r="AD12" s="78" t="s">
        <v>19</v>
      </c>
      <c r="AE12" s="78" t="s">
        <v>19</v>
      </c>
      <c r="AF12" s="78"/>
      <c r="AG12" s="78"/>
      <c r="AH12" s="78"/>
      <c r="AI12" s="87">
        <f t="shared" si="0"/>
        <v>0</v>
      </c>
      <c r="AJ12" s="100"/>
      <c r="AZ12" s="75"/>
      <c r="BA12" s="75"/>
    </row>
    <row r="13" spans="1:190" s="74" customFormat="1" ht="12" customHeight="1" x14ac:dyDescent="0.2">
      <c r="A13" s="79" t="s">
        <v>57</v>
      </c>
      <c r="B13" s="80" t="s">
        <v>71</v>
      </c>
      <c r="C13" s="107"/>
      <c r="D13" s="81"/>
      <c r="E13" s="81"/>
      <c r="F13" s="81"/>
      <c r="G13" s="81"/>
      <c r="H13" s="81"/>
      <c r="I13" s="81" t="s">
        <v>19</v>
      </c>
      <c r="J13" s="81" t="s">
        <v>19</v>
      </c>
      <c r="K13" s="81"/>
      <c r="L13" s="81"/>
      <c r="M13" s="81"/>
      <c r="N13" s="81"/>
      <c r="O13" s="81"/>
      <c r="P13" s="81" t="s">
        <v>19</v>
      </c>
      <c r="Q13" s="81" t="s">
        <v>19</v>
      </c>
      <c r="R13" s="81"/>
      <c r="S13" s="81"/>
      <c r="T13" s="81"/>
      <c r="U13" s="81">
        <v>0.5</v>
      </c>
      <c r="V13" s="81">
        <v>0.5</v>
      </c>
      <c r="W13" s="81" t="s">
        <v>19</v>
      </c>
      <c r="X13" s="81" t="s">
        <v>19</v>
      </c>
      <c r="Y13" s="81"/>
      <c r="Z13" s="81"/>
      <c r="AA13" s="81"/>
      <c r="AB13" s="81"/>
      <c r="AC13" s="81"/>
      <c r="AD13" s="81" t="s">
        <v>19</v>
      </c>
      <c r="AE13" s="81" t="s">
        <v>19</v>
      </c>
      <c r="AF13" s="81"/>
      <c r="AG13" s="81"/>
      <c r="AH13" s="81"/>
      <c r="AI13" s="108">
        <f t="shared" si="0"/>
        <v>1</v>
      </c>
      <c r="AJ13" s="109" t="s">
        <v>96</v>
      </c>
      <c r="AZ13" s="75"/>
      <c r="BA13" s="75"/>
    </row>
    <row r="14" spans="1:190" s="74" customFormat="1" ht="12" customHeight="1" x14ac:dyDescent="0.2">
      <c r="A14" s="76" t="s">
        <v>63</v>
      </c>
      <c r="B14" s="77" t="s">
        <v>62</v>
      </c>
      <c r="C14" s="99"/>
      <c r="D14" s="78"/>
      <c r="E14" s="78"/>
      <c r="F14" s="78"/>
      <c r="G14" s="78"/>
      <c r="H14" s="78"/>
      <c r="I14" s="78" t="s">
        <v>19</v>
      </c>
      <c r="J14" s="78" t="s">
        <v>19</v>
      </c>
      <c r="K14" s="78"/>
      <c r="L14" s="78"/>
      <c r="M14" s="78"/>
      <c r="N14" s="78"/>
      <c r="O14" s="78"/>
      <c r="P14" s="78" t="s">
        <v>19</v>
      </c>
      <c r="Q14" s="78" t="s">
        <v>19</v>
      </c>
      <c r="R14" s="78">
        <v>1</v>
      </c>
      <c r="S14" s="78"/>
      <c r="T14" s="78"/>
      <c r="U14" s="78"/>
      <c r="V14" s="78"/>
      <c r="W14" s="78" t="s">
        <v>19</v>
      </c>
      <c r="X14" s="78" t="s">
        <v>19</v>
      </c>
      <c r="Y14" s="78"/>
      <c r="Z14" s="78"/>
      <c r="AA14" s="78"/>
      <c r="AB14" s="78"/>
      <c r="AC14" s="78"/>
      <c r="AD14" s="78" t="s">
        <v>19</v>
      </c>
      <c r="AE14" s="78" t="s">
        <v>19</v>
      </c>
      <c r="AF14" s="78"/>
      <c r="AG14" s="78"/>
      <c r="AH14" s="78"/>
      <c r="AI14" s="87">
        <f t="shared" ref="AI14:AI15" si="1">SUM(D14:AH14)</f>
        <v>1</v>
      </c>
      <c r="AJ14" s="100" t="s">
        <v>92</v>
      </c>
      <c r="AZ14" s="75"/>
      <c r="BA14" s="75"/>
    </row>
    <row r="15" spans="1:190" s="74" customFormat="1" ht="12" customHeight="1" x14ac:dyDescent="0.2">
      <c r="A15" s="79" t="s">
        <v>69</v>
      </c>
      <c r="B15" s="80" t="s">
        <v>68</v>
      </c>
      <c r="C15" s="107"/>
      <c r="D15" s="81"/>
      <c r="E15" s="81"/>
      <c r="F15" s="81"/>
      <c r="G15" s="81"/>
      <c r="H15" s="81"/>
      <c r="I15" s="81" t="s">
        <v>19</v>
      </c>
      <c r="J15" s="81" t="s">
        <v>19</v>
      </c>
      <c r="K15" s="81"/>
      <c r="L15" s="81"/>
      <c r="M15" s="81"/>
      <c r="N15" s="81"/>
      <c r="O15" s="81"/>
      <c r="P15" s="81" t="s">
        <v>19</v>
      </c>
      <c r="Q15" s="81" t="s">
        <v>19</v>
      </c>
      <c r="R15" s="81"/>
      <c r="S15" s="81"/>
      <c r="T15" s="81"/>
      <c r="U15" s="81"/>
      <c r="V15" s="81"/>
      <c r="W15" s="81" t="s">
        <v>19</v>
      </c>
      <c r="X15" s="81" t="s">
        <v>19</v>
      </c>
      <c r="Y15" s="81"/>
      <c r="Z15" s="81"/>
      <c r="AA15" s="81"/>
      <c r="AB15" s="81"/>
      <c r="AC15" s="81"/>
      <c r="AD15" s="81" t="s">
        <v>19</v>
      </c>
      <c r="AE15" s="81" t="s">
        <v>19</v>
      </c>
      <c r="AF15" s="81"/>
      <c r="AG15" s="81"/>
      <c r="AH15" s="81"/>
      <c r="AI15" s="105">
        <f t="shared" si="1"/>
        <v>0</v>
      </c>
      <c r="AJ15" s="109"/>
      <c r="AZ15" s="75"/>
      <c r="BA15" s="75"/>
    </row>
    <row r="16" spans="1:190" s="22" customFormat="1" x14ac:dyDescent="0.2">
      <c r="A16" s="11"/>
      <c r="B16" s="54" t="s">
        <v>6</v>
      </c>
      <c r="C16" s="72"/>
      <c r="D16" s="58">
        <f t="shared" ref="D16:AI16" si="2">SUM(D8:D15)</f>
        <v>0.5</v>
      </c>
      <c r="E16" s="114">
        <f t="shared" si="2"/>
        <v>0</v>
      </c>
      <c r="F16" s="58">
        <f t="shared" si="2"/>
        <v>1.5</v>
      </c>
      <c r="G16" s="58">
        <f t="shared" si="2"/>
        <v>0</v>
      </c>
      <c r="H16" s="58">
        <f t="shared" si="2"/>
        <v>0</v>
      </c>
      <c r="I16" s="58">
        <f>SUM(I8:I15)</f>
        <v>0</v>
      </c>
      <c r="J16" s="58">
        <f t="shared" si="2"/>
        <v>0</v>
      </c>
      <c r="K16" s="58">
        <f t="shared" si="2"/>
        <v>2.5</v>
      </c>
      <c r="L16" s="58">
        <f t="shared" si="2"/>
        <v>2</v>
      </c>
      <c r="M16" s="58">
        <f t="shared" si="2"/>
        <v>1</v>
      </c>
      <c r="N16" s="58">
        <f t="shared" si="2"/>
        <v>3.5</v>
      </c>
      <c r="O16" s="114">
        <f t="shared" si="2"/>
        <v>0</v>
      </c>
      <c r="P16" s="58">
        <f t="shared" si="2"/>
        <v>0</v>
      </c>
      <c r="Q16" s="58">
        <f t="shared" si="2"/>
        <v>0</v>
      </c>
      <c r="R16" s="58">
        <f t="shared" si="2"/>
        <v>3.5</v>
      </c>
      <c r="S16" s="58">
        <f t="shared" si="2"/>
        <v>1.5</v>
      </c>
      <c r="T16" s="113">
        <f t="shared" si="2"/>
        <v>0</v>
      </c>
      <c r="U16" s="58">
        <f t="shared" si="2"/>
        <v>1.5</v>
      </c>
      <c r="V16" s="58">
        <f t="shared" si="2"/>
        <v>1.5</v>
      </c>
      <c r="W16" s="58">
        <f t="shared" si="2"/>
        <v>0</v>
      </c>
      <c r="X16" s="58">
        <f t="shared" si="2"/>
        <v>0</v>
      </c>
      <c r="Y16" s="58">
        <f t="shared" si="2"/>
        <v>1</v>
      </c>
      <c r="Z16" s="58">
        <f t="shared" si="2"/>
        <v>1</v>
      </c>
      <c r="AA16" s="58">
        <f t="shared" si="2"/>
        <v>1.5</v>
      </c>
      <c r="AB16" s="58">
        <f t="shared" si="2"/>
        <v>1</v>
      </c>
      <c r="AC16" s="113">
        <f t="shared" si="2"/>
        <v>0</v>
      </c>
      <c r="AD16" s="58">
        <f t="shared" si="2"/>
        <v>0</v>
      </c>
      <c r="AE16" s="58">
        <f t="shared" si="2"/>
        <v>0</v>
      </c>
      <c r="AF16" s="58">
        <f t="shared" si="2"/>
        <v>0</v>
      </c>
      <c r="AG16" s="58">
        <f t="shared" si="2"/>
        <v>0</v>
      </c>
      <c r="AH16" s="58">
        <f t="shared" si="2"/>
        <v>0</v>
      </c>
      <c r="AI16" s="59">
        <f t="shared" si="2"/>
        <v>23.5</v>
      </c>
      <c r="AJ16" s="47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3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">
      <c r="A17" s="12" t="s">
        <v>7</v>
      </c>
      <c r="B17" s="13"/>
      <c r="C17" s="13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56">
        <f t="shared" ref="AI17:AI36" si="3">SUM(D17:AH17)</f>
        <v>0</v>
      </c>
      <c r="AJ17" s="47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3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">
      <c r="A18" s="12" t="s">
        <v>13</v>
      </c>
      <c r="B18" s="13"/>
      <c r="C18" s="13"/>
      <c r="D18" s="60">
        <v>5</v>
      </c>
      <c r="E18" s="60"/>
      <c r="F18" s="60">
        <v>3.5</v>
      </c>
      <c r="G18" s="60">
        <v>3</v>
      </c>
      <c r="H18" s="60">
        <v>3</v>
      </c>
      <c r="I18" s="60"/>
      <c r="J18" s="60"/>
      <c r="K18" s="60">
        <v>3.5</v>
      </c>
      <c r="L18" s="60">
        <v>4.5</v>
      </c>
      <c r="M18" s="60">
        <v>3</v>
      </c>
      <c r="N18" s="60">
        <v>2</v>
      </c>
      <c r="O18" s="60"/>
      <c r="P18" s="60"/>
      <c r="Q18" s="60"/>
      <c r="R18" s="60">
        <v>3</v>
      </c>
      <c r="S18" s="60">
        <v>3</v>
      </c>
      <c r="T18" s="60"/>
      <c r="U18" s="60">
        <v>2.5</v>
      </c>
      <c r="V18" s="60">
        <v>4.5</v>
      </c>
      <c r="W18" s="60"/>
      <c r="X18" s="60"/>
      <c r="Y18" s="60">
        <v>3</v>
      </c>
      <c r="Z18" s="60">
        <v>2.5</v>
      </c>
      <c r="AA18" s="60">
        <v>3</v>
      </c>
      <c r="AB18" s="60">
        <v>4.5</v>
      </c>
      <c r="AC18" s="60"/>
      <c r="AD18" s="60"/>
      <c r="AE18" s="60"/>
      <c r="AF18" s="60"/>
      <c r="AG18" s="60"/>
      <c r="AH18" s="60"/>
      <c r="AI18" s="56">
        <f>SUM(D18:AH18)</f>
        <v>53.5</v>
      </c>
      <c r="AJ18" s="50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x14ac:dyDescent="0.2">
      <c r="A19" s="11" t="s">
        <v>11</v>
      </c>
      <c r="B19" s="14"/>
      <c r="C19" s="14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si="3"/>
        <v>0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190" s="74" customFormat="1" x14ac:dyDescent="0.2">
      <c r="A20" s="89" t="s">
        <v>12</v>
      </c>
      <c r="B20" s="90"/>
      <c r="C20" s="90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>
        <v>7.5</v>
      </c>
      <c r="AG20" s="91">
        <v>7.5</v>
      </c>
      <c r="AH20" s="91"/>
      <c r="AI20" s="88">
        <f t="shared" si="3"/>
        <v>15</v>
      </c>
      <c r="AJ20" s="92" t="s">
        <v>44</v>
      </c>
      <c r="AZ20" s="75"/>
    </row>
    <row r="21" spans="1:190" x14ac:dyDescent="0.2">
      <c r="A21" s="117" t="s">
        <v>88</v>
      </c>
      <c r="B21" s="118"/>
      <c r="C21" s="119"/>
      <c r="D21" s="60"/>
      <c r="E21" s="60"/>
      <c r="F21" s="60">
        <v>1.5</v>
      </c>
      <c r="G21" s="60">
        <v>2.5</v>
      </c>
      <c r="H21" s="60">
        <v>1</v>
      </c>
      <c r="I21" s="60"/>
      <c r="J21" s="60"/>
      <c r="K21" s="60">
        <v>1.5</v>
      </c>
      <c r="L21" s="60"/>
      <c r="M21" s="60"/>
      <c r="N21" s="60">
        <v>1</v>
      </c>
      <c r="O21" s="60"/>
      <c r="P21" s="60"/>
      <c r="Q21" s="60"/>
      <c r="R21" s="60">
        <v>1</v>
      </c>
      <c r="S21" s="60">
        <v>1</v>
      </c>
      <c r="T21" s="60"/>
      <c r="U21" s="60">
        <v>0.5</v>
      </c>
      <c r="V21" s="60"/>
      <c r="W21" s="60"/>
      <c r="X21" s="60"/>
      <c r="Y21" s="60"/>
      <c r="Z21" s="60">
        <v>2</v>
      </c>
      <c r="AA21" s="60"/>
      <c r="AB21" s="60"/>
      <c r="AC21" s="60"/>
      <c r="AD21" s="60"/>
      <c r="AE21" s="60"/>
      <c r="AF21" s="60"/>
      <c r="AG21" s="60"/>
      <c r="AH21" s="60"/>
      <c r="AI21" s="56">
        <f t="shared" ref="AI21:AI27" si="4">SUM(D21:AH21)</f>
        <v>12</v>
      </c>
      <c r="AJ21" s="86" t="s">
        <v>95</v>
      </c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x14ac:dyDescent="0.2">
      <c r="A22" s="12" t="s">
        <v>93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>
        <v>0.5</v>
      </c>
      <c r="S22" s="60">
        <v>0.5</v>
      </c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1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x14ac:dyDescent="0.2">
      <c r="A23" s="12" t="s">
        <v>59</v>
      </c>
      <c r="B23" s="13"/>
      <c r="C23" s="13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si="4"/>
        <v>0</v>
      </c>
      <c r="AJ23" s="50" t="s">
        <v>51</v>
      </c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0" t="s">
        <v>58</v>
      </c>
      <c r="B24" s="121"/>
      <c r="C24" s="122"/>
      <c r="D24" s="60"/>
      <c r="E24" s="60"/>
      <c r="F24" s="60"/>
      <c r="G24" s="60">
        <v>0.5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0.5</v>
      </c>
      <c r="AJ24" s="50" t="s">
        <v>66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48</v>
      </c>
      <c r="B25" s="13"/>
      <c r="C25" s="13"/>
      <c r="D25" s="60">
        <v>0.5</v>
      </c>
      <c r="E25" s="60"/>
      <c r="F25" s="60">
        <v>0.5</v>
      </c>
      <c r="G25" s="60">
        <v>0.5</v>
      </c>
      <c r="H25" s="60">
        <v>0.5</v>
      </c>
      <c r="I25" s="60"/>
      <c r="J25" s="60"/>
      <c r="K25" s="60">
        <v>0.5</v>
      </c>
      <c r="L25" s="60">
        <v>0.5</v>
      </c>
      <c r="M25" s="60"/>
      <c r="N25" s="60">
        <v>0.5</v>
      </c>
      <c r="O25" s="60"/>
      <c r="P25" s="60"/>
      <c r="Q25" s="60"/>
      <c r="R25" s="60">
        <v>0.5</v>
      </c>
      <c r="S25" s="60">
        <v>1</v>
      </c>
      <c r="T25" s="60"/>
      <c r="U25" s="60">
        <v>1</v>
      </c>
      <c r="V25" s="60">
        <v>1.5</v>
      </c>
      <c r="W25" s="60"/>
      <c r="X25" s="60"/>
      <c r="Y25" s="60">
        <v>1</v>
      </c>
      <c r="Z25" s="60">
        <v>0.5</v>
      </c>
      <c r="AA25" s="60"/>
      <c r="AB25" s="60">
        <v>1.5</v>
      </c>
      <c r="AC25" s="60"/>
      <c r="AD25" s="60"/>
      <c r="AE25" s="60"/>
      <c r="AF25" s="60"/>
      <c r="AG25" s="60"/>
      <c r="AH25" s="60"/>
      <c r="AI25" s="56">
        <f t="shared" si="4"/>
        <v>10.5</v>
      </c>
      <c r="AJ25" s="50" t="s">
        <v>97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17" t="s">
        <v>52</v>
      </c>
      <c r="B26" s="118"/>
      <c r="C26" s="119"/>
      <c r="D26" s="60"/>
      <c r="E26" s="60"/>
      <c r="F26" s="60">
        <v>0.5</v>
      </c>
      <c r="G26" s="60">
        <v>1</v>
      </c>
      <c r="H26" s="60">
        <v>2.5</v>
      </c>
      <c r="I26" s="60"/>
      <c r="J26" s="60"/>
      <c r="K26" s="60"/>
      <c r="L26" s="60">
        <v>0.5</v>
      </c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>
        <v>3</v>
      </c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7.5</v>
      </c>
      <c r="AJ26" s="47" t="s">
        <v>86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10" t="s">
        <v>89</v>
      </c>
      <c r="B27" s="111"/>
      <c r="C27" s="112"/>
      <c r="D27" s="60">
        <v>1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4"/>
        <v>1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7" t="s">
        <v>70</v>
      </c>
      <c r="B28" s="118"/>
      <c r="C28" s="11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3"/>
        <v>0</v>
      </c>
      <c r="AJ28" s="47" t="s">
        <v>81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15" t="s">
        <v>50</v>
      </c>
      <c r="B29" s="116"/>
      <c r="C29" s="123"/>
      <c r="D29" s="60">
        <v>0.5</v>
      </c>
      <c r="E29" s="60"/>
      <c r="F29" s="60"/>
      <c r="G29" s="60"/>
      <c r="H29" s="60">
        <v>0.5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>
        <v>0.5</v>
      </c>
      <c r="T29" s="60"/>
      <c r="U29" s="60"/>
      <c r="V29" s="60"/>
      <c r="W29" s="60"/>
      <c r="X29" s="60"/>
      <c r="Y29" s="60"/>
      <c r="Z29" s="60">
        <v>0.5</v>
      </c>
      <c r="AA29" s="60"/>
      <c r="AB29" s="60"/>
      <c r="AC29" s="60"/>
      <c r="AD29" s="60"/>
      <c r="AE29" s="60"/>
      <c r="AF29" s="60"/>
      <c r="AG29" s="60"/>
      <c r="AH29" s="60"/>
      <c r="AI29" s="56">
        <f t="shared" si="3"/>
        <v>2</v>
      </c>
      <c r="AJ29" s="47" t="s">
        <v>65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83" t="s">
        <v>80</v>
      </c>
      <c r="B30" s="84"/>
      <c r="C30" s="85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>
        <v>0.5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3"/>
        <v>0.5</v>
      </c>
      <c r="AJ30" s="47" t="s">
        <v>91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15" t="s">
        <v>64</v>
      </c>
      <c r="B31" s="116"/>
      <c r="C31" s="123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>
        <v>1</v>
      </c>
      <c r="T31" s="60"/>
      <c r="U31" s="60">
        <v>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6">
        <f t="shared" si="3"/>
        <v>2</v>
      </c>
      <c r="AJ31" s="4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96" t="s">
        <v>83</v>
      </c>
      <c r="B32" s="97"/>
      <c r="C32" s="98"/>
      <c r="D32" s="60"/>
      <c r="E32" s="60"/>
      <c r="F32" s="60"/>
      <c r="G32" s="60"/>
      <c r="H32" s="60"/>
      <c r="I32" s="60"/>
      <c r="J32" s="60"/>
      <c r="K32" s="60"/>
      <c r="L32" s="60"/>
      <c r="M32" s="60">
        <v>3.5</v>
      </c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>
        <v>3</v>
      </c>
      <c r="AB32" s="60"/>
      <c r="AC32" s="60"/>
      <c r="AD32" s="60"/>
      <c r="AE32" s="60"/>
      <c r="AF32" s="60"/>
      <c r="AG32" s="60"/>
      <c r="AH32" s="60"/>
      <c r="AI32" s="56">
        <f t="shared" si="3"/>
        <v>6.5</v>
      </c>
      <c r="AJ32" s="4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5" t="s">
        <v>74</v>
      </c>
      <c r="B33" s="116"/>
      <c r="C33" s="12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>
        <v>0.5</v>
      </c>
      <c r="V33" s="60"/>
      <c r="W33" s="60"/>
      <c r="X33" s="60"/>
      <c r="Y33" s="60"/>
      <c r="Z33" s="60">
        <v>1</v>
      </c>
      <c r="AA33" s="60"/>
      <c r="AB33" s="60"/>
      <c r="AC33" s="60"/>
      <c r="AD33" s="60"/>
      <c r="AE33" s="60"/>
      <c r="AF33" s="60"/>
      <c r="AG33" s="60"/>
      <c r="AH33" s="60"/>
      <c r="AI33" s="56">
        <f t="shared" si="3"/>
        <v>1.5</v>
      </c>
      <c r="AJ33" s="93" t="s">
        <v>82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4" t="s">
        <v>67</v>
      </c>
      <c r="B34" s="125"/>
      <c r="C34" s="126"/>
      <c r="D34" s="60"/>
      <c r="E34" s="60"/>
      <c r="F34" s="60"/>
      <c r="G34" s="60"/>
      <c r="H34" s="60"/>
      <c r="I34" s="60"/>
      <c r="J34" s="60"/>
      <c r="K34" s="60">
        <v>0.5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3"/>
        <v>0.5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94" t="s">
        <v>78</v>
      </c>
      <c r="B35" s="95"/>
      <c r="C35" s="1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>
        <v>0.5</v>
      </c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>SUM(D35:AH35)</f>
        <v>0.5</v>
      </c>
      <c r="AJ35" s="82" t="s">
        <v>84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15" t="s">
        <v>85</v>
      </c>
      <c r="B36" s="116"/>
      <c r="C36" s="1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3"/>
        <v>0</v>
      </c>
      <c r="AJ36" s="82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1" t="s">
        <v>8</v>
      </c>
      <c r="B37" s="14"/>
      <c r="C37" s="14"/>
      <c r="D37" s="58">
        <f t="shared" ref="D37:AH37" si="5">SUM(D16:D36)</f>
        <v>7.5</v>
      </c>
      <c r="E37" s="114">
        <f t="shared" si="5"/>
        <v>0</v>
      </c>
      <c r="F37" s="58">
        <f t="shared" si="5"/>
        <v>7.5</v>
      </c>
      <c r="G37" s="58">
        <f t="shared" si="5"/>
        <v>7.5</v>
      </c>
      <c r="H37" s="58">
        <f t="shared" si="5"/>
        <v>7.5</v>
      </c>
      <c r="I37" s="58">
        <f t="shared" si="5"/>
        <v>0</v>
      </c>
      <c r="J37" s="58">
        <f t="shared" si="5"/>
        <v>0</v>
      </c>
      <c r="K37" s="58">
        <f t="shared" si="5"/>
        <v>8.5</v>
      </c>
      <c r="L37" s="58">
        <f t="shared" si="5"/>
        <v>7.5</v>
      </c>
      <c r="M37" s="58">
        <f t="shared" si="5"/>
        <v>7.5</v>
      </c>
      <c r="N37" s="58">
        <f t="shared" si="5"/>
        <v>7.5</v>
      </c>
      <c r="O37" s="114">
        <f t="shared" si="5"/>
        <v>0</v>
      </c>
      <c r="P37" s="58">
        <f t="shared" si="5"/>
        <v>0</v>
      </c>
      <c r="Q37" s="58">
        <f t="shared" si="5"/>
        <v>0</v>
      </c>
      <c r="R37" s="58">
        <f t="shared" si="5"/>
        <v>8.5</v>
      </c>
      <c r="S37" s="58">
        <f t="shared" si="5"/>
        <v>8.5</v>
      </c>
      <c r="T37" s="113">
        <f t="shared" si="5"/>
        <v>0</v>
      </c>
      <c r="U37" s="58">
        <f t="shared" si="5"/>
        <v>7.5</v>
      </c>
      <c r="V37" s="58">
        <f t="shared" si="5"/>
        <v>7.5</v>
      </c>
      <c r="W37" s="58">
        <f t="shared" si="5"/>
        <v>0</v>
      </c>
      <c r="X37" s="58">
        <f t="shared" si="5"/>
        <v>0</v>
      </c>
      <c r="Y37" s="58">
        <f t="shared" si="5"/>
        <v>8</v>
      </c>
      <c r="Z37" s="58">
        <f t="shared" si="5"/>
        <v>7.5</v>
      </c>
      <c r="AA37" s="58">
        <f t="shared" si="5"/>
        <v>7.5</v>
      </c>
      <c r="AB37" s="58">
        <f t="shared" si="5"/>
        <v>7</v>
      </c>
      <c r="AC37" s="113">
        <f t="shared" si="5"/>
        <v>0</v>
      </c>
      <c r="AD37" s="58">
        <f t="shared" si="5"/>
        <v>0</v>
      </c>
      <c r="AE37" s="58">
        <f t="shared" si="5"/>
        <v>0</v>
      </c>
      <c r="AF37" s="58">
        <f t="shared" si="5"/>
        <v>7.5</v>
      </c>
      <c r="AG37" s="58">
        <f t="shared" si="5"/>
        <v>7.5</v>
      </c>
      <c r="AH37" s="58">
        <f t="shared" si="5"/>
        <v>0</v>
      </c>
      <c r="AI37" s="59">
        <f t="shared" ref="AI37" si="6">SUM(AI16:AI36)</f>
        <v>138</v>
      </c>
      <c r="AJ37" s="82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s="29" customFormat="1" ht="13.5" thickBot="1" x14ac:dyDescent="0.25">
      <c r="A38" s="15" t="s">
        <v>9</v>
      </c>
      <c r="B38" s="16"/>
      <c r="C38" s="17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30"/>
      <c r="AZ38" s="53"/>
    </row>
    <row r="39" spans="1:69" s="29" customFormat="1" ht="12" thickBot="1" x14ac:dyDescent="0.25">
      <c r="A39" s="18" t="s">
        <v>24</v>
      </c>
      <c r="B39" s="17" t="s">
        <v>25</v>
      </c>
      <c r="C39" s="17"/>
      <c r="D39" s="61"/>
      <c r="E39" s="61"/>
      <c r="F39" s="61" t="s">
        <v>31</v>
      </c>
      <c r="G39" s="61"/>
      <c r="H39" s="61" t="s">
        <v>32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7" t="s">
        <v>10</v>
      </c>
      <c r="AG39" s="66">
        <f>18</f>
        <v>18</v>
      </c>
      <c r="AH39" s="61"/>
      <c r="AI39" s="62">
        <f>7.5*AG39</f>
        <v>135</v>
      </c>
      <c r="AJ39" s="30"/>
      <c r="AZ39" s="53"/>
    </row>
    <row r="40" spans="1:69" s="29" customFormat="1" ht="11.25" x14ac:dyDescent="0.2">
      <c r="A40" s="18" t="s">
        <v>23</v>
      </c>
      <c r="B40" s="17" t="s">
        <v>26</v>
      </c>
      <c r="C40" s="17"/>
      <c r="D40" s="61"/>
      <c r="E40" s="61"/>
      <c r="F40" s="61" t="s">
        <v>39</v>
      </c>
      <c r="G40" s="61"/>
      <c r="H40" s="61" t="s">
        <v>33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30"/>
      <c r="AZ40" s="53"/>
    </row>
    <row r="41" spans="1:69" s="29" customFormat="1" ht="11.25" x14ac:dyDescent="0.2">
      <c r="A41" s="18" t="s">
        <v>29</v>
      </c>
      <c r="B41" s="17" t="s">
        <v>30</v>
      </c>
      <c r="C41" s="17"/>
      <c r="D41" s="61"/>
      <c r="E41" s="61"/>
      <c r="F41" s="61" t="s">
        <v>38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7" t="s">
        <v>45</v>
      </c>
      <c r="AG41" s="61"/>
      <c r="AH41" s="61"/>
      <c r="AI41" s="61">
        <f>AI37-AI39</f>
        <v>3</v>
      </c>
      <c r="AJ41" s="70" t="s">
        <v>43</v>
      </c>
      <c r="AZ41" s="53"/>
    </row>
    <row r="42" spans="1:69" s="29" customFormat="1" ht="11.25" x14ac:dyDescent="0.2">
      <c r="A42" s="17" t="s">
        <v>27</v>
      </c>
      <c r="B42" s="17" t="s">
        <v>28</v>
      </c>
      <c r="C42" s="30"/>
      <c r="D42" s="63"/>
      <c r="E42" s="63"/>
      <c r="F42" s="63" t="s">
        <v>40</v>
      </c>
      <c r="G42" s="63"/>
      <c r="H42" s="63" t="s">
        <v>35</v>
      </c>
      <c r="I42" s="63"/>
      <c r="J42" s="63"/>
      <c r="K42" s="63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</row>
    <row r="43" spans="1:69" s="29" customFormat="1" ht="11.25" x14ac:dyDescent="0.2">
      <c r="A43" s="30" t="s">
        <v>21</v>
      </c>
      <c r="B43" s="30" t="s">
        <v>22</v>
      </c>
      <c r="C43" s="30"/>
      <c r="D43" s="63"/>
      <c r="E43" s="63"/>
      <c r="F43" s="63" t="s">
        <v>36</v>
      </c>
      <c r="G43" s="63"/>
      <c r="H43" s="63" t="s">
        <v>41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Y43" s="63"/>
      <c r="Z43" s="63"/>
      <c r="AA43" s="63"/>
      <c r="AB43" s="63"/>
      <c r="AC43" s="63"/>
      <c r="AD43" s="63"/>
      <c r="AE43" s="63"/>
      <c r="AF43" s="68" t="s">
        <v>46</v>
      </c>
      <c r="AG43" s="63"/>
      <c r="AH43" s="63"/>
      <c r="AI43" s="64">
        <f>0</f>
        <v>0</v>
      </c>
      <c r="AJ43" s="30"/>
      <c r="AL43" s="29" t="s">
        <v>44</v>
      </c>
    </row>
    <row r="44" spans="1:69" s="29" customFormat="1" ht="11.25" x14ac:dyDescent="0.2">
      <c r="A44" s="30"/>
      <c r="B44" s="30"/>
      <c r="C44" s="30"/>
      <c r="D44" s="63"/>
      <c r="E44" s="63"/>
      <c r="F44" s="63"/>
      <c r="G44" s="63"/>
      <c r="H44" s="63" t="s">
        <v>42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30"/>
    </row>
    <row r="45" spans="1:69" s="29" customFormat="1" ht="13.5" thickBot="1" x14ac:dyDescent="0.25">
      <c r="A45" s="28"/>
      <c r="B45" s="28"/>
      <c r="C45" s="28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8" t="s">
        <v>47</v>
      </c>
      <c r="AG45" s="63"/>
      <c r="AH45" s="63"/>
      <c r="AI45" s="65">
        <f>AI43+AI41</f>
        <v>3</v>
      </c>
      <c r="AJ45" s="30"/>
    </row>
    <row r="46" spans="1:69" s="29" customFormat="1" ht="13.5" thickTop="1" x14ac:dyDescent="0.2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2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s="29" customFormat="1" x14ac:dyDescent="0.2">
      <c r="A48" s="28"/>
      <c r="B48" s="28"/>
      <c r="C48" s="28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x14ac:dyDescent="0.2">
      <c r="C50"/>
      <c r="AI50" s="1"/>
    </row>
    <row r="51" spans="1:36" x14ac:dyDescent="0.2">
      <c r="C51"/>
      <c r="AI51" s="1"/>
    </row>
    <row r="52" spans="1:36" x14ac:dyDescent="0.2">
      <c r="C52"/>
      <c r="AI52" s="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</sheetData>
  <dataConsolidate/>
  <mergeCells count="9">
    <mergeCell ref="A36:B36"/>
    <mergeCell ref="A21:C21"/>
    <mergeCell ref="A24:C24"/>
    <mergeCell ref="A31:C31"/>
    <mergeCell ref="A29:C29"/>
    <mergeCell ref="A28:C28"/>
    <mergeCell ref="A33:C33"/>
    <mergeCell ref="A26:C26"/>
    <mergeCell ref="A34:C34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2020-06-19T00:02:39Z</cp:lastPrinted>
  <dcterms:created xsi:type="dcterms:W3CDTF">1998-07-03T22:57:08Z</dcterms:created>
  <dcterms:modified xsi:type="dcterms:W3CDTF">2020-06-25T23:03:43Z</dcterms:modified>
</cp:coreProperties>
</file>