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0\"/>
    </mc:Choice>
  </mc:AlternateContent>
  <xr:revisionPtr revIDLastSave="0" documentId="13_ncr:1_{7DB59820-89AC-4178-BA9A-EC1465D18C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Sheet1!$A$2:$AJ$47</definedName>
  </definedNames>
  <calcPr calcId="181029"/>
</workbook>
</file>

<file path=xl/calcChain.xml><?xml version="1.0" encoding="utf-8"?>
<calcChain xmlns="http://schemas.openxmlformats.org/spreadsheetml/2006/main">
  <c r="AI44" i="1" l="1"/>
  <c r="AG40" i="1"/>
  <c r="J23" i="1"/>
  <c r="AH22" i="1"/>
  <c r="AH37" i="1" s="1"/>
  <c r="AG22" i="1"/>
  <c r="AG37" i="1" s="1"/>
  <c r="AF22" i="1"/>
  <c r="AF37" i="1" s="1"/>
  <c r="AE22" i="1"/>
  <c r="AE37" i="1" s="1"/>
  <c r="AD22" i="1"/>
  <c r="AD37" i="1" s="1"/>
  <c r="AC22" i="1"/>
  <c r="AC37" i="1" s="1"/>
  <c r="AB22" i="1"/>
  <c r="AB37" i="1" s="1"/>
  <c r="AA22" i="1"/>
  <c r="AA37" i="1" s="1"/>
  <c r="Z22" i="1"/>
  <c r="Z37" i="1" s="1"/>
  <c r="Y22" i="1"/>
  <c r="Y37" i="1" s="1"/>
  <c r="X22" i="1"/>
  <c r="X37" i="1" s="1"/>
  <c r="W22" i="1"/>
  <c r="W37" i="1" s="1"/>
  <c r="V22" i="1"/>
  <c r="V37" i="1" s="1"/>
  <c r="U22" i="1"/>
  <c r="U37" i="1" s="1"/>
  <c r="T22" i="1"/>
  <c r="T37" i="1" s="1"/>
  <c r="S22" i="1"/>
  <c r="S37" i="1" s="1"/>
  <c r="R22" i="1"/>
  <c r="R37" i="1" s="1"/>
  <c r="Q22" i="1"/>
  <c r="Q37" i="1" s="1"/>
  <c r="P22" i="1"/>
  <c r="P37" i="1" s="1"/>
  <c r="O22" i="1"/>
  <c r="O37" i="1" s="1"/>
  <c r="N22" i="1"/>
  <c r="N37" i="1" s="1"/>
  <c r="M22" i="1"/>
  <c r="M37" i="1" s="1"/>
  <c r="L22" i="1"/>
  <c r="L37" i="1" s="1"/>
  <c r="K22" i="1"/>
  <c r="K37" i="1" s="1"/>
  <c r="J22" i="1"/>
  <c r="I22" i="1"/>
  <c r="I37" i="1" s="1"/>
  <c r="H22" i="1"/>
  <c r="H37" i="1" s="1"/>
  <c r="G22" i="1"/>
  <c r="G37" i="1" s="1"/>
  <c r="F22" i="1"/>
  <c r="F37" i="1" s="1"/>
  <c r="E22" i="1"/>
  <c r="E37" i="1" s="1"/>
  <c r="D22" i="1"/>
  <c r="D37" i="1" s="1"/>
  <c r="J37" i="1" l="1"/>
  <c r="AI6" i="1"/>
  <c r="AI7" i="1"/>
  <c r="AI21" i="1" l="1"/>
  <c r="AI20" i="1"/>
  <c r="AI18" i="1" l="1"/>
  <c r="AI17" i="1"/>
  <c r="AI35" i="1"/>
  <c r="AI9" i="1" l="1"/>
  <c r="AI12" i="1" l="1"/>
  <c r="AI13" i="1"/>
  <c r="AI10" i="1"/>
  <c r="AI8" i="1" l="1"/>
  <c r="AI11" i="1"/>
  <c r="AI19" i="1"/>
  <c r="AI16" i="1"/>
  <c r="AI31" i="1" l="1"/>
  <c r="AI15" i="1" l="1"/>
  <c r="AI34" i="1"/>
  <c r="AI14" i="1" l="1"/>
  <c r="AI40" i="1" l="1"/>
  <c r="AI33" i="1" l="1"/>
  <c r="AI32" i="1" l="1"/>
  <c r="AI36" i="1" l="1"/>
  <c r="AI30" i="1"/>
  <c r="AI29" i="1"/>
  <c r="AM29" i="1" s="1"/>
  <c r="AI28" i="1"/>
  <c r="AI26" i="1"/>
  <c r="AI25" i="1"/>
  <c r="AI24" i="1"/>
  <c r="AI23" i="1"/>
  <c r="AI22" i="1" l="1"/>
  <c r="AI37" i="1" s="1"/>
  <c r="AI42" i="1" l="1"/>
  <c r="AI46" i="1" s="1"/>
</calcChain>
</file>

<file path=xl/sharedStrings.xml><?xml version="1.0" encoding="utf-8"?>
<sst xmlns="http://schemas.openxmlformats.org/spreadsheetml/2006/main" count="272" uniqueCount="84">
  <si>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</si>
  <si>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</si>
  <si>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</si>
  <si>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</si>
  <si>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</si>
  <si>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</si>
  <si>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</si>
  <si>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</si>
  <si>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</si>
  <si>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</si>
  <si>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</si>
  <si>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</si>
  <si>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</si>
  <si>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</si>
  <si>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</si>
  <si>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</si>
  <si>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</si>
  <si>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</si>
  <si>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</si>
  <si>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</si>
  <si>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</si>
  <si>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</si>
  <si>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</si>
  <si>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</si>
  <si>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</si>
  <si>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</si>
  <si>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</si>
  <si>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</si>
  <si>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</si>
  <si>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</si>
  <si>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</si>
  <si>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</si>
  <si>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</si>
  <si>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</si>
  <si>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</si>
  <si>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</si>
  <si>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</si>
  <si>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</si>
  <si>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</si>
  <si>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</si>
  <si>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</si>
  <si>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</si>
  <si>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</si>
  <si>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</si>
  <si>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</si>
  <si>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</si>
  <si>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</si>
  <si>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</si>
  <si>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</si>
  <si>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</si>
  <si>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</si>
  <si>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</si>
  <si>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</si>
  <si>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</si>
  <si>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</si>
  <si>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</si>
  <si>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</si>
  <si>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</si>
  <si>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</si>
  <si>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</si>
  <si>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Ext - FG Windows</t>
  </si>
  <si>
    <t>Drawings + Coord</t>
  </si>
  <si>
    <t>HAWKSLEY - EXTRA</t>
  </si>
  <si>
    <t>OTHER - Associates Mtg / Minutes</t>
  </si>
  <si>
    <t>OTHER - Please specify</t>
  </si>
  <si>
    <t>Amenity - Drawings + Coord</t>
  </si>
  <si>
    <t>Amenity - Meetings</t>
  </si>
  <si>
    <t>Proj Admin</t>
  </si>
  <si>
    <t>Proj Admin (Billing discussions, Printing, Uploads, Scheduling mtgs + general)</t>
  </si>
  <si>
    <t xml:space="preserve">HAWKSLEY </t>
  </si>
  <si>
    <t>Details</t>
  </si>
  <si>
    <t>OTHER - Details (REVIT)</t>
  </si>
  <si>
    <t>Site Mtgs, Prep / Site Communication / Coord</t>
  </si>
  <si>
    <t>Drawings + Coord - CA</t>
  </si>
  <si>
    <t>Spec / materials</t>
  </si>
  <si>
    <t>Shop Drawings / SI / RFI - see log</t>
  </si>
  <si>
    <t>Meetings - External</t>
  </si>
  <si>
    <t>Extra - Items related to changes to the Amenity / Energy Model</t>
  </si>
  <si>
    <t>OTHER - REVIT Standards</t>
  </si>
  <si>
    <t>OTHER - Intranet Reorganization</t>
  </si>
  <si>
    <t>2019 (25 Days remaining)</t>
  </si>
  <si>
    <t>September 2020</t>
  </si>
  <si>
    <t>OTHER - Standards Assemblies Dets</t>
  </si>
  <si>
    <t>Filing, Cleanup, Time,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</si>
</sst>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2" borderId="0"/>
  </cellStyleXfs>
  <cellXfs count="129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164" fontId="3" fillId="6" borderId="20" xfId="0" applyNumberFormat="1" applyFont="1" applyFill="1" applyBorder="1" applyProtection="1">
      <protection locked="0"/>
    </xf>
    <xf numFmtId="0" fontId="2" fillId="6" borderId="21" xfId="0" applyFont="1" applyFill="1" applyBorder="1"/>
    <xf numFmtId="0" fontId="2" fillId="6" borderId="1" xfId="0" applyFont="1" applyFill="1" applyBorder="1"/>
    <xf numFmtId="0" fontId="3" fillId="6" borderId="20" xfId="0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2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4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4" xfId="0" applyFont="1" applyFill="1" applyBorder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4" xfId="0" applyFont="1" applyFill="1" applyBorder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9" xfId="0" applyNumberFormat="1" applyFont="1" applyFill="1" applyBorder="1" applyAlignment="1">
      <alignment horizontal="center"/>
    </xf>
    <xf numFmtId="164" fontId="6" fillId="6" borderId="19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5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10" borderId="8" xfId="0" applyFont="1" applyFill="1" applyBorder="1" applyAlignment="1">
      <alignment horizontal="center"/>
    </xf>
    <xf numFmtId="0" fontId="6" fillId="6" borderId="28" xfId="0" applyFont="1" applyFill="1" applyBorder="1" applyProtection="1"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49" fontId="3" fillId="5" borderId="12" xfId="0" applyNumberFormat="1" applyFont="1" applyFill="1" applyBorder="1" applyAlignment="1" applyProtection="1">
      <alignment horizontal="left" vertical="center"/>
      <protection locked="0"/>
    </xf>
    <xf numFmtId="0" fontId="3" fillId="5" borderId="13" xfId="0" applyFont="1" applyFill="1" applyBorder="1" applyAlignment="1" applyProtection="1">
      <alignment horizontal="left" vertical="center"/>
      <protection locked="0"/>
    </xf>
    <xf numFmtId="0" fontId="3" fillId="5" borderId="9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49" fontId="3" fillId="6" borderId="12" xfId="0" applyNumberFormat="1" applyFont="1" applyFill="1" applyBorder="1" applyAlignment="1" applyProtection="1">
      <alignment horizontal="left" vertical="center"/>
      <protection locked="0"/>
    </xf>
    <xf numFmtId="0" fontId="3" fillId="6" borderId="13" xfId="0" applyFont="1" applyFill="1" applyBorder="1" applyAlignment="1" applyProtection="1">
      <alignment vertical="center"/>
      <protection locked="0"/>
    </xf>
    <xf numFmtId="0" fontId="6" fillId="6" borderId="14" xfId="0" applyFont="1" applyFill="1" applyBorder="1" applyAlignment="1" applyProtection="1">
      <alignment vertical="center"/>
      <protection locked="0"/>
    </xf>
    <xf numFmtId="164" fontId="6" fillId="6" borderId="15" xfId="0" applyNumberFormat="1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6" fillId="5" borderId="14" xfId="0" applyFont="1" applyFill="1" applyBorder="1" applyAlignment="1" applyProtection="1">
      <alignment vertical="center"/>
      <protection locked="0"/>
    </xf>
    <xf numFmtId="164" fontId="6" fillId="5" borderId="15" xfId="0" applyNumberFormat="1" applyFont="1" applyFill="1" applyBorder="1" applyAlignment="1" applyProtection="1">
      <alignment horizontal="center" vertical="center"/>
      <protection locked="0"/>
    </xf>
    <xf numFmtId="164" fontId="6" fillId="5" borderId="16" xfId="0" applyNumberFormat="1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49" fontId="3" fillId="7" borderId="12" xfId="0" applyNumberFormat="1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vertical="center"/>
      <protection locked="0"/>
    </xf>
    <xf numFmtId="0" fontId="6" fillId="7" borderId="14" xfId="0" applyFont="1" applyFill="1" applyBorder="1" applyAlignment="1" applyProtection="1">
      <alignment vertical="center"/>
      <protection locked="0"/>
    </xf>
    <xf numFmtId="164" fontId="6" fillId="7" borderId="15" xfId="0" applyNumberFormat="1" applyFont="1" applyFill="1" applyBorder="1" applyAlignment="1" applyProtection="1">
      <alignment horizontal="center" vertical="center"/>
      <protection locked="0"/>
    </xf>
    <xf numFmtId="164" fontId="6" fillId="7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7" xfId="0" applyFont="1" applyBorder="1" applyAlignment="1" applyProtection="1">
      <alignment vertical="center"/>
      <protection locked="0"/>
    </xf>
    <xf numFmtId="49" fontId="3" fillId="10" borderId="12" xfId="0" applyNumberFormat="1" applyFont="1" applyFill="1" applyBorder="1" applyAlignment="1" applyProtection="1">
      <alignment horizontal="left" vertical="center"/>
      <protection locked="0"/>
    </xf>
    <xf numFmtId="0" fontId="3" fillId="10" borderId="13" xfId="0" applyFont="1" applyFill="1" applyBorder="1" applyAlignment="1" applyProtection="1">
      <alignment vertical="center"/>
      <protection locked="0"/>
    </xf>
    <xf numFmtId="0" fontId="6" fillId="5" borderId="2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3" fillId="2" borderId="7" xfId="0" applyFont="1" applyBorder="1" applyAlignment="1">
      <alignment horizontal="center"/>
    </xf>
    <xf numFmtId="164" fontId="3" fillId="6" borderId="9" xfId="0" applyNumberFormat="1" applyFont="1" applyFill="1" applyBorder="1" applyAlignment="1" applyProtection="1">
      <alignment horizontal="right" vertical="center"/>
      <protection locked="0"/>
    </xf>
    <xf numFmtId="164" fontId="3" fillId="7" borderId="9" xfId="0" applyNumberFormat="1" applyFont="1" applyFill="1" applyBorder="1" applyAlignment="1" applyProtection="1">
      <alignment horizontal="right" vertical="center"/>
      <protection locked="0"/>
    </xf>
    <xf numFmtId="164" fontId="3" fillId="6" borderId="9" xfId="0" applyNumberFormat="1" applyFont="1" applyFill="1" applyBorder="1" applyAlignment="1" applyProtection="1">
      <alignment horizontal="right"/>
      <protection locked="0"/>
    </xf>
    <xf numFmtId="164" fontId="3" fillId="6" borderId="23" xfId="0" applyNumberFormat="1" applyFont="1" applyFill="1" applyBorder="1" applyAlignment="1" applyProtection="1">
      <alignment horizontal="right"/>
      <protection locked="0"/>
    </xf>
    <xf numFmtId="164" fontId="6" fillId="0" borderId="15" xfId="0" applyNumberFormat="1" applyFont="1" applyFill="1" applyBorder="1" applyAlignment="1" applyProtection="1">
      <alignment horizontal="center" vertical="center"/>
      <protection locked="0"/>
    </xf>
    <xf numFmtId="164" fontId="6" fillId="6" borderId="30" xfId="0" applyNumberFormat="1" applyFont="1" applyFill="1" applyBorder="1" applyAlignment="1" applyProtection="1">
      <alignment horizontal="center"/>
      <protection locked="0"/>
    </xf>
    <xf numFmtId="164" fontId="6" fillId="6" borderId="31" xfId="0" applyNumberFormat="1" applyFont="1" applyFill="1" applyBorder="1" applyAlignment="1" applyProtection="1">
      <alignment horizontal="center"/>
      <protection locked="0"/>
    </xf>
    <xf numFmtId="164" fontId="6" fillId="0" borderId="27" xfId="0" applyNumberFormat="1" applyFont="1" applyFill="1" applyBorder="1" applyAlignment="1" applyProtection="1">
      <alignment horizontal="center" vertical="center"/>
      <protection locked="0"/>
    </xf>
    <xf numFmtId="49" fontId="3" fillId="6" borderId="20" xfId="0" applyNumberFormat="1" applyFont="1" applyFill="1" applyBorder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1"/>
  <sheetViews>
    <sheetView showGridLines="0" tabSelected="1" zoomScaleNormal="100" zoomScaleSheetLayoutView="100" workbookViewId="0">
      <selection activeCell="M16" sqref="M16"/>
    </sheetView>
  </sheetViews>
  <sheetFormatPr defaultColWidth="7.5546875" defaultRowHeight="13.2" x14ac:dyDescent="0.25"/>
  <cols>
    <col min="1" max="1" width="5.33203125" style="42" customWidth="1"/>
    <col min="2" max="2" width="21.6640625" style="42" customWidth="1"/>
    <col min="3" max="3" width="5" style="44" customWidth="1"/>
    <col min="4" max="34" width="3.44140625" style="65" customWidth="1"/>
    <col min="35" max="35" width="5.6640625" style="114" customWidth="1"/>
    <col min="36" max="36" width="40.6640625" style="43" customWidth="1"/>
    <col min="37" max="37" width="2.6640625" style="6" customWidth="1"/>
    <col min="38" max="38" width="3.33203125" style="6" customWidth="1"/>
    <col min="39" max="190" width="7.5546875" style="6" customWidth="1"/>
    <col min="191" max="16384" width="7.5546875" style="6"/>
  </cols>
  <sheetData>
    <row r="1" spans="1:190" x14ac:dyDescent="0.25">
      <c r="A1" s="5"/>
      <c r="B1" s="5"/>
      <c r="C1" s="5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"/>
      <c r="AK1" s="2"/>
      <c r="AL1" s="2"/>
      <c r="AM1" s="2"/>
      <c r="AN1" s="2"/>
    </row>
    <row r="2" spans="1:190" s="4" customFormat="1" ht="12" customHeight="1" x14ac:dyDescent="0.25">
      <c r="A2" s="1"/>
      <c r="B2" s="1"/>
      <c r="C2" s="1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9" t="s">
        <v>0</v>
      </c>
      <c r="P2" s="48"/>
      <c r="Q2" s="66" t="s">
        <v>1</v>
      </c>
      <c r="R2" s="50"/>
      <c r="S2" s="50"/>
      <c r="T2" s="50"/>
      <c r="U2" s="51"/>
      <c r="V2" s="51"/>
      <c r="W2" s="51"/>
      <c r="X2" s="51"/>
      <c r="Y2" s="51"/>
      <c r="Z2" s="48"/>
      <c r="AA2" s="48"/>
      <c r="AB2" s="52"/>
      <c r="AC2" s="48"/>
      <c r="AD2" s="48"/>
      <c r="AE2" s="48"/>
      <c r="AF2" s="48"/>
      <c r="AG2" s="49" t="s">
        <v>2</v>
      </c>
      <c r="AH2" s="48"/>
      <c r="AI2" s="52"/>
      <c r="AJ2" s="45" t="s">
        <v>81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3.95" customHeight="1" x14ac:dyDescent="0.25">
      <c r="A3" s="7" t="s">
        <v>3</v>
      </c>
      <c r="B3" s="8"/>
      <c r="C3" s="9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108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6" customFormat="1" ht="16.95" customHeight="1" thickBot="1" x14ac:dyDescent="0.25">
      <c r="A4" s="12" t="s">
        <v>4</v>
      </c>
      <c r="B4" s="13" t="s">
        <v>0</v>
      </c>
      <c r="C4" s="14" t="s">
        <v>5</v>
      </c>
      <c r="D4" s="53">
        <v>1</v>
      </c>
      <c r="E4" s="54">
        <v>2</v>
      </c>
      <c r="F4" s="54">
        <v>3</v>
      </c>
      <c r="G4" s="54">
        <v>4</v>
      </c>
      <c r="H4" s="54">
        <v>5</v>
      </c>
      <c r="I4" s="54">
        <v>6</v>
      </c>
      <c r="J4" s="54">
        <v>7</v>
      </c>
      <c r="K4" s="69">
        <v>8</v>
      </c>
      <c r="L4" s="54">
        <v>9</v>
      </c>
      <c r="M4" s="54">
        <v>10</v>
      </c>
      <c r="N4" s="69">
        <v>11</v>
      </c>
      <c r="O4" s="54">
        <v>12</v>
      </c>
      <c r="P4" s="54">
        <v>13</v>
      </c>
      <c r="Q4" s="54">
        <v>14</v>
      </c>
      <c r="R4" s="54">
        <v>15</v>
      </c>
      <c r="S4" s="54">
        <v>16</v>
      </c>
      <c r="T4" s="54">
        <v>17</v>
      </c>
      <c r="U4" s="54">
        <v>18</v>
      </c>
      <c r="V4" s="54">
        <v>19</v>
      </c>
      <c r="W4" s="54">
        <v>20</v>
      </c>
      <c r="X4" s="54">
        <v>21</v>
      </c>
      <c r="Y4" s="69">
        <v>22</v>
      </c>
      <c r="Z4" s="69">
        <v>23</v>
      </c>
      <c r="AA4" s="69">
        <v>24</v>
      </c>
      <c r="AB4" s="69">
        <v>25</v>
      </c>
      <c r="AC4" s="69">
        <v>26</v>
      </c>
      <c r="AD4" s="54">
        <v>27</v>
      </c>
      <c r="AE4" s="54">
        <v>28</v>
      </c>
      <c r="AF4" s="54">
        <v>29</v>
      </c>
      <c r="AG4" s="54">
        <v>30</v>
      </c>
      <c r="AH4" s="54"/>
      <c r="AI4" s="109" t="s">
        <v>6</v>
      </c>
      <c r="AJ4" s="15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8" thickTop="1" x14ac:dyDescent="0.2">
      <c r="A5" s="17"/>
      <c r="B5" s="18"/>
      <c r="C5" s="19" t="s">
        <v>8</v>
      </c>
      <c r="D5" s="55" t="s">
        <v>9</v>
      </c>
      <c r="E5" s="55" t="s">
        <v>13</v>
      </c>
      <c r="F5" s="56" t="s">
        <v>9</v>
      </c>
      <c r="G5" s="55" t="s">
        <v>10</v>
      </c>
      <c r="H5" s="55" t="s">
        <v>11</v>
      </c>
      <c r="I5" s="56" t="s">
        <v>11</v>
      </c>
      <c r="J5" s="56" t="s">
        <v>12</v>
      </c>
      <c r="K5" s="55" t="s">
        <v>9</v>
      </c>
      <c r="L5" s="55" t="s">
        <v>13</v>
      </c>
      <c r="M5" s="56" t="s">
        <v>9</v>
      </c>
      <c r="N5" s="55" t="s">
        <v>10</v>
      </c>
      <c r="O5" s="55" t="s">
        <v>11</v>
      </c>
      <c r="P5" s="56" t="s">
        <v>11</v>
      </c>
      <c r="Q5" s="56" t="s">
        <v>12</v>
      </c>
      <c r="R5" s="55" t="s">
        <v>9</v>
      </c>
      <c r="S5" s="55" t="s">
        <v>13</v>
      </c>
      <c r="T5" s="56" t="s">
        <v>9</v>
      </c>
      <c r="U5" s="55" t="s">
        <v>10</v>
      </c>
      <c r="V5" s="55" t="s">
        <v>11</v>
      </c>
      <c r="W5" s="56" t="s">
        <v>11</v>
      </c>
      <c r="X5" s="56" t="s">
        <v>12</v>
      </c>
      <c r="Y5" s="55" t="s">
        <v>9</v>
      </c>
      <c r="Z5" s="55" t="s">
        <v>13</v>
      </c>
      <c r="AA5" s="56" t="s">
        <v>9</v>
      </c>
      <c r="AB5" s="55" t="s">
        <v>10</v>
      </c>
      <c r="AC5" s="55" t="s">
        <v>11</v>
      </c>
      <c r="AD5" s="56" t="s">
        <v>11</v>
      </c>
      <c r="AE5" s="56" t="s">
        <v>12</v>
      </c>
      <c r="AF5" s="55" t="s">
        <v>9</v>
      </c>
      <c r="AG5" s="55" t="s">
        <v>13</v>
      </c>
      <c r="AH5" s="56"/>
      <c r="AI5" s="71"/>
      <c r="AJ5" s="20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85" customFormat="1" ht="11.7" customHeight="1" x14ac:dyDescent="0.25">
      <c r="A6" s="78"/>
      <c r="B6" s="79"/>
      <c r="C6" s="80"/>
      <c r="D6" s="81"/>
      <c r="E6" s="81"/>
      <c r="F6" s="81"/>
      <c r="G6" s="81"/>
      <c r="H6" s="81" t="s">
        <v>15</v>
      </c>
      <c r="I6" s="81" t="s">
        <v>15</v>
      </c>
      <c r="J6" s="81"/>
      <c r="K6" s="81"/>
      <c r="L6" s="81"/>
      <c r="M6" s="81"/>
      <c r="N6" s="81"/>
      <c r="O6" s="81" t="s">
        <v>15</v>
      </c>
      <c r="P6" s="81" t="s">
        <v>15</v>
      </c>
      <c r="Q6" s="81"/>
      <c r="R6" s="81"/>
      <c r="S6" s="81"/>
      <c r="T6" s="81"/>
      <c r="U6" s="81"/>
      <c r="V6" s="81" t="s">
        <v>15</v>
      </c>
      <c r="W6" s="81" t="s">
        <v>15</v>
      </c>
      <c r="X6" s="81"/>
      <c r="Y6" s="81"/>
      <c r="Z6" s="81"/>
      <c r="AA6" s="81"/>
      <c r="AB6" s="81"/>
      <c r="AC6" s="81" t="s">
        <v>15</v>
      </c>
      <c r="AD6" s="81" t="s">
        <v>15</v>
      </c>
      <c r="AE6" s="81"/>
      <c r="AF6" s="81"/>
      <c r="AG6" s="81"/>
      <c r="AH6" s="81"/>
      <c r="AI6" s="115">
        <f t="shared" ref="AI6:AI9" si="0">SUM(D6:AH6)</f>
        <v>0</v>
      </c>
      <c r="AJ6" s="82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4"/>
      <c r="BA6" s="84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</row>
    <row r="7" spans="1:190" s="91" customFormat="1" ht="12.9" customHeight="1" x14ac:dyDescent="0.25">
      <c r="A7" s="72" t="s">
        <v>51</v>
      </c>
      <c r="B7" s="86" t="s">
        <v>52</v>
      </c>
      <c r="C7" s="87" t="s">
        <v>59</v>
      </c>
      <c r="D7" s="88"/>
      <c r="E7" s="88"/>
      <c r="F7" s="89"/>
      <c r="G7" s="88">
        <v>1</v>
      </c>
      <c r="H7" s="81" t="s">
        <v>15</v>
      </c>
      <c r="I7" s="81" t="s">
        <v>15</v>
      </c>
      <c r="J7" s="88"/>
      <c r="K7" s="88">
        <v>1</v>
      </c>
      <c r="L7" s="88">
        <v>1</v>
      </c>
      <c r="M7" s="89">
        <v>2</v>
      </c>
      <c r="N7" s="88">
        <v>0.5</v>
      </c>
      <c r="O7" s="81" t="s">
        <v>15</v>
      </c>
      <c r="P7" s="81" t="s">
        <v>15</v>
      </c>
      <c r="Q7" s="88"/>
      <c r="R7" s="88"/>
      <c r="S7" s="88">
        <v>1</v>
      </c>
      <c r="T7" s="88"/>
      <c r="U7" s="88"/>
      <c r="V7" s="81" t="s">
        <v>15</v>
      </c>
      <c r="W7" s="81" t="s">
        <v>15</v>
      </c>
      <c r="X7" s="88"/>
      <c r="Y7" s="88"/>
      <c r="Z7" s="88">
        <v>1</v>
      </c>
      <c r="AA7" s="88"/>
      <c r="AB7" s="88"/>
      <c r="AC7" s="81" t="s">
        <v>15</v>
      </c>
      <c r="AD7" s="81" t="s">
        <v>15</v>
      </c>
      <c r="AE7" s="88"/>
      <c r="AF7" s="88">
        <v>2</v>
      </c>
      <c r="AG7" s="88"/>
      <c r="AH7" s="88"/>
      <c r="AI7" s="115">
        <f t="shared" si="0"/>
        <v>9.5</v>
      </c>
      <c r="AJ7" s="90" t="s">
        <v>67</v>
      </c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4"/>
      <c r="BA7" s="84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</row>
    <row r="8" spans="1:190" s="85" customFormat="1" ht="12.9" customHeight="1" x14ac:dyDescent="0.25">
      <c r="A8" s="78" t="s">
        <v>51</v>
      </c>
      <c r="B8" s="79" t="s">
        <v>52</v>
      </c>
      <c r="C8" s="80" t="s">
        <v>59</v>
      </c>
      <c r="D8" s="81"/>
      <c r="E8" s="81"/>
      <c r="F8" s="81">
        <v>2</v>
      </c>
      <c r="G8" s="81"/>
      <c r="H8" s="81" t="s">
        <v>15</v>
      </c>
      <c r="I8" s="81" t="s">
        <v>15</v>
      </c>
      <c r="J8" s="81"/>
      <c r="K8" s="81">
        <v>0.5</v>
      </c>
      <c r="L8" s="81">
        <v>1.5</v>
      </c>
      <c r="M8" s="81">
        <v>1.5</v>
      </c>
      <c r="N8" s="81">
        <v>2.5</v>
      </c>
      <c r="O8" s="81" t="s">
        <v>15</v>
      </c>
      <c r="P8" s="81" t="s">
        <v>15</v>
      </c>
      <c r="Q8" s="81"/>
      <c r="R8" s="81">
        <v>0.5</v>
      </c>
      <c r="S8" s="81">
        <v>3</v>
      </c>
      <c r="T8" s="81">
        <v>2</v>
      </c>
      <c r="U8" s="81">
        <v>1</v>
      </c>
      <c r="V8" s="81" t="s">
        <v>15</v>
      </c>
      <c r="W8" s="81" t="s">
        <v>15</v>
      </c>
      <c r="X8" s="81">
        <v>1</v>
      </c>
      <c r="Y8" s="81">
        <v>2</v>
      </c>
      <c r="Z8" s="81">
        <v>2</v>
      </c>
      <c r="AA8" s="81">
        <v>3</v>
      </c>
      <c r="AB8" s="81">
        <v>2</v>
      </c>
      <c r="AC8" s="81" t="s">
        <v>15</v>
      </c>
      <c r="AD8" s="81" t="s">
        <v>15</v>
      </c>
      <c r="AE8" s="81">
        <v>3</v>
      </c>
      <c r="AF8" s="81">
        <v>2</v>
      </c>
      <c r="AG8" s="81">
        <v>2</v>
      </c>
      <c r="AH8" s="81"/>
      <c r="AI8" s="115">
        <f t="shared" si="0"/>
        <v>31.5</v>
      </c>
      <c r="AJ8" s="82" t="s">
        <v>73</v>
      </c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4"/>
      <c r="BA8" s="84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</row>
    <row r="9" spans="1:190" s="91" customFormat="1" ht="12.9" customHeight="1" x14ac:dyDescent="0.25">
      <c r="A9" s="72" t="s">
        <v>51</v>
      </c>
      <c r="B9" s="86" t="s">
        <v>52</v>
      </c>
      <c r="C9" s="87" t="s">
        <v>59</v>
      </c>
      <c r="D9" s="88"/>
      <c r="E9" s="88"/>
      <c r="F9" s="89"/>
      <c r="G9" s="88"/>
      <c r="H9" s="81" t="s">
        <v>15</v>
      </c>
      <c r="I9" s="81" t="s">
        <v>15</v>
      </c>
      <c r="J9" s="88"/>
      <c r="K9" s="88"/>
      <c r="L9" s="88"/>
      <c r="M9" s="89"/>
      <c r="N9" s="88"/>
      <c r="O9" s="81" t="s">
        <v>15</v>
      </c>
      <c r="P9" s="81" t="s">
        <v>15</v>
      </c>
      <c r="Q9" s="88"/>
      <c r="R9" s="88"/>
      <c r="S9" s="88"/>
      <c r="T9" s="89"/>
      <c r="U9" s="88"/>
      <c r="V9" s="81" t="s">
        <v>15</v>
      </c>
      <c r="W9" s="81" t="s">
        <v>15</v>
      </c>
      <c r="X9" s="88"/>
      <c r="Y9" s="88"/>
      <c r="Z9" s="88"/>
      <c r="AA9" s="89"/>
      <c r="AB9" s="88"/>
      <c r="AC9" s="81" t="s">
        <v>15</v>
      </c>
      <c r="AD9" s="81" t="s">
        <v>15</v>
      </c>
      <c r="AE9" s="88"/>
      <c r="AF9" s="88"/>
      <c r="AG9" s="88"/>
      <c r="AH9" s="89"/>
      <c r="AI9" s="115">
        <f t="shared" si="0"/>
        <v>0</v>
      </c>
      <c r="AJ9" s="90" t="s">
        <v>70</v>
      </c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4"/>
      <c r="BA9" s="84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</row>
    <row r="10" spans="1:190" s="85" customFormat="1" ht="12.9" customHeight="1" x14ac:dyDescent="0.25">
      <c r="A10" s="78" t="s">
        <v>51</v>
      </c>
      <c r="B10" s="79" t="s">
        <v>52</v>
      </c>
      <c r="C10" s="80" t="s">
        <v>59</v>
      </c>
      <c r="D10" s="81">
        <v>3</v>
      </c>
      <c r="E10" s="81">
        <v>1</v>
      </c>
      <c r="F10" s="81">
        <v>2</v>
      </c>
      <c r="G10" s="81">
        <v>3</v>
      </c>
      <c r="H10" s="81" t="s">
        <v>15</v>
      </c>
      <c r="I10" s="81" t="s">
        <v>15</v>
      </c>
      <c r="J10" s="81"/>
      <c r="K10" s="81">
        <v>3</v>
      </c>
      <c r="L10" s="81">
        <v>4</v>
      </c>
      <c r="M10" s="81">
        <v>2</v>
      </c>
      <c r="N10" s="119">
        <v>1</v>
      </c>
      <c r="O10" s="81" t="s">
        <v>15</v>
      </c>
      <c r="P10" s="81" t="s">
        <v>15</v>
      </c>
      <c r="Q10" s="81"/>
      <c r="R10" s="81">
        <v>2</v>
      </c>
      <c r="S10" s="81"/>
      <c r="T10" s="81"/>
      <c r="U10" s="81">
        <v>3</v>
      </c>
      <c r="V10" s="81" t="s">
        <v>15</v>
      </c>
      <c r="W10" s="81" t="s">
        <v>15</v>
      </c>
      <c r="X10" s="81">
        <v>3.5</v>
      </c>
      <c r="Y10" s="81">
        <v>3</v>
      </c>
      <c r="Z10" s="81">
        <v>2</v>
      </c>
      <c r="AA10" s="81">
        <v>2</v>
      </c>
      <c r="AB10" s="81">
        <v>3</v>
      </c>
      <c r="AC10" s="81" t="s">
        <v>15</v>
      </c>
      <c r="AD10" s="81" t="s">
        <v>15</v>
      </c>
      <c r="AE10" s="81">
        <v>3</v>
      </c>
      <c r="AF10" s="81">
        <v>1</v>
      </c>
      <c r="AG10" s="81">
        <v>3</v>
      </c>
      <c r="AH10" s="81"/>
      <c r="AI10" s="115">
        <f t="shared" ref="AI10" si="1">SUM(D10:AH10)</f>
        <v>44.5</v>
      </c>
      <c r="AJ10" s="82" t="s">
        <v>75</v>
      </c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4"/>
      <c r="BA10" s="84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</row>
    <row r="11" spans="1:190" s="91" customFormat="1" ht="12.9" customHeight="1" x14ac:dyDescent="0.25">
      <c r="A11" s="72" t="s">
        <v>51</v>
      </c>
      <c r="B11" s="86" t="s">
        <v>52</v>
      </c>
      <c r="C11" s="87" t="s">
        <v>59</v>
      </c>
      <c r="D11" s="88"/>
      <c r="E11" s="88">
        <v>6</v>
      </c>
      <c r="F11" s="89">
        <v>1</v>
      </c>
      <c r="G11" s="88"/>
      <c r="H11" s="81" t="s">
        <v>15</v>
      </c>
      <c r="I11" s="81" t="s">
        <v>15</v>
      </c>
      <c r="J11" s="88"/>
      <c r="K11" s="88">
        <v>1</v>
      </c>
      <c r="L11" s="88"/>
      <c r="M11" s="88"/>
      <c r="N11" s="88"/>
      <c r="O11" s="81" t="s">
        <v>15</v>
      </c>
      <c r="P11" s="81" t="s">
        <v>15</v>
      </c>
      <c r="Q11" s="88"/>
      <c r="R11" s="88">
        <v>6</v>
      </c>
      <c r="S11" s="88"/>
      <c r="T11" s="88">
        <v>1</v>
      </c>
      <c r="U11" s="88">
        <v>0.5</v>
      </c>
      <c r="V11" s="81" t="s">
        <v>15</v>
      </c>
      <c r="W11" s="81" t="s">
        <v>15</v>
      </c>
      <c r="X11" s="88">
        <v>1</v>
      </c>
      <c r="Y11" s="88">
        <v>1</v>
      </c>
      <c r="Z11" s="88">
        <v>2</v>
      </c>
      <c r="AA11" s="88">
        <v>0.5</v>
      </c>
      <c r="AB11" s="88">
        <v>1</v>
      </c>
      <c r="AC11" s="81" t="s">
        <v>15</v>
      </c>
      <c r="AD11" s="81" t="s">
        <v>15</v>
      </c>
      <c r="AE11" s="88">
        <v>0.5</v>
      </c>
      <c r="AF11" s="88">
        <v>0.5</v>
      </c>
      <c r="AG11" s="88"/>
      <c r="AH11" s="88"/>
      <c r="AI11" s="115">
        <f>SUM(D11:AH11)</f>
        <v>22</v>
      </c>
      <c r="AJ11" s="90" t="s">
        <v>72</v>
      </c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  <c r="BA11" s="84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</row>
    <row r="12" spans="1:190" s="102" customFormat="1" ht="12.9" customHeight="1" x14ac:dyDescent="0.25">
      <c r="A12" s="93" t="s">
        <v>51</v>
      </c>
      <c r="B12" s="94" t="s">
        <v>52</v>
      </c>
      <c r="C12" s="95" t="s">
        <v>59</v>
      </c>
      <c r="D12" s="97"/>
      <c r="E12" s="96"/>
      <c r="F12" s="97"/>
      <c r="G12" s="81"/>
      <c r="H12" s="81" t="s">
        <v>15</v>
      </c>
      <c r="I12" s="81" t="s">
        <v>15</v>
      </c>
      <c r="J12" s="96"/>
      <c r="K12" s="97"/>
      <c r="L12" s="96"/>
      <c r="M12" s="97"/>
      <c r="N12" s="81"/>
      <c r="O12" s="81" t="s">
        <v>15</v>
      </c>
      <c r="P12" s="81" t="s">
        <v>15</v>
      </c>
      <c r="Q12" s="96"/>
      <c r="R12" s="97"/>
      <c r="S12" s="96"/>
      <c r="T12" s="97"/>
      <c r="U12" s="81"/>
      <c r="V12" s="81" t="s">
        <v>15</v>
      </c>
      <c r="W12" s="81" t="s">
        <v>15</v>
      </c>
      <c r="X12" s="96"/>
      <c r="Y12" s="97"/>
      <c r="Z12" s="96"/>
      <c r="AA12" s="97"/>
      <c r="AB12" s="81"/>
      <c r="AC12" s="81" t="s">
        <v>15</v>
      </c>
      <c r="AD12" s="81" t="s">
        <v>15</v>
      </c>
      <c r="AE12" s="96"/>
      <c r="AF12" s="97"/>
      <c r="AG12" s="96"/>
      <c r="AH12" s="97"/>
      <c r="AI12" s="116">
        <f>SUM(D12:AH12)</f>
        <v>0</v>
      </c>
      <c r="AJ12" s="98" t="s">
        <v>74</v>
      </c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100"/>
      <c r="BA12" s="100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1"/>
      <c r="DG12" s="101"/>
      <c r="DH12" s="101"/>
      <c r="DI12" s="101"/>
      <c r="DJ12" s="101"/>
      <c r="DK12" s="101"/>
      <c r="DL12" s="101"/>
      <c r="DM12" s="101"/>
      <c r="DN12" s="101"/>
      <c r="DO12" s="101"/>
      <c r="DP12" s="101"/>
      <c r="DQ12" s="101"/>
      <c r="DR12" s="101"/>
      <c r="DS12" s="101"/>
      <c r="DT12" s="101"/>
      <c r="DU12" s="101"/>
      <c r="DV12" s="101"/>
      <c r="DW12" s="101"/>
      <c r="DX12" s="101"/>
      <c r="DY12" s="101"/>
      <c r="DZ12" s="101"/>
      <c r="EA12" s="101"/>
      <c r="EB12" s="101"/>
      <c r="EC12" s="101"/>
      <c r="ED12" s="101"/>
      <c r="EE12" s="101"/>
      <c r="EF12" s="101"/>
      <c r="EG12" s="101"/>
      <c r="EH12" s="101"/>
      <c r="EI12" s="101"/>
      <c r="EJ12" s="101"/>
      <c r="EK12" s="101"/>
      <c r="EL12" s="101"/>
      <c r="EM12" s="101"/>
      <c r="EN12" s="101"/>
      <c r="EO12" s="101"/>
      <c r="EP12" s="101"/>
      <c r="EQ12" s="101"/>
      <c r="ER12" s="101"/>
      <c r="ES12" s="101"/>
      <c r="ET12" s="101"/>
      <c r="EU12" s="101"/>
      <c r="EV12" s="101"/>
      <c r="EW12" s="101"/>
      <c r="EX12" s="101"/>
      <c r="EY12" s="101"/>
      <c r="EZ12" s="101"/>
      <c r="FA12" s="101"/>
      <c r="FB12" s="101"/>
      <c r="FC12" s="101"/>
      <c r="FD12" s="101"/>
      <c r="FE12" s="101"/>
      <c r="FF12" s="101"/>
      <c r="FG12" s="101"/>
      <c r="FH12" s="101"/>
      <c r="FI12" s="101"/>
      <c r="FJ12" s="101"/>
      <c r="FK12" s="101"/>
      <c r="FL12" s="101"/>
      <c r="FM12" s="101"/>
      <c r="FN12" s="101"/>
      <c r="FO12" s="101"/>
      <c r="FP12" s="101"/>
      <c r="FQ12" s="101"/>
      <c r="FR12" s="101"/>
      <c r="FS12" s="101"/>
      <c r="FT12" s="101"/>
      <c r="FU12" s="101"/>
      <c r="FV12" s="101"/>
      <c r="FW12" s="101"/>
      <c r="FX12" s="101"/>
      <c r="FY12" s="101"/>
      <c r="FZ12" s="101"/>
      <c r="GA12" s="101"/>
      <c r="GB12" s="101"/>
      <c r="GC12" s="101"/>
      <c r="GD12" s="101"/>
      <c r="GE12" s="101"/>
      <c r="GF12" s="101"/>
      <c r="GG12" s="101"/>
      <c r="GH12" s="101"/>
    </row>
    <row r="13" spans="1:190" s="103" customFormat="1" ht="12.9" customHeight="1" x14ac:dyDescent="0.25">
      <c r="A13" s="72" t="s">
        <v>51</v>
      </c>
      <c r="B13" s="86" t="s">
        <v>52</v>
      </c>
      <c r="C13" s="87" t="s">
        <v>53</v>
      </c>
      <c r="D13" s="89"/>
      <c r="E13" s="88"/>
      <c r="F13" s="89"/>
      <c r="G13" s="88"/>
      <c r="H13" s="81" t="s">
        <v>15</v>
      </c>
      <c r="I13" s="81" t="s">
        <v>15</v>
      </c>
      <c r="J13" s="88"/>
      <c r="K13" s="89"/>
      <c r="L13" s="88"/>
      <c r="M13" s="89"/>
      <c r="N13" s="88"/>
      <c r="O13" s="81" t="s">
        <v>15</v>
      </c>
      <c r="P13" s="81" t="s">
        <v>15</v>
      </c>
      <c r="Q13" s="88"/>
      <c r="R13" s="89"/>
      <c r="S13" s="88"/>
      <c r="T13" s="89"/>
      <c r="U13" s="88"/>
      <c r="V13" s="81" t="s">
        <v>15</v>
      </c>
      <c r="W13" s="81" t="s">
        <v>15</v>
      </c>
      <c r="X13" s="88"/>
      <c r="Y13" s="89"/>
      <c r="Z13" s="88"/>
      <c r="AA13" s="89"/>
      <c r="AB13" s="88"/>
      <c r="AC13" s="81" t="s">
        <v>15</v>
      </c>
      <c r="AD13" s="81" t="s">
        <v>15</v>
      </c>
      <c r="AE13" s="88"/>
      <c r="AF13" s="89"/>
      <c r="AG13" s="88"/>
      <c r="AH13" s="89"/>
      <c r="AI13" s="115">
        <f>SUM(D13:AH13)</f>
        <v>0</v>
      </c>
      <c r="AJ13" s="90" t="s">
        <v>60</v>
      </c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84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</row>
    <row r="14" spans="1:190" s="85" customFormat="1" ht="12.9" customHeight="1" x14ac:dyDescent="0.25">
      <c r="A14" s="78"/>
      <c r="B14" s="79"/>
      <c r="C14" s="80"/>
      <c r="D14" s="92"/>
      <c r="E14" s="81"/>
      <c r="F14" s="92"/>
      <c r="G14" s="81"/>
      <c r="H14" s="81" t="s">
        <v>15</v>
      </c>
      <c r="I14" s="81" t="s">
        <v>15</v>
      </c>
      <c r="J14" s="81"/>
      <c r="K14" s="92"/>
      <c r="L14" s="81"/>
      <c r="M14" s="81"/>
      <c r="N14" s="81"/>
      <c r="O14" s="81" t="s">
        <v>15</v>
      </c>
      <c r="P14" s="81" t="s">
        <v>15</v>
      </c>
      <c r="Q14" s="81"/>
      <c r="R14" s="92"/>
      <c r="S14" s="81"/>
      <c r="T14" s="92"/>
      <c r="U14" s="81"/>
      <c r="V14" s="81" t="s">
        <v>15</v>
      </c>
      <c r="W14" s="81" t="s">
        <v>15</v>
      </c>
      <c r="X14" s="81"/>
      <c r="Y14" s="92"/>
      <c r="Z14" s="81"/>
      <c r="AA14" s="92"/>
      <c r="AB14" s="81"/>
      <c r="AC14" s="81" t="s">
        <v>15</v>
      </c>
      <c r="AD14" s="81" t="s">
        <v>15</v>
      </c>
      <c r="AE14" s="81"/>
      <c r="AF14" s="92"/>
      <c r="AG14" s="81"/>
      <c r="AH14" s="92"/>
      <c r="AI14" s="115">
        <f t="shared" ref="AI14" si="2">SUM(D14:AH14)</f>
        <v>0</v>
      </c>
      <c r="AJ14" s="82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4"/>
      <c r="BA14" s="84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</row>
    <row r="15" spans="1:190" s="77" customFormat="1" ht="12.9" customHeight="1" x14ac:dyDescent="0.25">
      <c r="A15" s="72" t="s">
        <v>56</v>
      </c>
      <c r="B15" s="73" t="s">
        <v>69</v>
      </c>
      <c r="C15" s="87" t="s">
        <v>35</v>
      </c>
      <c r="D15" s="88"/>
      <c r="E15" s="88"/>
      <c r="F15" s="89"/>
      <c r="G15" s="88"/>
      <c r="H15" s="81" t="s">
        <v>15</v>
      </c>
      <c r="I15" s="81" t="s">
        <v>15</v>
      </c>
      <c r="J15" s="88"/>
      <c r="K15" s="88"/>
      <c r="L15" s="88"/>
      <c r="M15" s="89"/>
      <c r="N15" s="88"/>
      <c r="O15" s="81" t="s">
        <v>15</v>
      </c>
      <c r="P15" s="81" t="s">
        <v>15</v>
      </c>
      <c r="Q15" s="88"/>
      <c r="R15" s="88"/>
      <c r="S15" s="88"/>
      <c r="T15" s="89"/>
      <c r="U15" s="88"/>
      <c r="V15" s="81" t="s">
        <v>15</v>
      </c>
      <c r="W15" s="81" t="s">
        <v>15</v>
      </c>
      <c r="X15" s="88"/>
      <c r="Y15" s="88"/>
      <c r="Z15" s="88"/>
      <c r="AA15" s="89"/>
      <c r="AB15" s="88"/>
      <c r="AC15" s="81" t="s">
        <v>15</v>
      </c>
      <c r="AD15" s="81" t="s">
        <v>15</v>
      </c>
      <c r="AE15" s="88"/>
      <c r="AF15" s="88"/>
      <c r="AG15" s="88"/>
      <c r="AH15" s="89"/>
      <c r="AI15" s="115">
        <f>SUM(D15:AH15)</f>
        <v>0</v>
      </c>
      <c r="AJ15" s="74" t="s">
        <v>68</v>
      </c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6"/>
      <c r="BA15" s="76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</row>
    <row r="16" spans="1:190" s="85" customFormat="1" ht="12.9" customHeight="1" x14ac:dyDescent="0.25">
      <c r="A16" s="78" t="s">
        <v>56</v>
      </c>
      <c r="B16" s="79" t="s">
        <v>57</v>
      </c>
      <c r="C16" s="80" t="s">
        <v>35</v>
      </c>
      <c r="D16" s="92"/>
      <c r="E16" s="81"/>
      <c r="F16" s="92"/>
      <c r="G16" s="81"/>
      <c r="H16" s="81" t="s">
        <v>15</v>
      </c>
      <c r="I16" s="81" t="s">
        <v>15</v>
      </c>
      <c r="J16" s="81"/>
      <c r="K16" s="92"/>
      <c r="L16" s="81"/>
      <c r="M16" s="81"/>
      <c r="N16" s="81"/>
      <c r="O16" s="81" t="s">
        <v>15</v>
      </c>
      <c r="P16" s="81" t="s">
        <v>15</v>
      </c>
      <c r="Q16" s="92"/>
      <c r="R16" s="92"/>
      <c r="S16" s="81"/>
      <c r="T16" s="92"/>
      <c r="U16" s="81"/>
      <c r="V16" s="81" t="s">
        <v>15</v>
      </c>
      <c r="W16" s="81" t="s">
        <v>15</v>
      </c>
      <c r="X16" s="81"/>
      <c r="Y16" s="92"/>
      <c r="Z16" s="81"/>
      <c r="AA16" s="92"/>
      <c r="AB16" s="81"/>
      <c r="AC16" s="81" t="s">
        <v>15</v>
      </c>
      <c r="AD16" s="81" t="s">
        <v>15</v>
      </c>
      <c r="AE16" s="92"/>
      <c r="AF16" s="92"/>
      <c r="AG16" s="81"/>
      <c r="AH16" s="92"/>
      <c r="AI16" s="115">
        <f t="shared" ref="AI16:AI20" si="3">SUM(D16:AH16)</f>
        <v>0</v>
      </c>
      <c r="AJ16" s="82" t="s">
        <v>61</v>
      </c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  <c r="BA16" s="84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</row>
    <row r="17" spans="1:190" s="104" customFormat="1" ht="12.9" customHeight="1" x14ac:dyDescent="0.25">
      <c r="A17" s="72" t="s">
        <v>56</v>
      </c>
      <c r="B17" s="86" t="s">
        <v>57</v>
      </c>
      <c r="C17" s="87" t="s">
        <v>35</v>
      </c>
      <c r="D17" s="89"/>
      <c r="E17" s="88"/>
      <c r="F17" s="89"/>
      <c r="G17" s="88"/>
      <c r="H17" s="81" t="s">
        <v>15</v>
      </c>
      <c r="I17" s="81" t="s">
        <v>15</v>
      </c>
      <c r="J17" s="88"/>
      <c r="K17" s="89"/>
      <c r="L17" s="89"/>
      <c r="M17" s="89"/>
      <c r="N17" s="88"/>
      <c r="O17" s="81" t="s">
        <v>15</v>
      </c>
      <c r="P17" s="81" t="s">
        <v>15</v>
      </c>
      <c r="Q17" s="89"/>
      <c r="R17" s="89"/>
      <c r="S17" s="88"/>
      <c r="T17" s="89"/>
      <c r="U17" s="88"/>
      <c r="V17" s="81" t="s">
        <v>15</v>
      </c>
      <c r="W17" s="81" t="s">
        <v>15</v>
      </c>
      <c r="X17" s="88"/>
      <c r="Y17" s="89"/>
      <c r="Z17" s="88"/>
      <c r="AA17" s="89"/>
      <c r="AB17" s="88"/>
      <c r="AC17" s="81" t="s">
        <v>15</v>
      </c>
      <c r="AD17" s="81" t="s">
        <v>15</v>
      </c>
      <c r="AE17" s="89"/>
      <c r="AF17" s="89"/>
      <c r="AG17" s="88"/>
      <c r="AH17" s="89"/>
      <c r="AI17" s="115">
        <f t="shared" ref="AI17:AI18" si="4">SUM(D17:AH17)</f>
        <v>0</v>
      </c>
      <c r="AJ17" s="90" t="s">
        <v>70</v>
      </c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  <c r="BA17" s="84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</row>
    <row r="18" spans="1:190" s="85" customFormat="1" ht="12.9" customHeight="1" x14ac:dyDescent="0.25">
      <c r="A18" s="78" t="s">
        <v>56</v>
      </c>
      <c r="B18" s="79" t="s">
        <v>57</v>
      </c>
      <c r="C18" s="80" t="s">
        <v>35</v>
      </c>
      <c r="D18" s="92"/>
      <c r="E18" s="81"/>
      <c r="F18" s="92"/>
      <c r="G18" s="81"/>
      <c r="H18" s="81" t="s">
        <v>15</v>
      </c>
      <c r="I18" s="81" t="s">
        <v>15</v>
      </c>
      <c r="J18" s="81"/>
      <c r="K18" s="92"/>
      <c r="L18" s="81"/>
      <c r="M18" s="81"/>
      <c r="N18" s="81"/>
      <c r="O18" s="81" t="s">
        <v>15</v>
      </c>
      <c r="P18" s="81" t="s">
        <v>15</v>
      </c>
      <c r="Q18" s="81"/>
      <c r="R18" s="92"/>
      <c r="S18" s="81"/>
      <c r="T18" s="92"/>
      <c r="U18" s="81"/>
      <c r="V18" s="81" t="s">
        <v>15</v>
      </c>
      <c r="W18" s="81" t="s">
        <v>15</v>
      </c>
      <c r="X18" s="81"/>
      <c r="Y18" s="92"/>
      <c r="Z18" s="81"/>
      <c r="AA18" s="92"/>
      <c r="AB18" s="81"/>
      <c r="AC18" s="81" t="s">
        <v>15</v>
      </c>
      <c r="AD18" s="81" t="s">
        <v>15</v>
      </c>
      <c r="AE18" s="81"/>
      <c r="AF18" s="92"/>
      <c r="AG18" s="81"/>
      <c r="AH18" s="92"/>
      <c r="AI18" s="115">
        <f t="shared" si="4"/>
        <v>0</v>
      </c>
      <c r="AJ18" s="82" t="s">
        <v>76</v>
      </c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  <c r="BA18" s="84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</row>
    <row r="19" spans="1:190" s="104" customFormat="1" ht="12.9" customHeight="1" x14ac:dyDescent="0.25">
      <c r="A19" s="72" t="s">
        <v>56</v>
      </c>
      <c r="B19" s="86" t="s">
        <v>57</v>
      </c>
      <c r="C19" s="87" t="s">
        <v>35</v>
      </c>
      <c r="D19" s="89"/>
      <c r="E19" s="88"/>
      <c r="F19" s="89"/>
      <c r="G19" s="88"/>
      <c r="H19" s="81" t="s">
        <v>15</v>
      </c>
      <c r="I19" s="81" t="s">
        <v>15</v>
      </c>
      <c r="J19" s="88"/>
      <c r="K19" s="89"/>
      <c r="L19" s="88"/>
      <c r="M19" s="88"/>
      <c r="N19" s="88"/>
      <c r="O19" s="81" t="s">
        <v>15</v>
      </c>
      <c r="P19" s="81" t="s">
        <v>15</v>
      </c>
      <c r="Q19" s="88"/>
      <c r="R19" s="89"/>
      <c r="S19" s="88"/>
      <c r="T19" s="89"/>
      <c r="U19" s="88"/>
      <c r="V19" s="81" t="s">
        <v>15</v>
      </c>
      <c r="W19" s="81" t="s">
        <v>15</v>
      </c>
      <c r="X19" s="88"/>
      <c r="Y19" s="89"/>
      <c r="Z19" s="88"/>
      <c r="AA19" s="89"/>
      <c r="AB19" s="88"/>
      <c r="AC19" s="81" t="s">
        <v>15</v>
      </c>
      <c r="AD19" s="81" t="s">
        <v>15</v>
      </c>
      <c r="AE19" s="88"/>
      <c r="AF19" s="89"/>
      <c r="AG19" s="88"/>
      <c r="AH19" s="89"/>
      <c r="AI19" s="115">
        <f t="shared" si="3"/>
        <v>0</v>
      </c>
      <c r="AJ19" s="90" t="s">
        <v>65</v>
      </c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  <c r="BA19" s="84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91"/>
      <c r="ED19" s="91"/>
      <c r="EE19" s="91"/>
      <c r="EF19" s="91"/>
      <c r="EG19" s="91"/>
      <c r="EH19" s="91"/>
      <c r="EI19" s="91"/>
      <c r="EJ19" s="91"/>
      <c r="EK19" s="91"/>
      <c r="EL19" s="91"/>
      <c r="EM19" s="91"/>
      <c r="EN19" s="91"/>
      <c r="EO19" s="91"/>
      <c r="EP19" s="91"/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1"/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</row>
    <row r="20" spans="1:190" s="85" customFormat="1" ht="12.9" customHeight="1" x14ac:dyDescent="0.25">
      <c r="A20" s="78" t="s">
        <v>56</v>
      </c>
      <c r="B20" s="79" t="s">
        <v>57</v>
      </c>
      <c r="C20" s="80" t="s">
        <v>35</v>
      </c>
      <c r="D20" s="92"/>
      <c r="E20" s="81"/>
      <c r="F20" s="92"/>
      <c r="G20" s="81"/>
      <c r="H20" s="81" t="s">
        <v>15</v>
      </c>
      <c r="I20" s="81" t="s">
        <v>15</v>
      </c>
      <c r="J20" s="81"/>
      <c r="K20" s="92"/>
      <c r="L20" s="81"/>
      <c r="M20" s="92"/>
      <c r="N20" s="81"/>
      <c r="O20" s="81" t="s">
        <v>15</v>
      </c>
      <c r="P20" s="81" t="s">
        <v>15</v>
      </c>
      <c r="Q20" s="81"/>
      <c r="R20" s="92"/>
      <c r="S20" s="81"/>
      <c r="T20" s="92"/>
      <c r="U20" s="81"/>
      <c r="V20" s="81" t="s">
        <v>15</v>
      </c>
      <c r="W20" s="81" t="s">
        <v>15</v>
      </c>
      <c r="X20" s="81"/>
      <c r="Y20" s="92"/>
      <c r="Z20" s="81"/>
      <c r="AA20" s="92"/>
      <c r="AB20" s="81"/>
      <c r="AC20" s="81" t="s">
        <v>15</v>
      </c>
      <c r="AD20" s="81" t="s">
        <v>15</v>
      </c>
      <c r="AE20" s="81"/>
      <c r="AF20" s="92"/>
      <c r="AG20" s="81"/>
      <c r="AH20" s="92"/>
      <c r="AI20" s="115">
        <f t="shared" si="3"/>
        <v>0</v>
      </c>
      <c r="AJ20" s="82" t="s">
        <v>66</v>
      </c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84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</row>
    <row r="21" spans="1:190" s="85" customFormat="1" ht="12.9" customHeight="1" x14ac:dyDescent="0.25">
      <c r="A21" s="105" t="s">
        <v>56</v>
      </c>
      <c r="B21" s="106" t="s">
        <v>62</v>
      </c>
      <c r="C21" s="107" t="s">
        <v>53</v>
      </c>
      <c r="D21" s="89"/>
      <c r="E21" s="88"/>
      <c r="F21" s="89"/>
      <c r="G21" s="88"/>
      <c r="H21" s="81" t="s">
        <v>15</v>
      </c>
      <c r="I21" s="81" t="s">
        <v>15</v>
      </c>
      <c r="J21" s="88"/>
      <c r="K21" s="89"/>
      <c r="L21" s="88"/>
      <c r="M21" s="89"/>
      <c r="N21" s="88"/>
      <c r="O21" s="81" t="s">
        <v>15</v>
      </c>
      <c r="P21" s="81" t="s">
        <v>15</v>
      </c>
      <c r="Q21" s="88"/>
      <c r="R21" s="89"/>
      <c r="S21" s="88"/>
      <c r="T21" s="89"/>
      <c r="U21" s="88"/>
      <c r="V21" s="81" t="s">
        <v>15</v>
      </c>
      <c r="W21" s="81" t="s">
        <v>15</v>
      </c>
      <c r="X21" s="88"/>
      <c r="Y21" s="89"/>
      <c r="Z21" s="88"/>
      <c r="AA21" s="89"/>
      <c r="AB21" s="88"/>
      <c r="AC21" s="81" t="s">
        <v>15</v>
      </c>
      <c r="AD21" s="81" t="s">
        <v>15</v>
      </c>
      <c r="AE21" s="88"/>
      <c r="AF21" s="89"/>
      <c r="AG21" s="88"/>
      <c r="AH21" s="89"/>
      <c r="AI21" s="115">
        <f>SUM(D21:AH21)</f>
        <v>0</v>
      </c>
      <c r="AJ21" s="90" t="s">
        <v>77</v>
      </c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  <c r="BA21" s="84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</row>
    <row r="22" spans="1:190" s="22" customFormat="1" x14ac:dyDescent="0.25">
      <c r="A22" s="24"/>
      <c r="B22" s="25" t="s">
        <v>16</v>
      </c>
      <c r="C22" s="70"/>
      <c r="D22" s="57">
        <f t="shared" ref="D22:AE22" si="5">SUM(D6:D21)</f>
        <v>3</v>
      </c>
      <c r="E22" s="57">
        <f t="shared" si="5"/>
        <v>7</v>
      </c>
      <c r="F22" s="57">
        <f t="shared" si="5"/>
        <v>5</v>
      </c>
      <c r="G22" s="57">
        <f t="shared" si="5"/>
        <v>4</v>
      </c>
      <c r="H22" s="57">
        <f t="shared" si="5"/>
        <v>0</v>
      </c>
      <c r="I22" s="57">
        <f t="shared" si="5"/>
        <v>0</v>
      </c>
      <c r="J22" s="57">
        <f t="shared" si="5"/>
        <v>0</v>
      </c>
      <c r="K22" s="57">
        <f t="shared" si="5"/>
        <v>5.5</v>
      </c>
      <c r="L22" s="57">
        <f t="shared" si="5"/>
        <v>6.5</v>
      </c>
      <c r="M22" s="57">
        <f t="shared" si="5"/>
        <v>5.5</v>
      </c>
      <c r="N22" s="57">
        <f t="shared" si="5"/>
        <v>4</v>
      </c>
      <c r="O22" s="57">
        <f t="shared" si="5"/>
        <v>0</v>
      </c>
      <c r="P22" s="57">
        <f t="shared" si="5"/>
        <v>0</v>
      </c>
      <c r="Q22" s="57">
        <f t="shared" si="5"/>
        <v>0</v>
      </c>
      <c r="R22" s="57">
        <f t="shared" si="5"/>
        <v>8.5</v>
      </c>
      <c r="S22" s="57">
        <f t="shared" si="5"/>
        <v>4</v>
      </c>
      <c r="T22" s="57">
        <f t="shared" si="5"/>
        <v>3</v>
      </c>
      <c r="U22" s="57">
        <f t="shared" si="5"/>
        <v>4.5</v>
      </c>
      <c r="V22" s="57">
        <f t="shared" si="5"/>
        <v>0</v>
      </c>
      <c r="W22" s="57">
        <f t="shared" si="5"/>
        <v>0</v>
      </c>
      <c r="X22" s="57">
        <f t="shared" si="5"/>
        <v>5.5</v>
      </c>
      <c r="Y22" s="57">
        <f t="shared" si="5"/>
        <v>6</v>
      </c>
      <c r="Z22" s="57">
        <f t="shared" si="5"/>
        <v>7</v>
      </c>
      <c r="AA22" s="57">
        <f t="shared" si="5"/>
        <v>5.5</v>
      </c>
      <c r="AB22" s="57">
        <f t="shared" si="5"/>
        <v>6</v>
      </c>
      <c r="AC22" s="57">
        <f t="shared" si="5"/>
        <v>0</v>
      </c>
      <c r="AD22" s="57">
        <f t="shared" si="5"/>
        <v>0</v>
      </c>
      <c r="AE22" s="57">
        <f t="shared" si="5"/>
        <v>6.5</v>
      </c>
      <c r="AF22" s="57">
        <f t="shared" ref="AF22:AH22" si="6">SUM(AF6:AF21)</f>
        <v>5.5</v>
      </c>
      <c r="AG22" s="57">
        <f t="shared" si="6"/>
        <v>5</v>
      </c>
      <c r="AH22" s="57">
        <f t="shared" si="6"/>
        <v>0</v>
      </c>
      <c r="AI22" s="117">
        <f t="shared" ref="AI22" si="7">SUM(AI6:AI21)</f>
        <v>107.5</v>
      </c>
      <c r="AJ22" s="26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</row>
    <row r="23" spans="1:190" s="23" customFormat="1" x14ac:dyDescent="0.25">
      <c r="A23" s="27" t="s">
        <v>17</v>
      </c>
      <c r="B23" s="28"/>
      <c r="C23" s="28"/>
      <c r="D23" s="58"/>
      <c r="E23" s="58"/>
      <c r="F23" s="58"/>
      <c r="G23" s="58"/>
      <c r="H23" s="58"/>
      <c r="I23" s="58"/>
      <c r="J23" s="58">
        <f>7.5</f>
        <v>7.5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121"/>
      <c r="V23" s="58"/>
      <c r="W23" s="58"/>
      <c r="X23" s="58"/>
      <c r="Y23" s="58"/>
      <c r="Z23" s="58"/>
      <c r="AA23" s="58"/>
      <c r="AB23" s="121"/>
      <c r="AC23" s="58"/>
      <c r="AD23" s="58"/>
      <c r="AE23" s="58"/>
      <c r="AF23" s="58"/>
      <c r="AG23" s="58"/>
      <c r="AH23" s="58"/>
      <c r="AI23" s="117">
        <f>SUM(D23:AH23)</f>
        <v>7.5</v>
      </c>
      <c r="AJ23" s="29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3" customFormat="1" x14ac:dyDescent="0.25">
      <c r="A24" s="27" t="s">
        <v>18</v>
      </c>
      <c r="B24" s="28"/>
      <c r="C24" s="28"/>
      <c r="D24" s="58">
        <v>1</v>
      </c>
      <c r="E24" s="58">
        <v>1</v>
      </c>
      <c r="F24" s="58">
        <v>1.5</v>
      </c>
      <c r="G24" s="58">
        <v>2</v>
      </c>
      <c r="H24" s="58"/>
      <c r="I24" s="58"/>
      <c r="J24" s="58"/>
      <c r="K24" s="58">
        <v>1</v>
      </c>
      <c r="L24" s="58"/>
      <c r="M24" s="58"/>
      <c r="N24" s="58"/>
      <c r="O24" s="58"/>
      <c r="P24" s="58"/>
      <c r="Q24" s="58"/>
      <c r="R24" s="58"/>
      <c r="S24" s="58">
        <v>1</v>
      </c>
      <c r="T24" s="120">
        <v>0.5</v>
      </c>
      <c r="U24" s="122"/>
      <c r="V24" s="58"/>
      <c r="W24" s="58"/>
      <c r="X24" s="58"/>
      <c r="Y24" s="58"/>
      <c r="Z24" s="120"/>
      <c r="AA24" s="120"/>
      <c r="AB24" s="122">
        <v>0.5</v>
      </c>
      <c r="AC24" s="58"/>
      <c r="AD24" s="58"/>
      <c r="AE24" s="58"/>
      <c r="AF24" s="58"/>
      <c r="AG24" s="120"/>
      <c r="AH24" s="120"/>
      <c r="AI24" s="117">
        <f>SUM(D24:AH24)</f>
        <v>8.5</v>
      </c>
      <c r="AJ24" s="30" t="s">
        <v>83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27" t="s">
        <v>19</v>
      </c>
      <c r="B25" s="28"/>
      <c r="C25" s="2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117">
        <f>SUM(D25:AH25)</f>
        <v>0</v>
      </c>
      <c r="AJ25" s="29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</row>
    <row r="26" spans="1:190" x14ac:dyDescent="0.25">
      <c r="A26" s="27" t="s">
        <v>20</v>
      </c>
      <c r="B26" s="28"/>
      <c r="C26" s="2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117">
        <f>SUM(D26:AH26)</f>
        <v>0</v>
      </c>
      <c r="AJ26" s="30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190" x14ac:dyDescent="0.25">
      <c r="A27" s="24" t="s">
        <v>21</v>
      </c>
      <c r="B27" s="31"/>
      <c r="C27" s="3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117"/>
      <c r="AJ27" s="30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190" x14ac:dyDescent="0.25">
      <c r="A28" s="24" t="s">
        <v>22</v>
      </c>
      <c r="B28" s="31"/>
      <c r="C28" s="3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117">
        <f t="shared" ref="AI28:AI36" si="8">SUM(D28:AH28)</f>
        <v>0</v>
      </c>
      <c r="AJ28" s="29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190" x14ac:dyDescent="0.25">
      <c r="A29" s="24" t="s">
        <v>23</v>
      </c>
      <c r="B29" s="31"/>
      <c r="C29" s="3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117">
        <f t="shared" si="8"/>
        <v>0</v>
      </c>
      <c r="AJ29" s="32" t="s">
        <v>80</v>
      </c>
      <c r="AK29" s="2"/>
      <c r="AL29" s="2"/>
      <c r="AM29" s="128">
        <f>AI29/7.5</f>
        <v>0</v>
      </c>
      <c r="AN29" s="2">
        <v>6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25">
      <c r="A30" s="67" t="s">
        <v>78</v>
      </c>
      <c r="B30" s="31"/>
      <c r="C30" s="3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117">
        <f t="shared" si="8"/>
        <v>0</v>
      </c>
      <c r="AJ30" s="29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5">
      <c r="A31" s="67" t="s">
        <v>71</v>
      </c>
      <c r="B31" s="31"/>
      <c r="C31" s="3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117">
        <f t="shared" ref="AI31" si="9">SUM(D31:AH31)</f>
        <v>0</v>
      </c>
      <c r="AJ31" s="29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5">
      <c r="A32" s="67" t="s">
        <v>82</v>
      </c>
      <c r="B32" s="31"/>
      <c r="C32" s="3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>
        <v>2</v>
      </c>
      <c r="Z32" s="58"/>
      <c r="AA32" s="58"/>
      <c r="AB32" s="58"/>
      <c r="AC32" s="58"/>
      <c r="AD32" s="58"/>
      <c r="AE32" s="58"/>
      <c r="AF32" s="58"/>
      <c r="AG32" s="58">
        <v>2</v>
      </c>
      <c r="AH32" s="58"/>
      <c r="AI32" s="117">
        <f t="shared" si="8"/>
        <v>4</v>
      </c>
      <c r="AJ32" s="29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5">
      <c r="A33" s="67" t="s">
        <v>58</v>
      </c>
      <c r="B33" s="31"/>
      <c r="C33" s="3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117">
        <f t="shared" ref="AI33:AI35" si="10">SUM(D33:AH33)</f>
        <v>0</v>
      </c>
      <c r="AJ33" s="29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5">
      <c r="A34" s="67" t="s">
        <v>63</v>
      </c>
      <c r="B34" s="31"/>
      <c r="C34" s="3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117">
        <f t="shared" ref="AI34" si="11">SUM(D34:AH34)</f>
        <v>0</v>
      </c>
      <c r="AJ34" s="29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s="67" t="s">
        <v>79</v>
      </c>
      <c r="B35" s="31"/>
      <c r="C35" s="31"/>
      <c r="D35" s="58">
        <v>2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>
        <v>3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>
        <v>0.5</v>
      </c>
      <c r="AH35" s="58"/>
      <c r="AI35" s="117">
        <f t="shared" si="10"/>
        <v>5.5</v>
      </c>
      <c r="AJ35" s="123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5">
      <c r="A36" s="67" t="s">
        <v>64</v>
      </c>
      <c r="B36" s="31"/>
      <c r="C36" s="3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117">
        <f t="shared" si="8"/>
        <v>0</v>
      </c>
      <c r="AJ36" s="29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5">
      <c r="A37" s="24" t="s">
        <v>24</v>
      </c>
      <c r="B37" s="31"/>
      <c r="C37" s="31"/>
      <c r="D37" s="57">
        <f>SUM(D22:D36)</f>
        <v>6</v>
      </c>
      <c r="E37" s="57">
        <f>SUM(E22:E36)</f>
        <v>8</v>
      </c>
      <c r="F37" s="57">
        <f>SUM(F22:F36)</f>
        <v>6.5</v>
      </c>
      <c r="G37" s="57">
        <f>SUM(G22:G36)</f>
        <v>6</v>
      </c>
      <c r="H37" s="57">
        <f>SUM(H22:H36)</f>
        <v>0</v>
      </c>
      <c r="I37" s="57">
        <f>SUM(I22:I36)</f>
        <v>0</v>
      </c>
      <c r="J37" s="57">
        <f>SUM(J22:J36)</f>
        <v>7.5</v>
      </c>
      <c r="K37" s="57">
        <f>SUM(K22:K36)</f>
        <v>6.5</v>
      </c>
      <c r="L37" s="57">
        <f>SUM(L22:L36)</f>
        <v>6.5</v>
      </c>
      <c r="M37" s="57">
        <f>SUM(M22:M36)</f>
        <v>5.5</v>
      </c>
      <c r="N37" s="57">
        <f>SUM(N22:N36)</f>
        <v>4</v>
      </c>
      <c r="O37" s="57">
        <f>SUM(O22:O36)</f>
        <v>0</v>
      </c>
      <c r="P37" s="57">
        <f>SUM(P22:P36)</f>
        <v>0</v>
      </c>
      <c r="Q37" s="57">
        <f>SUM(Q22:Q36)</f>
        <v>0</v>
      </c>
      <c r="R37" s="57">
        <f>SUM(R22:R36)</f>
        <v>8.5</v>
      </c>
      <c r="S37" s="57">
        <f>SUM(S22:S36)</f>
        <v>5</v>
      </c>
      <c r="T37" s="57">
        <f>SUM(T22:T36)</f>
        <v>6.5</v>
      </c>
      <c r="U37" s="57">
        <f>SUM(U22:U36)</f>
        <v>4.5</v>
      </c>
      <c r="V37" s="57">
        <f>SUM(V22:V36)</f>
        <v>0</v>
      </c>
      <c r="W37" s="57">
        <f>SUM(W22:W36)</f>
        <v>0</v>
      </c>
      <c r="X37" s="57">
        <f>SUM(X22:X36)</f>
        <v>5.5</v>
      </c>
      <c r="Y37" s="57">
        <f>SUM(Y22:Y36)</f>
        <v>8</v>
      </c>
      <c r="Z37" s="57">
        <f>SUM(Z22:Z36)</f>
        <v>7</v>
      </c>
      <c r="AA37" s="57">
        <f>SUM(AA22:AA36)</f>
        <v>5.5</v>
      </c>
      <c r="AB37" s="57">
        <f>SUM(AB22:AB36)</f>
        <v>6.5</v>
      </c>
      <c r="AC37" s="57">
        <f>SUM(AC22:AC36)</f>
        <v>0</v>
      </c>
      <c r="AD37" s="57">
        <f>SUM(AD22:AD36)</f>
        <v>0</v>
      </c>
      <c r="AE37" s="57">
        <f>SUM(AE22:AE36)</f>
        <v>6.5</v>
      </c>
      <c r="AF37" s="57">
        <f t="shared" ref="AF37:AH37" si="12">SUM(AF22:AF36)</f>
        <v>5.5</v>
      </c>
      <c r="AG37" s="57">
        <f t="shared" si="12"/>
        <v>7.5</v>
      </c>
      <c r="AH37" s="57">
        <f t="shared" si="12"/>
        <v>0</v>
      </c>
      <c r="AI37" s="118">
        <f>SUM(AI22:AI36)</f>
        <v>133</v>
      </c>
      <c r="AJ37" s="33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5">
      <c r="A38" s="46"/>
      <c r="B38" s="35"/>
      <c r="C38" s="3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110"/>
      <c r="AJ38" s="3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s="2" customFormat="1" ht="13.8" thickBot="1" x14ac:dyDescent="0.3">
      <c r="A39" s="34" t="s">
        <v>25</v>
      </c>
      <c r="B39" s="35"/>
      <c r="C39" s="36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38"/>
      <c r="AZ39" s="3"/>
    </row>
    <row r="40" spans="1:69" s="2" customFormat="1" ht="10.8" thickBot="1" x14ac:dyDescent="0.25">
      <c r="A40" s="39" t="s">
        <v>26</v>
      </c>
      <c r="B40" s="36" t="s">
        <v>27</v>
      </c>
      <c r="C40" s="36"/>
      <c r="D40" s="60"/>
      <c r="E40" s="60"/>
      <c r="F40" s="60" t="s">
        <v>28</v>
      </c>
      <c r="G40" s="60"/>
      <c r="H40" s="124" t="s">
        <v>29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1"/>
      <c r="Y40" s="60"/>
      <c r="Z40" s="60"/>
      <c r="AA40" s="60"/>
      <c r="AB40" s="60"/>
      <c r="AC40" s="60"/>
      <c r="AD40" s="60"/>
      <c r="AE40" s="60"/>
      <c r="AF40" s="126" t="s">
        <v>30</v>
      </c>
      <c r="AG40" s="62">
        <f>22</f>
        <v>22</v>
      </c>
      <c r="AH40" s="60"/>
      <c r="AI40" s="111">
        <f>7.5*AG40</f>
        <v>165</v>
      </c>
      <c r="AJ40" s="38"/>
      <c r="AZ40" s="3"/>
    </row>
    <row r="41" spans="1:69" s="2" customFormat="1" ht="10.199999999999999" x14ac:dyDescent="0.2">
      <c r="A41" s="39" t="s">
        <v>31</v>
      </c>
      <c r="B41" s="36" t="s">
        <v>32</v>
      </c>
      <c r="C41" s="36"/>
      <c r="D41" s="60"/>
      <c r="E41" s="60"/>
      <c r="F41" s="60" t="s">
        <v>33</v>
      </c>
      <c r="G41" s="60"/>
      <c r="H41" s="124" t="s">
        <v>34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1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38"/>
      <c r="AZ41" s="3"/>
    </row>
    <row r="42" spans="1:69" s="2" customFormat="1" ht="10.199999999999999" x14ac:dyDescent="0.2">
      <c r="A42" s="39" t="s">
        <v>35</v>
      </c>
      <c r="B42" s="36" t="s">
        <v>36</v>
      </c>
      <c r="C42" s="36"/>
      <c r="D42" s="60"/>
      <c r="E42" s="60"/>
      <c r="F42" s="60" t="s">
        <v>37</v>
      </c>
      <c r="G42" s="60"/>
      <c r="H42" s="124" t="s">
        <v>38</v>
      </c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1"/>
      <c r="Y42" s="60"/>
      <c r="Z42" s="60"/>
      <c r="AA42" s="60"/>
      <c r="AB42" s="60"/>
      <c r="AC42" s="60"/>
      <c r="AD42" s="60"/>
      <c r="AE42" s="60"/>
      <c r="AF42" s="126" t="s">
        <v>39</v>
      </c>
      <c r="AG42" s="60"/>
      <c r="AH42" s="60"/>
      <c r="AI42" s="60">
        <f>AI37-AI40</f>
        <v>-32</v>
      </c>
      <c r="AJ42" s="40" t="s">
        <v>40</v>
      </c>
      <c r="AZ42" s="3"/>
    </row>
    <row r="43" spans="1:69" s="2" customFormat="1" ht="10.199999999999999" x14ac:dyDescent="0.2">
      <c r="A43" s="36" t="s">
        <v>41</v>
      </c>
      <c r="B43" s="36" t="s">
        <v>42</v>
      </c>
      <c r="C43" s="38"/>
      <c r="D43" s="63"/>
      <c r="E43" s="63"/>
      <c r="F43" s="63" t="s">
        <v>43</v>
      </c>
      <c r="G43" s="63"/>
      <c r="H43" s="125" t="s">
        <v>44</v>
      </c>
      <c r="I43" s="63"/>
      <c r="J43" s="63"/>
      <c r="K43" s="63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1"/>
      <c r="Y43" s="60"/>
      <c r="Z43" s="60"/>
      <c r="AA43" s="60"/>
      <c r="AB43" s="60"/>
      <c r="AC43" s="60"/>
      <c r="AD43" s="60"/>
      <c r="AE43" s="60"/>
      <c r="AF43" s="126"/>
      <c r="AG43" s="60"/>
      <c r="AH43" s="60"/>
      <c r="AI43" s="60"/>
      <c r="AJ43" s="38"/>
    </row>
    <row r="44" spans="1:69" s="2" customFormat="1" ht="10.199999999999999" x14ac:dyDescent="0.2">
      <c r="A44" s="38" t="s">
        <v>45</v>
      </c>
      <c r="B44" s="38" t="s">
        <v>46</v>
      </c>
      <c r="C44" s="38"/>
      <c r="D44" s="63"/>
      <c r="E44" s="63"/>
      <c r="F44" s="63" t="s">
        <v>14</v>
      </c>
      <c r="G44" s="63"/>
      <c r="H44" s="125" t="s">
        <v>47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1"/>
      <c r="Y44" s="63"/>
      <c r="Z44" s="63"/>
      <c r="AA44" s="63"/>
      <c r="AB44" s="63"/>
      <c r="AC44" s="63"/>
      <c r="AD44" s="63"/>
      <c r="AE44" s="63"/>
      <c r="AF44" s="127" t="s">
        <v>48</v>
      </c>
      <c r="AG44" s="63"/>
      <c r="AH44" s="63"/>
      <c r="AI44" s="112">
        <f>238</f>
        <v>238</v>
      </c>
      <c r="AJ44" s="38"/>
    </row>
    <row r="45" spans="1:69" s="2" customFormat="1" ht="10.199999999999999" x14ac:dyDescent="0.2">
      <c r="A45" s="38" t="s">
        <v>54</v>
      </c>
      <c r="B45" s="38" t="s">
        <v>55</v>
      </c>
      <c r="C45" s="40"/>
      <c r="D45" s="63"/>
      <c r="E45" s="63"/>
      <c r="F45" s="63"/>
      <c r="G45" s="63"/>
      <c r="H45" s="125" t="s">
        <v>49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1"/>
      <c r="Y45" s="63"/>
      <c r="Z45" s="63"/>
      <c r="AA45" s="63"/>
      <c r="AB45" s="63"/>
      <c r="AC45" s="63"/>
      <c r="AD45" s="63"/>
      <c r="AE45" s="63"/>
      <c r="AF45" s="127"/>
      <c r="AG45" s="63"/>
      <c r="AH45" s="63"/>
      <c r="AI45" s="63"/>
      <c r="AJ45" s="38"/>
    </row>
    <row r="46" spans="1:69" s="2" customFormat="1" ht="13.8" thickBot="1" x14ac:dyDescent="0.3">
      <c r="A46" s="41"/>
      <c r="B46" s="41"/>
      <c r="C46" s="41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1"/>
      <c r="Y46" s="63"/>
      <c r="Z46" s="63"/>
      <c r="AA46" s="63"/>
      <c r="AB46" s="63"/>
      <c r="AC46" s="63"/>
      <c r="AD46" s="63"/>
      <c r="AE46" s="63"/>
      <c r="AF46" s="127" t="s">
        <v>50</v>
      </c>
      <c r="AG46" s="63"/>
      <c r="AH46" s="63"/>
      <c r="AI46" s="113">
        <f>AI42+AI44</f>
        <v>206</v>
      </c>
      <c r="AJ46" s="38"/>
    </row>
    <row r="47" spans="1:69" s="2" customFormat="1" ht="13.8" thickTop="1" x14ac:dyDescent="0.25">
      <c r="A47" s="41"/>
      <c r="B47" s="41"/>
      <c r="C47" s="41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38"/>
    </row>
    <row r="48" spans="1:69" s="2" customFormat="1" x14ac:dyDescent="0.25">
      <c r="A48" s="41"/>
      <c r="B48" s="41"/>
      <c r="C48" s="41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38"/>
    </row>
    <row r="49" spans="1:36" s="2" customFormat="1" x14ac:dyDescent="0.25">
      <c r="A49" s="41"/>
      <c r="B49" s="41"/>
      <c r="C49" s="41"/>
      <c r="D49" s="64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38"/>
    </row>
    <row r="50" spans="1:36" s="2" customFormat="1" x14ac:dyDescent="0.25">
      <c r="A50" s="41"/>
      <c r="B50" s="41"/>
      <c r="C50" s="41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38"/>
    </row>
    <row r="51" spans="1:36" x14ac:dyDescent="0.25">
      <c r="C51" s="42"/>
      <c r="AI51" s="65"/>
    </row>
    <row r="52" spans="1:36" x14ac:dyDescent="0.25">
      <c r="C52" s="42"/>
      <c r="AI52" s="65"/>
    </row>
    <row r="53" spans="1:36" x14ac:dyDescent="0.25">
      <c r="C53" s="42"/>
      <c r="AI53" s="65"/>
    </row>
    <row r="54" spans="1:36" x14ac:dyDescent="0.25">
      <c r="C54" s="42"/>
      <c r="AI54" s="65"/>
    </row>
    <row r="55" spans="1:36" x14ac:dyDescent="0.25">
      <c r="C55" s="42"/>
      <c r="AI55" s="65"/>
    </row>
    <row r="56" spans="1:36" x14ac:dyDescent="0.25">
      <c r="C56" s="42"/>
      <c r="AI56" s="65"/>
    </row>
    <row r="57" spans="1:36" x14ac:dyDescent="0.25">
      <c r="C57" s="42"/>
      <c r="AI57" s="65"/>
    </row>
    <row r="58" spans="1:36" x14ac:dyDescent="0.25">
      <c r="C58" s="42"/>
      <c r="AI58" s="65"/>
    </row>
    <row r="59" spans="1:36" x14ac:dyDescent="0.25">
      <c r="C59" s="42"/>
      <c r="AI59" s="65"/>
    </row>
    <row r="60" spans="1:36" x14ac:dyDescent="0.25">
      <c r="C60" s="42"/>
      <c r="AI60" s="65"/>
    </row>
    <row r="61" spans="1:36" x14ac:dyDescent="0.25">
      <c r="C61" s="42"/>
      <c r="AI61" s="65"/>
    </row>
    <row r="62" spans="1:36" x14ac:dyDescent="0.25">
      <c r="C62" s="42"/>
      <c r="AI62" s="65"/>
    </row>
    <row r="63" spans="1:36" x14ac:dyDescent="0.25">
      <c r="C63" s="42"/>
      <c r="AI63" s="65"/>
    </row>
    <row r="64" spans="1:36" x14ac:dyDescent="0.25">
      <c r="C64" s="42"/>
      <c r="AI64" s="65"/>
    </row>
    <row r="65" spans="3:35" x14ac:dyDescent="0.25">
      <c r="C65" s="42"/>
      <c r="AI65" s="65"/>
    </row>
    <row r="66" spans="3:35" x14ac:dyDescent="0.25">
      <c r="C66" s="42"/>
      <c r="AI66" s="65"/>
    </row>
    <row r="67" spans="3:35" x14ac:dyDescent="0.25">
      <c r="C67" s="42"/>
      <c r="AI67" s="65"/>
    </row>
    <row r="68" spans="3:35" x14ac:dyDescent="0.25">
      <c r="C68" s="42"/>
      <c r="AI68" s="65"/>
    </row>
    <row r="69" spans="3:35" x14ac:dyDescent="0.25">
      <c r="C69" s="42"/>
      <c r="AI69" s="65"/>
    </row>
    <row r="70" spans="3:35" x14ac:dyDescent="0.25">
      <c r="C70" s="42"/>
      <c r="AI70" s="65"/>
    </row>
    <row r="71" spans="3:35" x14ac:dyDescent="0.25">
      <c r="C71" s="42"/>
      <c r="AI71" s="65"/>
    </row>
    <row r="72" spans="3:35" x14ac:dyDescent="0.25">
      <c r="C72" s="42"/>
      <c r="AI72" s="65"/>
    </row>
    <row r="73" spans="3:35" x14ac:dyDescent="0.25">
      <c r="C73" s="42"/>
      <c r="AI73" s="65"/>
    </row>
    <row r="74" spans="3:35" x14ac:dyDescent="0.25">
      <c r="C74" s="42"/>
      <c r="AI74" s="65"/>
    </row>
    <row r="75" spans="3:35" x14ac:dyDescent="0.25">
      <c r="C75" s="42"/>
      <c r="AI75" s="65"/>
    </row>
    <row r="76" spans="3:35" x14ac:dyDescent="0.25">
      <c r="C76" s="42"/>
      <c r="AI76" s="65"/>
    </row>
    <row r="77" spans="3:35" x14ac:dyDescent="0.25">
      <c r="C77" s="42"/>
      <c r="AI77" s="65"/>
    </row>
    <row r="78" spans="3:35" x14ac:dyDescent="0.25">
      <c r="C78" s="42"/>
      <c r="AI78" s="65"/>
    </row>
    <row r="79" spans="3:35" x14ac:dyDescent="0.25">
      <c r="C79" s="42"/>
      <c r="AI79" s="65"/>
    </row>
    <row r="80" spans="3:35" x14ac:dyDescent="0.25">
      <c r="C80" s="42"/>
      <c r="AI80" s="65"/>
    </row>
    <row r="81" spans="3:35" x14ac:dyDescent="0.25">
      <c r="C81" s="42"/>
      <c r="AI81" s="65"/>
    </row>
    <row r="82" spans="3:35" x14ac:dyDescent="0.25">
      <c r="C82" s="42"/>
      <c r="AI82" s="65"/>
    </row>
    <row r="83" spans="3:35" x14ac:dyDescent="0.25">
      <c r="C83" s="42"/>
      <c r="AI83" s="65"/>
    </row>
    <row r="84" spans="3:35" x14ac:dyDescent="0.25">
      <c r="C84" s="42"/>
      <c r="AI84" s="65"/>
    </row>
    <row r="85" spans="3:35" x14ac:dyDescent="0.25">
      <c r="C85" s="42"/>
      <c r="AI85" s="65"/>
    </row>
    <row r="86" spans="3:35" x14ac:dyDescent="0.25">
      <c r="C86" s="42"/>
      <c r="AI86" s="65"/>
    </row>
    <row r="87" spans="3:35" x14ac:dyDescent="0.25">
      <c r="C87" s="42"/>
      <c r="AI87" s="65"/>
    </row>
    <row r="88" spans="3:35" x14ac:dyDescent="0.25">
      <c r="C88" s="42"/>
      <c r="AI88" s="65"/>
    </row>
    <row r="89" spans="3:35" x14ac:dyDescent="0.25">
      <c r="C89" s="42"/>
      <c r="AI89" s="65"/>
    </row>
    <row r="90" spans="3:35" x14ac:dyDescent="0.25">
      <c r="C90" s="42"/>
      <c r="AI90" s="65"/>
    </row>
    <row r="91" spans="3:35" x14ac:dyDescent="0.25">
      <c r="C91" s="42"/>
      <c r="AI91" s="65"/>
    </row>
  </sheetData>
  <dataConsolidate/>
  <phoneticPr fontId="0" type="noConversion"/>
  <printOptions horizontalCentered="1" verticalCentered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2020-09-03T20:38:59Z</cp:lastPrinted>
  <dcterms:created xsi:type="dcterms:W3CDTF">2018-03-15T23:58:38Z</dcterms:created>
  <dcterms:modified xsi:type="dcterms:W3CDTF">2020-10-05T20:27:52Z</dcterms:modified>
</cp:coreProperties>
</file>