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10-20\"/>
    </mc:Choice>
  </mc:AlternateContent>
  <xr:revisionPtr revIDLastSave="0" documentId="13_ncr:1_{F43DF893-DF5E-4BBD-8E8C-D756E1B743D1}" xr6:coauthVersionLast="45" xr6:coauthVersionMax="45" xr10:uidLastSave="{00000000-0000-0000-0000-000000000000}"/>
  <bookViews>
    <workbookView xWindow="-108" yWindow="-108" windowWidth="46296" windowHeight="25536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Sheet1!$A$1:$AJ$41</definedName>
  </definedNames>
  <calcPr calcId="181029"/>
</workbook>
</file>

<file path=xl/calcChain.xml><?xml version="1.0" encoding="utf-8"?>
<calcChain xmlns="http://schemas.openxmlformats.org/spreadsheetml/2006/main">
  <c r="AI38" i="1" l="1"/>
  <c r="O22" i="1"/>
  <c r="AH32" i="1"/>
  <c r="AH21" i="1"/>
  <c r="AG21" i="1"/>
  <c r="AG32" i="1" s="1"/>
  <c r="AF21" i="1"/>
  <c r="AF32" i="1" s="1"/>
  <c r="AB32" i="1"/>
  <c r="AA32" i="1"/>
  <c r="T32" i="1"/>
  <c r="P32" i="1"/>
  <c r="K32" i="1"/>
  <c r="G32" i="1"/>
  <c r="AE21" i="1"/>
  <c r="AE32" i="1" s="1"/>
  <c r="AD21" i="1"/>
  <c r="AD32" i="1" s="1"/>
  <c r="AC21" i="1"/>
  <c r="AC32" i="1" s="1"/>
  <c r="AB21" i="1"/>
  <c r="AA21" i="1"/>
  <c r="Z21" i="1"/>
  <c r="Z32" i="1" s="1"/>
  <c r="Y21" i="1"/>
  <c r="Y32" i="1" s="1"/>
  <c r="X21" i="1"/>
  <c r="X32" i="1" s="1"/>
  <c r="W21" i="1"/>
  <c r="W32" i="1" s="1"/>
  <c r="V21" i="1"/>
  <c r="V32" i="1" s="1"/>
  <c r="U21" i="1"/>
  <c r="U32" i="1" s="1"/>
  <c r="T21" i="1"/>
  <c r="S21" i="1"/>
  <c r="S32" i="1" s="1"/>
  <c r="R21" i="1"/>
  <c r="R32" i="1" s="1"/>
  <c r="Q21" i="1"/>
  <c r="Q32" i="1" s="1"/>
  <c r="P21" i="1"/>
  <c r="O21" i="1"/>
  <c r="N21" i="1"/>
  <c r="N32" i="1" s="1"/>
  <c r="M21" i="1"/>
  <c r="M32" i="1" s="1"/>
  <c r="L21" i="1"/>
  <c r="L32" i="1" s="1"/>
  <c r="K21" i="1"/>
  <c r="J21" i="1"/>
  <c r="J32" i="1" s="1"/>
  <c r="I21" i="1"/>
  <c r="I32" i="1" s="1"/>
  <c r="H21" i="1"/>
  <c r="H32" i="1" s="1"/>
  <c r="G21" i="1"/>
  <c r="F21" i="1"/>
  <c r="F32" i="1" s="1"/>
  <c r="E21" i="1"/>
  <c r="E32" i="1" s="1"/>
  <c r="D21" i="1"/>
  <c r="D32" i="1" s="1"/>
  <c r="O32" i="1" l="1"/>
  <c r="AG34" i="1"/>
  <c r="AI28" i="1"/>
  <c r="AI11" i="1" l="1"/>
  <c r="AI10" i="1"/>
  <c r="AI12" i="1" l="1"/>
  <c r="AI17" i="1" l="1"/>
  <c r="AI16" i="1"/>
  <c r="AI14" i="1" l="1"/>
  <c r="AI15" i="1"/>
  <c r="AI31" i="1" l="1"/>
  <c r="AI22" i="1"/>
  <c r="AI30" i="1"/>
  <c r="AI23" i="1"/>
  <c r="AI19" i="1"/>
  <c r="AI34" i="1"/>
  <c r="AI24" i="1"/>
  <c r="AI8" i="1"/>
  <c r="AI13" i="1"/>
  <c r="AI20" i="1"/>
  <c r="AI25" i="1"/>
  <c r="AI27" i="1"/>
  <c r="AI18" i="1"/>
  <c r="AI29" i="1"/>
  <c r="AI9" i="1"/>
  <c r="AI21" i="1" l="1"/>
  <c r="AI32" i="1" l="1"/>
  <c r="AK21" i="1" l="1"/>
  <c r="AK12" i="1"/>
  <c r="AK9" i="1"/>
  <c r="AI36" i="1"/>
  <c r="AI40" i="1" s="1"/>
  <c r="AK26" i="1"/>
  <c r="AK17" i="1"/>
  <c r="AK16" i="1"/>
  <c r="AK15" i="1"/>
  <c r="AK14" i="1"/>
  <c r="AK27" i="1"/>
  <c r="AK31" i="1"/>
  <c r="AK28" i="1"/>
  <c r="AK25" i="1"/>
  <c r="AK20" i="1"/>
  <c r="AK13" i="1"/>
  <c r="AK30" i="1"/>
  <c r="AK24" i="1"/>
  <c r="AK29" i="1"/>
  <c r="AK19" i="1"/>
  <c r="AK10" i="1"/>
  <c r="AK22" i="1"/>
  <c r="AK18" i="1"/>
  <c r="AK23" i="1"/>
  <c r="AK32" i="1" l="1"/>
</calcChain>
</file>

<file path=xl/sharedStrings.xml><?xml version="1.0" encoding="utf-8"?>
<sst xmlns="http://schemas.openxmlformats.org/spreadsheetml/2006/main" count="231" uniqueCount="77">
  <si>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</si>
  <si>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</si>
  <si>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</si>
  <si>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</si>
  <si>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</si>
  <si>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</si>
  <si>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</si>
  <si>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</si>
  <si>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</si>
  <si>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</si>
  <si>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</si>
  <si>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</si>
  <si>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</si>
  <si>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</si>
  <si>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</si>
  <si>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</si>
  <si>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</si>
  <si>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</si>
  <si>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</si>
  <si>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</si>
  <si>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</si>
  <si>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</si>
  <si>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</si>
  <si>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</si>
  <si>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</si>
  <si>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</si>
  <si>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</si>
  <si>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</si>
  <si>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</si>
  <si>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</si>
  <si>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</si>
  <si>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</si>
  <si>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</si>
  <si>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</si>
  <si>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</si>
  <si>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</si>
  <si>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</si>
  <si>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</si>
  <si>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</si>
  <si>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</si>
  <si>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</si>
  <si>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</si>
  <si>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</si>
  <si>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</si>
  <si>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</si>
  <si>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</si>
  <si>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Allan Seppanen</t>
  </si>
  <si>
    <t>OTHER - Computer Admin</t>
  </si>
  <si>
    <t>Flextime (Timeoff) this month</t>
  </si>
  <si>
    <t>Flextime (Timeoff) beginning of month</t>
  </si>
  <si>
    <t>Flextime (Timeoff) end of month</t>
  </si>
  <si>
    <t>PROFESSIONAL DEV - UNPAID</t>
  </si>
  <si>
    <t>1207</t>
  </si>
  <si>
    <t>Area 4 Apartment</t>
  </si>
  <si>
    <t>OTHER - Revit</t>
  </si>
  <si>
    <t>Revit, Lumion etc.</t>
  </si>
  <si>
    <t>BPP Lot 37</t>
  </si>
  <si>
    <t>1704</t>
  </si>
  <si>
    <t>NSID</t>
  </si>
  <si>
    <t>1712</t>
  </si>
  <si>
    <t xml:space="preserve">1508 </t>
  </si>
  <si>
    <t>OTHER</t>
  </si>
  <si>
    <t xml:space="preserve">BPP Lot 3 </t>
  </si>
  <si>
    <t>1901</t>
  </si>
  <si>
    <t>Maplewood Gardens</t>
  </si>
  <si>
    <t>1906</t>
  </si>
  <si>
    <t>Darwin Riverside</t>
  </si>
  <si>
    <t>EXT</t>
  </si>
  <si>
    <t>BPP Lot 3 - Amenity</t>
  </si>
  <si>
    <t>BPP Lot 3</t>
  </si>
  <si>
    <t>d</t>
  </si>
  <si>
    <t>con</t>
  </si>
  <si>
    <t>2011</t>
  </si>
  <si>
    <t>Darwin Discovery</t>
  </si>
  <si>
    <t>October 2020</t>
  </si>
  <si>
    <t>Maplewood Gardens-Parking</t>
  </si>
  <si>
    <t>Maplewood Gardens FARM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</si>
</sst>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8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  <font>
      <sz val="8"/>
      <color theme="6" tint="0.39997558519241921"/>
      <name val="Arial"/>
      <family val="2"/>
    </font>
  </fonts>
  <fills count="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6" tint="0.79998168889431442"/>
        <bgColor indexed="24"/>
      </patternFill>
    </fill>
  </fills>
  <borders count="3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87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6" xfId="0" applyNumberFormat="1" applyFont="1" applyFill="1" applyBorder="1"/>
    <xf numFmtId="164" fontId="2" fillId="4" borderId="27" xfId="0" applyNumberFormat="1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8" xfId="0" applyNumberFormat="1" applyFont="1" applyFill="1" applyBorder="1"/>
    <xf numFmtId="1" fontId="2" fillId="4" borderId="29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0" xfId="0" applyFont="1" applyFill="1" applyBorder="1"/>
    <xf numFmtId="0" fontId="2" fillId="5" borderId="0" xfId="0" applyFont="1" applyFill="1" applyAlignment="1">
      <alignment horizontal="left"/>
    </xf>
    <xf numFmtId="49" fontId="2" fillId="3" borderId="16" xfId="0" quotePrefix="1" applyNumberFormat="1" applyFont="1" applyFill="1" applyBorder="1" applyAlignment="1" applyProtection="1">
      <alignment horizontal="left"/>
      <protection locked="0"/>
    </xf>
    <xf numFmtId="49" fontId="2" fillId="4" borderId="16" xfId="0" quotePrefix="1" applyNumberFormat="1" applyFont="1" applyFill="1" applyBorder="1" applyAlignment="1" applyProtection="1">
      <alignment horizontal="left"/>
      <protection locked="0"/>
    </xf>
    <xf numFmtId="164" fontId="2" fillId="4" borderId="26" xfId="0" applyNumberFormat="1" applyFont="1" applyFill="1" applyBorder="1"/>
    <xf numFmtId="165" fontId="2" fillId="5" borderId="0" xfId="0" applyNumberFormat="1" applyFont="1" applyFill="1" applyProtection="1">
      <protection locked="0"/>
    </xf>
    <xf numFmtId="165" fontId="2" fillId="2" borderId="0" xfId="0" applyNumberFormat="1" applyFont="1" applyProtection="1"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0" fillId="7" borderId="7" xfId="0" applyFill="1" applyBorder="1"/>
    <xf numFmtId="0" fontId="0" fillId="7" borderId="9" xfId="0" applyFill="1" applyBorder="1"/>
    <xf numFmtId="164" fontId="5" fillId="7" borderId="26" xfId="0" applyNumberFormat="1" applyFont="1" applyFill="1" applyBorder="1" applyProtection="1">
      <protection locked="0"/>
    </xf>
    <xf numFmtId="164" fontId="2" fillId="7" borderId="6" xfId="0" applyNumberFormat="1" applyFont="1" applyFill="1" applyBorder="1" applyProtection="1">
      <protection locked="0"/>
    </xf>
    <xf numFmtId="0" fontId="2" fillId="7" borderId="22" xfId="0" applyFont="1" applyFill="1" applyBorder="1" applyProtection="1">
      <protection locked="0"/>
    </xf>
    <xf numFmtId="0" fontId="7" fillId="7" borderId="22" xfId="0" applyFont="1" applyFill="1" applyBorder="1" applyProtection="1">
      <protection locked="0"/>
    </xf>
    <xf numFmtId="0" fontId="0" fillId="7" borderId="8" xfId="0" applyFill="1" applyBorder="1"/>
    <xf numFmtId="0" fontId="0" fillId="7" borderId="1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5"/>
  <sheetViews>
    <sheetView tabSelected="1" zoomScaleNormal="100" zoomScaleSheetLayoutView="100" workbookViewId="0">
      <pane xSplit="3" topLeftCell="D1" activePane="topRight" state="frozenSplit"/>
      <selection pane="topRight" activeCell="D28" sqref="D28"/>
    </sheetView>
  </sheetViews>
  <sheetFormatPr defaultColWidth="7.5546875" defaultRowHeight="13.2" x14ac:dyDescent="0.25"/>
  <cols>
    <col min="1" max="1" width="5.109375" customWidth="1"/>
    <col min="2" max="2" width="21.88671875" customWidth="1"/>
    <col min="3" max="3" width="5" style="19" customWidth="1"/>
    <col min="4" max="34" width="3.44140625" style="1" customWidth="1"/>
    <col min="35" max="35" width="5.77734375" style="20" customWidth="1"/>
    <col min="36" max="36" width="44.88671875" style="1" customWidth="1"/>
    <col min="37" max="37" width="7.5546875" style="77" customWidth="1"/>
    <col min="38" max="190" width="7.5546875" style="21" customWidth="1"/>
    <col min="191" max="16384" width="7.5546875" style="21"/>
  </cols>
  <sheetData>
    <row r="1" spans="1:190" s="32" customFormat="1" ht="12" customHeight="1" x14ac:dyDescent="0.2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76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3"/>
      <c r="BA1" s="53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76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3"/>
      <c r="BA2" s="53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5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50" t="s">
        <v>46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8" t="s">
        <v>74</v>
      </c>
      <c r="AK3" s="76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3"/>
      <c r="BA3" s="53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76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3"/>
      <c r="BA4" s="53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25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76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3"/>
      <c r="BA5" s="53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25">
      <c r="A6" s="6" t="s">
        <v>3</v>
      </c>
      <c r="B6" s="7" t="s">
        <v>0</v>
      </c>
      <c r="C6" s="71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>
        <v>31</v>
      </c>
      <c r="AI6" s="10" t="s">
        <v>4</v>
      </c>
      <c r="AJ6" s="27" t="s">
        <v>5</v>
      </c>
      <c r="AK6" s="76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3"/>
      <c r="BA6" s="53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8" thickTop="1" x14ac:dyDescent="0.2">
      <c r="A7" s="39"/>
      <c r="B7" s="40"/>
      <c r="C7" s="41" t="s">
        <v>39</v>
      </c>
      <c r="D7" s="43" t="s">
        <v>15</v>
      </c>
      <c r="E7" s="42" t="s">
        <v>17</v>
      </c>
      <c r="F7" s="42" t="s">
        <v>18</v>
      </c>
      <c r="G7" s="42" t="s">
        <v>18</v>
      </c>
      <c r="H7" s="43" t="s">
        <v>19</v>
      </c>
      <c r="I7" s="43" t="s">
        <v>15</v>
      </c>
      <c r="J7" s="43" t="s">
        <v>16</v>
      </c>
      <c r="K7" s="43" t="s">
        <v>15</v>
      </c>
      <c r="L7" s="42" t="s">
        <v>17</v>
      </c>
      <c r="M7" s="42" t="s">
        <v>18</v>
      </c>
      <c r="N7" s="42" t="s">
        <v>18</v>
      </c>
      <c r="O7" s="43" t="s">
        <v>19</v>
      </c>
      <c r="P7" s="43" t="s">
        <v>15</v>
      </c>
      <c r="Q7" s="43" t="s">
        <v>16</v>
      </c>
      <c r="R7" s="43" t="s">
        <v>15</v>
      </c>
      <c r="S7" s="42" t="s">
        <v>17</v>
      </c>
      <c r="T7" s="42" t="s">
        <v>18</v>
      </c>
      <c r="U7" s="42" t="s">
        <v>18</v>
      </c>
      <c r="V7" s="43" t="s">
        <v>19</v>
      </c>
      <c r="W7" s="43" t="s">
        <v>15</v>
      </c>
      <c r="X7" s="43" t="s">
        <v>16</v>
      </c>
      <c r="Y7" s="43" t="s">
        <v>15</v>
      </c>
      <c r="Z7" s="42" t="s">
        <v>17</v>
      </c>
      <c r="AA7" s="42" t="s">
        <v>18</v>
      </c>
      <c r="AB7" s="42" t="s">
        <v>18</v>
      </c>
      <c r="AC7" s="43" t="s">
        <v>19</v>
      </c>
      <c r="AD7" s="43" t="s">
        <v>15</v>
      </c>
      <c r="AE7" s="43" t="s">
        <v>16</v>
      </c>
      <c r="AF7" s="43" t="s">
        <v>15</v>
      </c>
      <c r="AG7" s="42" t="s">
        <v>17</v>
      </c>
      <c r="AH7" s="42" t="s">
        <v>18</v>
      </c>
      <c r="AI7" s="44"/>
      <c r="AJ7" s="44"/>
      <c r="AK7" s="76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3"/>
      <c r="BA7" s="53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5">
      <c r="A8" s="74"/>
      <c r="B8" s="45"/>
      <c r="C8" s="46"/>
      <c r="D8" s="57"/>
      <c r="E8" s="57"/>
      <c r="F8" s="57" t="s">
        <v>20</v>
      </c>
      <c r="G8" s="57" t="s">
        <v>20</v>
      </c>
      <c r="H8" s="57"/>
      <c r="I8" s="57"/>
      <c r="J8" s="57"/>
      <c r="K8" s="57"/>
      <c r="L8" s="57"/>
      <c r="M8" s="57" t="s">
        <v>20</v>
      </c>
      <c r="N8" s="57" t="s">
        <v>20</v>
      </c>
      <c r="O8" s="57"/>
      <c r="P8" s="57"/>
      <c r="Q8" s="57"/>
      <c r="R8" s="57"/>
      <c r="S8" s="57"/>
      <c r="T8" s="57" t="s">
        <v>20</v>
      </c>
      <c r="U8" s="57" t="s">
        <v>20</v>
      </c>
      <c r="V8" s="57"/>
      <c r="W8" s="57"/>
      <c r="X8" s="57"/>
      <c r="Y8" s="57"/>
      <c r="Z8" s="57"/>
      <c r="AA8" s="57" t="s">
        <v>20</v>
      </c>
      <c r="AB8" s="57" t="s">
        <v>20</v>
      </c>
      <c r="AC8" s="57"/>
      <c r="AD8" s="57"/>
      <c r="AE8" s="57"/>
      <c r="AF8" s="57"/>
      <c r="AG8" s="57"/>
      <c r="AH8" s="57" t="s">
        <v>20</v>
      </c>
      <c r="AI8" s="58">
        <f t="shared" ref="AI8:AI9" si="0">SUM(D8:AH8)</f>
        <v>0</v>
      </c>
      <c r="AJ8" s="47"/>
      <c r="AK8" s="76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3"/>
      <c r="BA8" s="53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73" t="s">
        <v>52</v>
      </c>
      <c r="B9" s="40" t="s">
        <v>53</v>
      </c>
      <c r="C9" s="41" t="s">
        <v>33</v>
      </c>
      <c r="D9" s="59"/>
      <c r="E9" s="59"/>
      <c r="F9" s="57" t="s">
        <v>20</v>
      </c>
      <c r="G9" s="57" t="s">
        <v>20</v>
      </c>
      <c r="H9" s="59"/>
      <c r="I9" s="59"/>
      <c r="J9" s="59"/>
      <c r="K9" s="59"/>
      <c r="L9" s="59"/>
      <c r="M9" s="57" t="s">
        <v>20</v>
      </c>
      <c r="N9" s="57" t="s">
        <v>20</v>
      </c>
      <c r="O9" s="59"/>
      <c r="P9" s="59"/>
      <c r="Q9" s="59"/>
      <c r="R9" s="59"/>
      <c r="S9" s="59"/>
      <c r="T9" s="57" t="s">
        <v>20</v>
      </c>
      <c r="U9" s="57" t="s">
        <v>20</v>
      </c>
      <c r="V9" s="59"/>
      <c r="W9" s="59"/>
      <c r="X9" s="59"/>
      <c r="Y9" s="59"/>
      <c r="Z9" s="59"/>
      <c r="AA9" s="57" t="s">
        <v>20</v>
      </c>
      <c r="AB9" s="57" t="s">
        <v>20</v>
      </c>
      <c r="AC9" s="59"/>
      <c r="AD9" s="59"/>
      <c r="AE9" s="59"/>
      <c r="AF9" s="59"/>
      <c r="AG9" s="59"/>
      <c r="AH9" s="57" t="s">
        <v>20</v>
      </c>
      <c r="AI9" s="58">
        <f t="shared" si="0"/>
        <v>0</v>
      </c>
      <c r="AJ9" s="44"/>
      <c r="AK9" s="76">
        <f>AI9/AI$32</f>
        <v>0</v>
      </c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3"/>
      <c r="BA9" s="53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s="24" customFormat="1" ht="12" customHeight="1" x14ac:dyDescent="0.25">
      <c r="A10" s="74" t="s">
        <v>60</v>
      </c>
      <c r="B10" s="45" t="s">
        <v>56</v>
      </c>
      <c r="C10" s="46" t="s">
        <v>71</v>
      </c>
      <c r="D10" s="57"/>
      <c r="E10" s="57"/>
      <c r="F10" s="57" t="s">
        <v>20</v>
      </c>
      <c r="G10" s="57" t="s">
        <v>20</v>
      </c>
      <c r="H10" s="57"/>
      <c r="I10" s="57"/>
      <c r="J10" s="57"/>
      <c r="K10" s="57"/>
      <c r="L10" s="57"/>
      <c r="M10" s="57" t="s">
        <v>20</v>
      </c>
      <c r="N10" s="57" t="s">
        <v>20</v>
      </c>
      <c r="O10" s="57"/>
      <c r="P10" s="57"/>
      <c r="Q10" s="57"/>
      <c r="R10" s="57"/>
      <c r="S10" s="57"/>
      <c r="T10" s="57" t="s">
        <v>20</v>
      </c>
      <c r="U10" s="57" t="s">
        <v>20</v>
      </c>
      <c r="V10" s="57"/>
      <c r="W10" s="57"/>
      <c r="X10" s="57"/>
      <c r="Y10" s="57"/>
      <c r="Z10" s="57"/>
      <c r="AA10" s="57" t="s">
        <v>20</v>
      </c>
      <c r="AB10" s="57" t="s">
        <v>20</v>
      </c>
      <c r="AC10" s="57"/>
      <c r="AD10" s="57"/>
      <c r="AE10" s="57"/>
      <c r="AF10" s="57"/>
      <c r="AG10" s="57"/>
      <c r="AH10" s="57" t="s">
        <v>20</v>
      </c>
      <c r="AI10" s="58">
        <f>SUM(D10:AH10)</f>
        <v>0</v>
      </c>
      <c r="AJ10" s="47"/>
      <c r="AK10" s="76">
        <f t="shared" ref="AK10:AK31" si="1">AI10/AI$32</f>
        <v>0</v>
      </c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3"/>
      <c r="BA10" s="53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73"/>
      <c r="B11" s="40"/>
      <c r="C11" s="41"/>
      <c r="D11" s="59"/>
      <c r="E11" s="59"/>
      <c r="F11" s="57" t="s">
        <v>20</v>
      </c>
      <c r="G11" s="57" t="s">
        <v>20</v>
      </c>
      <c r="H11" s="59"/>
      <c r="I11" s="59"/>
      <c r="J11" s="59"/>
      <c r="K11" s="59"/>
      <c r="L11" s="59"/>
      <c r="M11" s="57" t="s">
        <v>20</v>
      </c>
      <c r="N11" s="57" t="s">
        <v>20</v>
      </c>
      <c r="O11" s="59"/>
      <c r="P11" s="59"/>
      <c r="Q11" s="59"/>
      <c r="R11" s="59"/>
      <c r="S11" s="59"/>
      <c r="T11" s="57" t="s">
        <v>20</v>
      </c>
      <c r="U11" s="57" t="s">
        <v>20</v>
      </c>
      <c r="V11" s="59"/>
      <c r="W11" s="59"/>
      <c r="X11" s="59"/>
      <c r="Y11" s="59"/>
      <c r="Z11" s="59"/>
      <c r="AA11" s="57" t="s">
        <v>20</v>
      </c>
      <c r="AB11" s="57" t="s">
        <v>20</v>
      </c>
      <c r="AC11" s="59"/>
      <c r="AD11" s="59"/>
      <c r="AE11" s="59"/>
      <c r="AF11" s="59"/>
      <c r="AG11" s="59"/>
      <c r="AH11" s="57" t="s">
        <v>20</v>
      </c>
      <c r="AI11" s="58">
        <f t="shared" ref="AI11" si="2">SUM(D11:AH11)</f>
        <v>0</v>
      </c>
      <c r="AJ11" s="44"/>
      <c r="AK11" s="76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3"/>
      <c r="BA11" s="53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s="24" customFormat="1" ht="12" customHeight="1" x14ac:dyDescent="0.25">
      <c r="A12" s="74" t="s">
        <v>57</v>
      </c>
      <c r="B12" s="45" t="s">
        <v>58</v>
      </c>
      <c r="C12" s="46" t="s">
        <v>26</v>
      </c>
      <c r="D12" s="57"/>
      <c r="E12" s="57"/>
      <c r="F12" s="57" t="s">
        <v>20</v>
      </c>
      <c r="G12" s="57" t="s">
        <v>20</v>
      </c>
      <c r="H12" s="57"/>
      <c r="I12" s="57"/>
      <c r="J12" s="57"/>
      <c r="K12" s="57"/>
      <c r="L12" s="57"/>
      <c r="M12" s="57" t="s">
        <v>20</v>
      </c>
      <c r="N12" s="57" t="s">
        <v>20</v>
      </c>
      <c r="O12" s="57"/>
      <c r="P12" s="57"/>
      <c r="Q12" s="57"/>
      <c r="R12" s="57"/>
      <c r="S12" s="57"/>
      <c r="T12" s="57" t="s">
        <v>20</v>
      </c>
      <c r="U12" s="57" t="s">
        <v>20</v>
      </c>
      <c r="V12" s="57"/>
      <c r="W12" s="57"/>
      <c r="X12" s="57"/>
      <c r="Y12" s="57"/>
      <c r="Z12" s="57"/>
      <c r="AA12" s="57" t="s">
        <v>20</v>
      </c>
      <c r="AB12" s="57" t="s">
        <v>20</v>
      </c>
      <c r="AC12" s="57"/>
      <c r="AD12" s="57"/>
      <c r="AE12" s="57"/>
      <c r="AF12" s="57"/>
      <c r="AG12" s="57"/>
      <c r="AH12" s="57" t="s">
        <v>20</v>
      </c>
      <c r="AI12" s="58">
        <f>SUM(D12:AH12)</f>
        <v>0</v>
      </c>
      <c r="AJ12" s="47"/>
      <c r="AK12" s="76">
        <f t="shared" si="1"/>
        <v>0</v>
      </c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3"/>
      <c r="BA12" s="53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73" t="s">
        <v>59</v>
      </c>
      <c r="B13" s="40" t="s">
        <v>68</v>
      </c>
      <c r="C13" s="41" t="s">
        <v>70</v>
      </c>
      <c r="D13" s="59"/>
      <c r="E13" s="59"/>
      <c r="F13" s="57" t="s">
        <v>20</v>
      </c>
      <c r="G13" s="57" t="s">
        <v>20</v>
      </c>
      <c r="H13" s="59"/>
      <c r="I13" s="59"/>
      <c r="J13" s="59"/>
      <c r="K13" s="59"/>
      <c r="L13" s="59"/>
      <c r="M13" s="57" t="s">
        <v>20</v>
      </c>
      <c r="N13" s="57" t="s">
        <v>20</v>
      </c>
      <c r="O13" s="59"/>
      <c r="P13" s="59"/>
      <c r="Q13" s="59"/>
      <c r="R13" s="59"/>
      <c r="S13" s="59"/>
      <c r="T13" s="57" t="s">
        <v>20</v>
      </c>
      <c r="U13" s="57" t="s">
        <v>20</v>
      </c>
      <c r="V13" s="59"/>
      <c r="W13" s="59"/>
      <c r="X13" s="59"/>
      <c r="Y13" s="59"/>
      <c r="Z13" s="59"/>
      <c r="AA13" s="57" t="s">
        <v>20</v>
      </c>
      <c r="AB13" s="57" t="s">
        <v>20</v>
      </c>
      <c r="AC13" s="59"/>
      <c r="AD13" s="59"/>
      <c r="AE13" s="59"/>
      <c r="AF13" s="59"/>
      <c r="AG13" s="59"/>
      <c r="AH13" s="57" t="s">
        <v>20</v>
      </c>
      <c r="AI13" s="58">
        <f t="shared" ref="AI13:AI20" si="3">SUM(D13:AH13)</f>
        <v>0</v>
      </c>
      <c r="AJ13" s="44"/>
      <c r="AK13" s="76">
        <f t="shared" si="1"/>
        <v>0</v>
      </c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3"/>
      <c r="BA13" s="53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25">
      <c r="A14" s="74" t="s">
        <v>59</v>
      </c>
      <c r="B14" s="45" t="s">
        <v>62</v>
      </c>
      <c r="C14" s="46" t="s">
        <v>31</v>
      </c>
      <c r="D14" s="57"/>
      <c r="E14" s="57"/>
      <c r="F14" s="57" t="s">
        <v>20</v>
      </c>
      <c r="G14" s="57" t="s">
        <v>20</v>
      </c>
      <c r="H14" s="57"/>
      <c r="I14" s="57"/>
      <c r="J14" s="57"/>
      <c r="K14" s="57"/>
      <c r="L14" s="57"/>
      <c r="M14" s="57" t="s">
        <v>20</v>
      </c>
      <c r="N14" s="57" t="s">
        <v>20</v>
      </c>
      <c r="O14" s="57"/>
      <c r="P14" s="57"/>
      <c r="Q14" s="57"/>
      <c r="R14" s="57"/>
      <c r="S14" s="57"/>
      <c r="T14" s="57" t="s">
        <v>20</v>
      </c>
      <c r="U14" s="57" t="s">
        <v>20</v>
      </c>
      <c r="V14" s="57"/>
      <c r="W14" s="57"/>
      <c r="X14" s="57"/>
      <c r="Y14" s="57"/>
      <c r="Z14" s="57"/>
      <c r="AA14" s="57" t="s">
        <v>20</v>
      </c>
      <c r="AB14" s="57" t="s">
        <v>20</v>
      </c>
      <c r="AC14" s="57"/>
      <c r="AD14" s="57"/>
      <c r="AE14" s="57"/>
      <c r="AF14" s="57"/>
      <c r="AG14" s="57"/>
      <c r="AH14" s="57" t="s">
        <v>20</v>
      </c>
      <c r="AI14" s="58">
        <f t="shared" si="3"/>
        <v>0</v>
      </c>
      <c r="AJ14" s="47"/>
      <c r="AK14" s="76">
        <f t="shared" si="1"/>
        <v>0</v>
      </c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3"/>
      <c r="BA14" s="53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s="25" customFormat="1" ht="12" customHeight="1" x14ac:dyDescent="0.2">
      <c r="A15" s="73" t="s">
        <v>59</v>
      </c>
      <c r="B15" s="40" t="s">
        <v>69</v>
      </c>
      <c r="C15" s="41" t="s">
        <v>67</v>
      </c>
      <c r="D15" s="59"/>
      <c r="E15" s="59"/>
      <c r="F15" s="57" t="s">
        <v>20</v>
      </c>
      <c r="G15" s="57" t="s">
        <v>20</v>
      </c>
      <c r="H15" s="59"/>
      <c r="I15" s="59"/>
      <c r="J15" s="59"/>
      <c r="K15" s="59"/>
      <c r="L15" s="59"/>
      <c r="M15" s="57" t="s">
        <v>20</v>
      </c>
      <c r="N15" s="57" t="s">
        <v>20</v>
      </c>
      <c r="O15" s="59"/>
      <c r="P15" s="59"/>
      <c r="Q15" s="59"/>
      <c r="R15" s="59"/>
      <c r="S15" s="59"/>
      <c r="T15" s="57" t="s">
        <v>20</v>
      </c>
      <c r="U15" s="57" t="s">
        <v>20</v>
      </c>
      <c r="V15" s="59"/>
      <c r="W15" s="59"/>
      <c r="X15" s="59"/>
      <c r="Y15" s="59"/>
      <c r="Z15" s="59"/>
      <c r="AA15" s="57" t="s">
        <v>20</v>
      </c>
      <c r="AB15" s="57" t="s">
        <v>20</v>
      </c>
      <c r="AC15" s="59"/>
      <c r="AD15" s="59"/>
      <c r="AE15" s="59"/>
      <c r="AF15" s="59"/>
      <c r="AG15" s="59"/>
      <c r="AH15" s="57" t="s">
        <v>20</v>
      </c>
      <c r="AI15" s="58">
        <f t="shared" si="3"/>
        <v>0</v>
      </c>
      <c r="AJ15" s="44"/>
      <c r="AK15" s="76">
        <f t="shared" si="1"/>
        <v>0</v>
      </c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3"/>
      <c r="BA15" s="53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21"/>
      <c r="BS15" s="21"/>
      <c r="BT15" s="21"/>
      <c r="BU15" s="21"/>
      <c r="BV15" s="21"/>
      <c r="BW15" s="21"/>
      <c r="BX15" s="21"/>
      <c r="BY15" s="21"/>
      <c r="BZ15" s="21"/>
      <c r="CA15" s="21"/>
      <c r="CB15" s="21"/>
      <c r="CC15" s="21"/>
      <c r="CD15" s="21"/>
      <c r="CE15" s="21"/>
      <c r="CF15" s="21"/>
      <c r="CG15" s="21"/>
      <c r="CH15" s="21"/>
      <c r="CI15" s="21"/>
      <c r="CJ15" s="21"/>
      <c r="CK15" s="21"/>
      <c r="CL15" s="21"/>
      <c r="CM15" s="21"/>
      <c r="CN15" s="21"/>
      <c r="CO15" s="21"/>
      <c r="CP15" s="21"/>
      <c r="CQ15" s="21"/>
      <c r="CR15" s="21"/>
      <c r="CS15" s="21"/>
      <c r="CT15" s="21"/>
      <c r="CU15" s="21"/>
      <c r="CV15" s="21"/>
      <c r="CW15" s="21"/>
      <c r="CX15" s="21"/>
      <c r="CY15" s="21"/>
      <c r="CZ15" s="21"/>
      <c r="DA15" s="21"/>
      <c r="DB15" s="21"/>
      <c r="DC15" s="21"/>
      <c r="DD15" s="21"/>
      <c r="DE15" s="21"/>
      <c r="DF15" s="21"/>
      <c r="DG15" s="21"/>
      <c r="DH15" s="21"/>
      <c r="DI15" s="21"/>
      <c r="DJ15" s="21"/>
      <c r="DK15" s="21"/>
      <c r="DL15" s="21"/>
      <c r="DM15" s="21"/>
      <c r="DN15" s="21"/>
      <c r="DO15" s="21"/>
      <c r="DP15" s="21"/>
      <c r="DQ15" s="21"/>
      <c r="DR15" s="21"/>
      <c r="DS15" s="21"/>
      <c r="DT15" s="21"/>
      <c r="DU15" s="21"/>
      <c r="DV15" s="21"/>
      <c r="DW15" s="21"/>
      <c r="DX15" s="21"/>
      <c r="DY15" s="21"/>
      <c r="DZ15" s="21"/>
      <c r="EA15" s="21"/>
      <c r="EB15" s="21"/>
      <c r="EC15" s="21"/>
      <c r="ED15" s="21"/>
      <c r="EE15" s="21"/>
      <c r="EF15" s="21"/>
      <c r="EG15" s="21"/>
      <c r="EH15" s="21"/>
      <c r="EI15" s="21"/>
      <c r="EJ15" s="21"/>
      <c r="EK15" s="21"/>
      <c r="EL15" s="21"/>
      <c r="EM15" s="21"/>
      <c r="EN15" s="21"/>
      <c r="EO15" s="21"/>
      <c r="EP15" s="21"/>
      <c r="EQ15" s="21"/>
      <c r="ER15" s="21"/>
      <c r="ES15" s="21"/>
      <c r="ET15" s="21"/>
      <c r="EU15" s="21"/>
      <c r="EV15" s="21"/>
      <c r="EW15" s="21"/>
      <c r="EX15" s="21"/>
      <c r="EY15" s="21"/>
      <c r="EZ15" s="21"/>
      <c r="FA15" s="21"/>
      <c r="FB15" s="21"/>
      <c r="FC15" s="21"/>
      <c r="FD15" s="21"/>
      <c r="FE15" s="21"/>
      <c r="FF15" s="21"/>
      <c r="FG15" s="21"/>
      <c r="FH15" s="21"/>
      <c r="FI15" s="21"/>
      <c r="FJ15" s="21"/>
      <c r="FK15" s="21"/>
      <c r="FL15" s="21"/>
      <c r="FM15" s="21"/>
      <c r="FN15" s="21"/>
      <c r="FO15" s="21"/>
      <c r="FP15" s="21"/>
      <c r="FQ15" s="21"/>
      <c r="FR15" s="21"/>
      <c r="FS15" s="21"/>
      <c r="FT15" s="21"/>
      <c r="FU15" s="21"/>
      <c r="FV15" s="21"/>
      <c r="FW15" s="21"/>
      <c r="FX15" s="21"/>
      <c r="FY15" s="21"/>
      <c r="FZ15" s="21"/>
      <c r="GA15" s="21"/>
      <c r="GB15" s="21"/>
      <c r="GC15" s="21"/>
      <c r="GD15" s="21"/>
      <c r="GE15" s="21"/>
      <c r="GF15" s="21"/>
      <c r="GG15" s="21"/>
      <c r="GH15" s="21"/>
    </row>
    <row r="16" spans="1:190" s="25" customFormat="1" ht="12" customHeight="1" x14ac:dyDescent="0.2">
      <c r="A16" s="74" t="s">
        <v>63</v>
      </c>
      <c r="B16" s="45" t="s">
        <v>76</v>
      </c>
      <c r="C16" s="46" t="s">
        <v>26</v>
      </c>
      <c r="D16" s="57"/>
      <c r="E16" s="57"/>
      <c r="F16" s="57" t="s">
        <v>20</v>
      </c>
      <c r="G16" s="57" t="s">
        <v>20</v>
      </c>
      <c r="H16" s="57"/>
      <c r="I16" s="57"/>
      <c r="J16" s="57"/>
      <c r="K16" s="57"/>
      <c r="L16" s="57">
        <v>3</v>
      </c>
      <c r="M16" s="57" t="s">
        <v>20</v>
      </c>
      <c r="N16" s="57" t="s">
        <v>20</v>
      </c>
      <c r="O16" s="57"/>
      <c r="P16" s="57">
        <v>5</v>
      </c>
      <c r="Q16" s="57">
        <v>2.5</v>
      </c>
      <c r="R16" s="57"/>
      <c r="S16" s="57"/>
      <c r="T16" s="57" t="s">
        <v>20</v>
      </c>
      <c r="U16" s="57" t="s">
        <v>20</v>
      </c>
      <c r="V16" s="57"/>
      <c r="W16" s="57"/>
      <c r="X16" s="57"/>
      <c r="Y16" s="57"/>
      <c r="Z16" s="57"/>
      <c r="AA16" s="57" t="s">
        <v>20</v>
      </c>
      <c r="AB16" s="57" t="s">
        <v>20</v>
      </c>
      <c r="AC16" s="57"/>
      <c r="AD16" s="57"/>
      <c r="AE16" s="57"/>
      <c r="AF16" s="57"/>
      <c r="AG16" s="57"/>
      <c r="AH16" s="57" t="s">
        <v>20</v>
      </c>
      <c r="AI16" s="58">
        <f t="shared" ref="AI16:AI17" si="4">SUM(D16:AH16)</f>
        <v>10.5</v>
      </c>
      <c r="AJ16" s="47"/>
      <c r="AK16" s="76">
        <f t="shared" si="1"/>
        <v>6.2874251497005984E-2</v>
      </c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3"/>
      <c r="BA16" s="53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21"/>
      <c r="DC16" s="21"/>
      <c r="DD16" s="21"/>
      <c r="DE16" s="21"/>
      <c r="DF16" s="21"/>
      <c r="DG16" s="21"/>
      <c r="DH16" s="21"/>
      <c r="DI16" s="21"/>
      <c r="DJ16" s="21"/>
      <c r="DK16" s="21"/>
      <c r="DL16" s="21"/>
      <c r="DM16" s="21"/>
      <c r="DN16" s="21"/>
      <c r="DO16" s="21"/>
      <c r="DP16" s="21"/>
      <c r="DQ16" s="21"/>
      <c r="DR16" s="21"/>
      <c r="DS16" s="21"/>
      <c r="DT16" s="21"/>
      <c r="DU16" s="21"/>
      <c r="DV16" s="21"/>
      <c r="DW16" s="21"/>
      <c r="DX16" s="21"/>
      <c r="DY16" s="21"/>
      <c r="DZ16" s="21"/>
      <c r="EA16" s="21"/>
      <c r="EB16" s="21"/>
      <c r="EC16" s="21"/>
      <c r="ED16" s="21"/>
      <c r="EE16" s="21"/>
      <c r="EF16" s="21"/>
      <c r="EG16" s="21"/>
      <c r="EH16" s="21"/>
      <c r="EI16" s="21"/>
      <c r="EJ16" s="21"/>
      <c r="EK16" s="21"/>
      <c r="EL16" s="21"/>
      <c r="EM16" s="21"/>
      <c r="EN16" s="21"/>
      <c r="EO16" s="21"/>
      <c r="EP16" s="21"/>
      <c r="EQ16" s="21"/>
      <c r="ER16" s="21"/>
      <c r="ES16" s="21"/>
      <c r="ET16" s="21"/>
      <c r="EU16" s="21"/>
      <c r="EV16" s="21"/>
      <c r="EW16" s="21"/>
      <c r="EX16" s="21"/>
      <c r="EY16" s="21"/>
      <c r="EZ16" s="21"/>
      <c r="FA16" s="21"/>
      <c r="FB16" s="21"/>
      <c r="FC16" s="21"/>
      <c r="FD16" s="21"/>
      <c r="FE16" s="21"/>
      <c r="FF16" s="21"/>
      <c r="FG16" s="21"/>
      <c r="FH16" s="21"/>
      <c r="FI16" s="21"/>
      <c r="FJ16" s="21"/>
      <c r="FK16" s="21"/>
      <c r="FL16" s="21"/>
      <c r="FM16" s="21"/>
      <c r="FN16" s="21"/>
      <c r="FO16" s="21"/>
      <c r="FP16" s="21"/>
      <c r="FQ16" s="21"/>
      <c r="FR16" s="21"/>
      <c r="FS16" s="21"/>
      <c r="FT16" s="21"/>
      <c r="FU16" s="21"/>
      <c r="FV16" s="21"/>
      <c r="FW16" s="21"/>
      <c r="FX16" s="21"/>
      <c r="FY16" s="21"/>
      <c r="FZ16" s="21"/>
      <c r="GA16" s="21"/>
      <c r="GB16" s="21"/>
      <c r="GC16" s="21"/>
      <c r="GD16" s="21"/>
      <c r="GE16" s="21"/>
      <c r="GF16" s="21"/>
      <c r="GG16" s="21"/>
      <c r="GH16" s="21"/>
    </row>
    <row r="17" spans="1:190" s="26" customFormat="1" ht="12" customHeight="1" x14ac:dyDescent="0.25">
      <c r="A17" s="73" t="s">
        <v>63</v>
      </c>
      <c r="B17" s="40" t="s">
        <v>64</v>
      </c>
      <c r="C17" s="41" t="s">
        <v>26</v>
      </c>
      <c r="D17" s="59"/>
      <c r="E17" s="59"/>
      <c r="F17" s="57" t="s">
        <v>20</v>
      </c>
      <c r="G17" s="57" t="s">
        <v>20</v>
      </c>
      <c r="H17" s="59">
        <v>1</v>
      </c>
      <c r="I17" s="59"/>
      <c r="J17" s="59"/>
      <c r="K17" s="59"/>
      <c r="L17" s="59"/>
      <c r="M17" s="57" t="s">
        <v>20</v>
      </c>
      <c r="N17" s="57" t="s">
        <v>20</v>
      </c>
      <c r="O17" s="59"/>
      <c r="P17" s="59"/>
      <c r="Q17" s="59"/>
      <c r="R17" s="59">
        <v>2</v>
      </c>
      <c r="S17" s="59"/>
      <c r="T17" s="57" t="s">
        <v>20</v>
      </c>
      <c r="U17" s="57" t="s">
        <v>20</v>
      </c>
      <c r="V17" s="59"/>
      <c r="W17" s="59"/>
      <c r="X17" s="59"/>
      <c r="Y17" s="59"/>
      <c r="Z17" s="59"/>
      <c r="AA17" s="57" t="s">
        <v>20</v>
      </c>
      <c r="AB17" s="57" t="s">
        <v>20</v>
      </c>
      <c r="AC17" s="59"/>
      <c r="AD17" s="59"/>
      <c r="AE17" s="59"/>
      <c r="AF17" s="59"/>
      <c r="AG17" s="59">
        <v>2.5</v>
      </c>
      <c r="AH17" s="57" t="s">
        <v>20</v>
      </c>
      <c r="AI17" s="58">
        <f t="shared" si="4"/>
        <v>5.5</v>
      </c>
      <c r="AJ17" s="44"/>
      <c r="AK17" s="76">
        <f t="shared" si="1"/>
        <v>3.2934131736526949E-2</v>
      </c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3"/>
      <c r="BA17" s="53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4"/>
      <c r="BS17" s="24"/>
      <c r="BT17" s="24"/>
      <c r="BU17" s="24"/>
      <c r="BV17" s="24"/>
      <c r="BW17" s="24"/>
      <c r="BX17" s="24"/>
      <c r="BY17" s="24"/>
      <c r="BZ17" s="24"/>
      <c r="CA17" s="24"/>
      <c r="CB17" s="24"/>
      <c r="CC17" s="24"/>
      <c r="CD17" s="24"/>
      <c r="CE17" s="24"/>
      <c r="CF17" s="24"/>
      <c r="CG17" s="24"/>
      <c r="CH17" s="24"/>
      <c r="CI17" s="24"/>
      <c r="CJ17" s="24"/>
      <c r="CK17" s="24"/>
      <c r="CL17" s="24"/>
      <c r="CM17" s="24"/>
      <c r="CN17" s="24"/>
      <c r="CO17" s="24"/>
      <c r="CP17" s="24"/>
      <c r="CQ17" s="24"/>
      <c r="CR17" s="24"/>
      <c r="CS17" s="24"/>
      <c r="CT17" s="24"/>
      <c r="CU17" s="24"/>
      <c r="CV17" s="24"/>
      <c r="CW17" s="24"/>
      <c r="CX17" s="24"/>
      <c r="CY17" s="24"/>
      <c r="CZ17" s="24"/>
      <c r="DA17" s="24"/>
      <c r="DB17" s="24"/>
      <c r="DC17" s="24"/>
      <c r="DD17" s="24"/>
      <c r="DE17" s="24"/>
      <c r="DF17" s="24"/>
      <c r="DG17" s="24"/>
      <c r="DH17" s="24"/>
      <c r="DI17" s="24"/>
      <c r="DJ17" s="24"/>
      <c r="DK17" s="24"/>
      <c r="DL17" s="24"/>
      <c r="DM17" s="24"/>
      <c r="DN17" s="24"/>
      <c r="DO17" s="24"/>
      <c r="DP17" s="24"/>
      <c r="DQ17" s="24"/>
      <c r="DR17" s="24"/>
      <c r="DS17" s="24"/>
      <c r="DT17" s="24"/>
      <c r="DU17" s="24"/>
      <c r="DV17" s="24"/>
      <c r="DW17" s="24"/>
      <c r="DX17" s="24"/>
      <c r="DY17" s="24"/>
      <c r="DZ17" s="24"/>
      <c r="EA17" s="24"/>
      <c r="EB17" s="24"/>
      <c r="EC17" s="24"/>
      <c r="ED17" s="24"/>
      <c r="EE17" s="24"/>
      <c r="EF17" s="24"/>
      <c r="EG17" s="24"/>
      <c r="EH17" s="24"/>
      <c r="EI17" s="24"/>
      <c r="EJ17" s="24"/>
      <c r="EK17" s="24"/>
      <c r="EL17" s="24"/>
      <c r="EM17" s="24"/>
      <c r="EN17" s="24"/>
      <c r="EO17" s="24"/>
      <c r="EP17" s="24"/>
      <c r="EQ17" s="24"/>
      <c r="ER17" s="24"/>
      <c r="ES17" s="24"/>
      <c r="ET17" s="24"/>
      <c r="EU17" s="24"/>
      <c r="EV17" s="24"/>
      <c r="EW17" s="24"/>
      <c r="EX17" s="24"/>
      <c r="EY17" s="24"/>
      <c r="EZ17" s="24"/>
      <c r="FA17" s="24"/>
      <c r="FB17" s="24"/>
      <c r="FC17" s="24"/>
      <c r="FD17" s="24"/>
      <c r="FE17" s="24"/>
      <c r="FF17" s="24"/>
      <c r="FG17" s="24"/>
      <c r="FH17" s="24"/>
      <c r="FI17" s="24"/>
      <c r="FJ17" s="24"/>
      <c r="FK17" s="24"/>
      <c r="FL17" s="24"/>
      <c r="FM17" s="24"/>
      <c r="FN17" s="24"/>
      <c r="FO17" s="24"/>
      <c r="FP17" s="24"/>
      <c r="FQ17" s="24"/>
      <c r="FR17" s="24"/>
      <c r="FS17" s="24"/>
      <c r="FT17" s="24"/>
      <c r="FU17" s="24"/>
      <c r="FV17" s="24"/>
      <c r="FW17" s="24"/>
      <c r="FX17" s="24"/>
      <c r="FY17" s="24"/>
      <c r="FZ17" s="24"/>
      <c r="GA17" s="24"/>
      <c r="GB17" s="24"/>
      <c r="GC17" s="24"/>
      <c r="GD17" s="24"/>
      <c r="GE17" s="24"/>
      <c r="GF17" s="24"/>
      <c r="GG17" s="24"/>
      <c r="GH17" s="24"/>
    </row>
    <row r="18" spans="1:190" s="25" customFormat="1" ht="12" customHeight="1" x14ac:dyDescent="0.2">
      <c r="A18" s="74" t="s">
        <v>63</v>
      </c>
      <c r="B18" s="45" t="s">
        <v>75</v>
      </c>
      <c r="C18" s="46" t="s">
        <v>26</v>
      </c>
      <c r="D18" s="57">
        <v>3</v>
      </c>
      <c r="E18" s="57">
        <v>1</v>
      </c>
      <c r="F18" s="57" t="s">
        <v>20</v>
      </c>
      <c r="G18" s="57" t="s">
        <v>20</v>
      </c>
      <c r="H18" s="57"/>
      <c r="I18" s="57">
        <v>1.5</v>
      </c>
      <c r="J18" s="57"/>
      <c r="K18" s="57"/>
      <c r="L18" s="57"/>
      <c r="M18" s="57" t="s">
        <v>20</v>
      </c>
      <c r="N18" s="57" t="s">
        <v>20</v>
      </c>
      <c r="O18" s="57"/>
      <c r="P18" s="57"/>
      <c r="Q18" s="57"/>
      <c r="R18" s="57"/>
      <c r="S18" s="57">
        <v>6</v>
      </c>
      <c r="T18" s="57" t="s">
        <v>20</v>
      </c>
      <c r="U18" s="57">
        <v>0.5</v>
      </c>
      <c r="V18" s="57">
        <v>5.5</v>
      </c>
      <c r="W18" s="57">
        <v>6</v>
      </c>
      <c r="X18" s="57">
        <v>7.5</v>
      </c>
      <c r="Y18" s="57">
        <v>4.5</v>
      </c>
      <c r="Z18" s="57">
        <v>7.5</v>
      </c>
      <c r="AA18" s="57" t="s">
        <v>20</v>
      </c>
      <c r="AB18" s="57" t="s">
        <v>20</v>
      </c>
      <c r="AC18" s="57"/>
      <c r="AD18" s="57"/>
      <c r="AE18" s="57">
        <v>1.5</v>
      </c>
      <c r="AF18" s="57">
        <v>3</v>
      </c>
      <c r="AG18" s="57">
        <v>1</v>
      </c>
      <c r="AH18" s="57" t="s">
        <v>20</v>
      </c>
      <c r="AI18" s="58">
        <f t="shared" si="3"/>
        <v>48.5</v>
      </c>
      <c r="AJ18" s="47"/>
      <c r="AK18" s="76">
        <f t="shared" si="1"/>
        <v>0.29041916167664672</v>
      </c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3"/>
      <c r="BA18" s="53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  <c r="CO18" s="21"/>
      <c r="CP18" s="21"/>
      <c r="CQ18" s="21"/>
      <c r="CR18" s="21"/>
      <c r="CS18" s="21"/>
      <c r="CT18" s="21"/>
      <c r="CU18" s="21"/>
      <c r="CV18" s="21"/>
      <c r="CW18" s="21"/>
      <c r="CX18" s="21"/>
      <c r="CY18" s="21"/>
      <c r="CZ18" s="21"/>
      <c r="DA18" s="21"/>
      <c r="DB18" s="21"/>
      <c r="DC18" s="21"/>
      <c r="DD18" s="21"/>
      <c r="DE18" s="21"/>
      <c r="DF18" s="21"/>
      <c r="DG18" s="21"/>
      <c r="DH18" s="21"/>
      <c r="DI18" s="21"/>
      <c r="DJ18" s="21"/>
      <c r="DK18" s="21"/>
      <c r="DL18" s="21"/>
      <c r="DM18" s="21"/>
      <c r="DN18" s="21"/>
      <c r="DO18" s="21"/>
      <c r="DP18" s="21"/>
      <c r="DQ18" s="21"/>
      <c r="DR18" s="21"/>
      <c r="DS18" s="21"/>
      <c r="DT18" s="21"/>
      <c r="DU18" s="21"/>
      <c r="DV18" s="21"/>
      <c r="DW18" s="21"/>
      <c r="DX18" s="21"/>
      <c r="DY18" s="21"/>
      <c r="DZ18" s="21"/>
      <c r="EA18" s="21"/>
      <c r="EB18" s="21"/>
      <c r="EC18" s="21"/>
      <c r="ED18" s="21"/>
      <c r="EE18" s="21"/>
      <c r="EF18" s="21"/>
      <c r="EG18" s="21"/>
      <c r="EH18" s="21"/>
      <c r="EI18" s="21"/>
      <c r="EJ18" s="21"/>
      <c r="EK18" s="21"/>
      <c r="EL18" s="21"/>
      <c r="EM18" s="21"/>
      <c r="EN18" s="21"/>
      <c r="EO18" s="21"/>
      <c r="EP18" s="21"/>
      <c r="EQ18" s="21"/>
      <c r="ER18" s="21"/>
      <c r="ES18" s="21"/>
      <c r="ET18" s="21"/>
      <c r="EU18" s="21"/>
      <c r="EV18" s="21"/>
      <c r="EW18" s="21"/>
      <c r="EX18" s="21"/>
      <c r="EY18" s="21"/>
      <c r="EZ18" s="21"/>
      <c r="FA18" s="21"/>
      <c r="FB18" s="21"/>
      <c r="FC18" s="21"/>
      <c r="FD18" s="21"/>
      <c r="FE18" s="21"/>
      <c r="FF18" s="21"/>
      <c r="FG18" s="21"/>
      <c r="FH18" s="21"/>
      <c r="FI18" s="21"/>
      <c r="FJ18" s="21"/>
      <c r="FK18" s="21"/>
      <c r="FL18" s="21"/>
      <c r="FM18" s="21"/>
      <c r="FN18" s="21"/>
      <c r="FO18" s="21"/>
      <c r="FP18" s="21"/>
      <c r="FQ18" s="21"/>
      <c r="FR18" s="21"/>
      <c r="FS18" s="21"/>
      <c r="FT18" s="21"/>
      <c r="FU18" s="21"/>
      <c r="FV18" s="21"/>
      <c r="FW18" s="21"/>
      <c r="FX18" s="21"/>
      <c r="FY18" s="21"/>
      <c r="FZ18" s="21"/>
      <c r="GA18" s="21"/>
      <c r="GB18" s="21"/>
      <c r="GC18" s="21"/>
      <c r="GD18" s="21"/>
      <c r="GE18" s="21"/>
      <c r="GF18" s="21"/>
      <c r="GG18" s="21"/>
      <c r="GH18" s="21"/>
    </row>
    <row r="19" spans="1:190" s="26" customFormat="1" ht="12" customHeight="1" x14ac:dyDescent="0.25">
      <c r="A19" s="73" t="s">
        <v>65</v>
      </c>
      <c r="B19" s="40" t="s">
        <v>66</v>
      </c>
      <c r="C19" s="41" t="s">
        <v>26</v>
      </c>
      <c r="D19" s="59">
        <v>1</v>
      </c>
      <c r="E19" s="59">
        <v>1</v>
      </c>
      <c r="F19" s="57" t="s">
        <v>20</v>
      </c>
      <c r="G19" s="57" t="s">
        <v>20</v>
      </c>
      <c r="H19" s="59">
        <v>7</v>
      </c>
      <c r="I19" s="59">
        <v>6</v>
      </c>
      <c r="J19" s="59">
        <v>7.5</v>
      </c>
      <c r="K19" s="59">
        <v>10</v>
      </c>
      <c r="L19" s="59"/>
      <c r="M19" s="57" t="s">
        <v>20</v>
      </c>
      <c r="N19" s="57" t="s">
        <v>20</v>
      </c>
      <c r="O19" s="59"/>
      <c r="P19" s="59"/>
      <c r="Q19" s="59">
        <v>1.5</v>
      </c>
      <c r="R19" s="59">
        <v>1.5</v>
      </c>
      <c r="S19" s="59"/>
      <c r="T19" s="57" t="s">
        <v>20</v>
      </c>
      <c r="U19" s="57" t="s">
        <v>20</v>
      </c>
      <c r="V19" s="59"/>
      <c r="W19" s="59"/>
      <c r="X19" s="59"/>
      <c r="Y19" s="59"/>
      <c r="Z19" s="59"/>
      <c r="AA19" s="57" t="s">
        <v>20</v>
      </c>
      <c r="AB19" s="57" t="s">
        <v>20</v>
      </c>
      <c r="AC19" s="59">
        <v>6</v>
      </c>
      <c r="AD19" s="59">
        <v>3</v>
      </c>
      <c r="AE19" s="59"/>
      <c r="AF19" s="59"/>
      <c r="AG19" s="59"/>
      <c r="AH19" s="57" t="s">
        <v>20</v>
      </c>
      <c r="AI19" s="58">
        <f t="shared" si="3"/>
        <v>44.5</v>
      </c>
      <c r="AJ19" s="44"/>
      <c r="AK19" s="76">
        <f t="shared" si="1"/>
        <v>0.26646706586826346</v>
      </c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3"/>
      <c r="BA19" s="53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ht="12" customHeight="1" x14ac:dyDescent="0.2">
      <c r="A20" s="52" t="s">
        <v>72</v>
      </c>
      <c r="B20" s="55" t="s">
        <v>73</v>
      </c>
      <c r="C20" s="48" t="s">
        <v>26</v>
      </c>
      <c r="D20" s="57"/>
      <c r="E20" s="57"/>
      <c r="F20" s="57" t="s">
        <v>20</v>
      </c>
      <c r="G20" s="57" t="s">
        <v>20</v>
      </c>
      <c r="H20" s="57"/>
      <c r="I20" s="57"/>
      <c r="J20" s="57"/>
      <c r="K20" s="57"/>
      <c r="L20" s="57"/>
      <c r="M20" s="57" t="s">
        <v>20</v>
      </c>
      <c r="N20" s="57" t="s">
        <v>20</v>
      </c>
      <c r="O20" s="57"/>
      <c r="P20" s="57"/>
      <c r="Q20" s="57"/>
      <c r="R20" s="57"/>
      <c r="S20" s="57"/>
      <c r="T20" s="57" t="s">
        <v>20</v>
      </c>
      <c r="U20" s="57" t="s">
        <v>20</v>
      </c>
      <c r="V20" s="57"/>
      <c r="W20" s="57"/>
      <c r="X20" s="57"/>
      <c r="Y20" s="57"/>
      <c r="Z20" s="57"/>
      <c r="AA20" s="57" t="s">
        <v>20</v>
      </c>
      <c r="AB20" s="57" t="s">
        <v>20</v>
      </c>
      <c r="AC20" s="57"/>
      <c r="AD20" s="57"/>
      <c r="AE20" s="57"/>
      <c r="AF20" s="57"/>
      <c r="AG20" s="57"/>
      <c r="AH20" s="57" t="s">
        <v>20</v>
      </c>
      <c r="AI20" s="58">
        <f t="shared" si="3"/>
        <v>0</v>
      </c>
      <c r="AJ20" s="47"/>
      <c r="AK20" s="76">
        <f t="shared" si="1"/>
        <v>0</v>
      </c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3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2" customFormat="1" x14ac:dyDescent="0.25">
      <c r="A21" s="11"/>
      <c r="B21" s="56" t="s">
        <v>6</v>
      </c>
      <c r="C21" s="54"/>
      <c r="D21" s="60">
        <f t="shared" ref="D21:AE21" si="5">SUM(D8:D20)</f>
        <v>4</v>
      </c>
      <c r="E21" s="60">
        <f t="shared" si="5"/>
        <v>2</v>
      </c>
      <c r="F21" s="60">
        <f t="shared" si="5"/>
        <v>0</v>
      </c>
      <c r="G21" s="60">
        <f t="shared" si="5"/>
        <v>0</v>
      </c>
      <c r="H21" s="60">
        <f t="shared" si="5"/>
        <v>8</v>
      </c>
      <c r="I21" s="60">
        <f t="shared" si="5"/>
        <v>7.5</v>
      </c>
      <c r="J21" s="60">
        <f t="shared" si="5"/>
        <v>7.5</v>
      </c>
      <c r="K21" s="60">
        <f t="shared" si="5"/>
        <v>10</v>
      </c>
      <c r="L21" s="60">
        <f t="shared" si="5"/>
        <v>3</v>
      </c>
      <c r="M21" s="60">
        <f t="shared" si="5"/>
        <v>0</v>
      </c>
      <c r="N21" s="60">
        <f t="shared" si="5"/>
        <v>0</v>
      </c>
      <c r="O21" s="60">
        <f t="shared" si="5"/>
        <v>0</v>
      </c>
      <c r="P21" s="60">
        <f t="shared" si="5"/>
        <v>5</v>
      </c>
      <c r="Q21" s="60">
        <f t="shared" si="5"/>
        <v>4</v>
      </c>
      <c r="R21" s="60">
        <f t="shared" si="5"/>
        <v>3.5</v>
      </c>
      <c r="S21" s="60">
        <f t="shared" si="5"/>
        <v>6</v>
      </c>
      <c r="T21" s="60">
        <f t="shared" si="5"/>
        <v>0</v>
      </c>
      <c r="U21" s="60">
        <f t="shared" si="5"/>
        <v>0.5</v>
      </c>
      <c r="V21" s="60">
        <f t="shared" si="5"/>
        <v>5.5</v>
      </c>
      <c r="W21" s="60">
        <f t="shared" si="5"/>
        <v>6</v>
      </c>
      <c r="X21" s="60">
        <f t="shared" si="5"/>
        <v>7.5</v>
      </c>
      <c r="Y21" s="60">
        <f t="shared" si="5"/>
        <v>4.5</v>
      </c>
      <c r="Z21" s="60">
        <f t="shared" si="5"/>
        <v>7.5</v>
      </c>
      <c r="AA21" s="60">
        <f t="shared" si="5"/>
        <v>0</v>
      </c>
      <c r="AB21" s="60">
        <f t="shared" si="5"/>
        <v>0</v>
      </c>
      <c r="AC21" s="60">
        <f t="shared" si="5"/>
        <v>6</v>
      </c>
      <c r="AD21" s="60">
        <f t="shared" si="5"/>
        <v>3</v>
      </c>
      <c r="AE21" s="60">
        <f t="shared" si="5"/>
        <v>1.5</v>
      </c>
      <c r="AF21" s="60">
        <f t="shared" ref="AF21:AH21" si="6">SUM(AF8:AF20)</f>
        <v>3</v>
      </c>
      <c r="AG21" s="60">
        <f t="shared" si="6"/>
        <v>3.5</v>
      </c>
      <c r="AH21" s="60">
        <f t="shared" si="6"/>
        <v>0</v>
      </c>
      <c r="AI21" s="61">
        <f>SUM(AI8:AI20)</f>
        <v>109</v>
      </c>
      <c r="AJ21" s="49"/>
      <c r="AK21" s="76">
        <f t="shared" si="1"/>
        <v>0.65269461077844315</v>
      </c>
      <c r="AL21" s="76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3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6" customFormat="1" x14ac:dyDescent="0.25">
      <c r="A22" s="12" t="s">
        <v>7</v>
      </c>
      <c r="B22" s="13"/>
      <c r="C22" s="13"/>
      <c r="D22" s="62"/>
      <c r="E22" s="62"/>
      <c r="F22" s="62"/>
      <c r="G22" s="62"/>
      <c r="H22" s="57"/>
      <c r="I22" s="57"/>
      <c r="J22" s="62"/>
      <c r="K22" s="62"/>
      <c r="L22" s="62"/>
      <c r="M22" s="62"/>
      <c r="N22" s="62"/>
      <c r="O22" s="62">
        <f>7.5</f>
        <v>7.5</v>
      </c>
      <c r="P22" s="62"/>
      <c r="Q22" s="62"/>
      <c r="R22" s="62"/>
      <c r="S22" s="62"/>
      <c r="T22" s="62"/>
      <c r="U22" s="62"/>
      <c r="V22" s="62"/>
      <c r="W22" s="62"/>
      <c r="X22" s="62"/>
      <c r="Y22" s="62"/>
      <c r="Z22" s="62"/>
      <c r="AA22" s="62"/>
      <c r="AB22" s="62"/>
      <c r="AC22" s="62"/>
      <c r="AD22" s="62"/>
      <c r="AE22" s="62"/>
      <c r="AF22" s="62"/>
      <c r="AG22" s="62"/>
      <c r="AH22" s="62"/>
      <c r="AI22" s="58">
        <f t="shared" ref="AI22:AI31" si="7">SUM(D22:AH22)</f>
        <v>7.5</v>
      </c>
      <c r="AJ22" s="49"/>
      <c r="AK22" s="76">
        <f t="shared" si="1"/>
        <v>4.4910179640718563E-2</v>
      </c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3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</row>
    <row r="23" spans="1:190" s="26" customFormat="1" x14ac:dyDescent="0.25">
      <c r="A23" s="85" t="s">
        <v>14</v>
      </c>
      <c r="B23" s="86"/>
      <c r="C23" s="86"/>
      <c r="D23" s="81"/>
      <c r="E23" s="81"/>
      <c r="F23" s="81"/>
      <c r="G23" s="81"/>
      <c r="H23" s="81">
        <v>1</v>
      </c>
      <c r="I23" s="81">
        <v>1.5</v>
      </c>
      <c r="J23" s="81"/>
      <c r="K23" s="81"/>
      <c r="L23" s="81">
        <v>3</v>
      </c>
      <c r="M23" s="81"/>
      <c r="N23" s="81"/>
      <c r="O23" s="81"/>
      <c r="P23" s="81"/>
      <c r="Q23" s="81">
        <v>2</v>
      </c>
      <c r="R23" s="81">
        <v>3.5</v>
      </c>
      <c r="S23" s="81">
        <v>1</v>
      </c>
      <c r="T23" s="81"/>
      <c r="U23" s="81"/>
      <c r="V23" s="81"/>
      <c r="W23" s="81">
        <v>1</v>
      </c>
      <c r="X23" s="81"/>
      <c r="Y23" s="81">
        <v>4.5</v>
      </c>
      <c r="Z23" s="81">
        <v>1</v>
      </c>
      <c r="AA23" s="81"/>
      <c r="AB23" s="81"/>
      <c r="AC23" s="81"/>
      <c r="AD23" s="81">
        <v>1</v>
      </c>
      <c r="AE23" s="81"/>
      <c r="AF23" s="81">
        <v>1.5</v>
      </c>
      <c r="AG23" s="81"/>
      <c r="AH23" s="81"/>
      <c r="AI23" s="82">
        <f t="shared" si="7"/>
        <v>21</v>
      </c>
      <c r="AJ23" s="84"/>
      <c r="AK23" s="76">
        <f t="shared" si="1"/>
        <v>0.12574850299401197</v>
      </c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3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x14ac:dyDescent="0.25">
      <c r="A24" s="12" t="s">
        <v>8</v>
      </c>
      <c r="B24" s="13"/>
      <c r="C24" s="13"/>
      <c r="D24" s="62"/>
      <c r="E24" s="62"/>
      <c r="F24" s="62"/>
      <c r="G24" s="62"/>
      <c r="H24" s="62"/>
      <c r="I24" s="62"/>
      <c r="J24" s="62"/>
      <c r="K24" s="62"/>
      <c r="L24" s="62"/>
      <c r="M24" s="62"/>
      <c r="N24" s="62"/>
      <c r="O24" s="62"/>
      <c r="P24" s="62"/>
      <c r="Q24" s="62"/>
      <c r="R24" s="62"/>
      <c r="S24" s="62"/>
      <c r="T24" s="62"/>
      <c r="U24" s="62"/>
      <c r="V24" s="62"/>
      <c r="W24" s="62"/>
      <c r="X24" s="62"/>
      <c r="Y24" s="62"/>
      <c r="Z24" s="62"/>
      <c r="AA24" s="62"/>
      <c r="AB24" s="62"/>
      <c r="AC24" s="62"/>
      <c r="AD24" s="62"/>
      <c r="AE24" s="62"/>
      <c r="AF24" s="62"/>
      <c r="AG24" s="62"/>
      <c r="AH24" s="62"/>
      <c r="AI24" s="58">
        <f t="shared" si="7"/>
        <v>0</v>
      </c>
      <c r="AJ24" s="49"/>
      <c r="AK24" s="76">
        <f t="shared" si="1"/>
        <v>0</v>
      </c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3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x14ac:dyDescent="0.25">
      <c r="A25" s="12" t="s">
        <v>22</v>
      </c>
      <c r="B25" s="13"/>
      <c r="C25" s="13"/>
      <c r="D25" s="62"/>
      <c r="E25" s="62"/>
      <c r="F25" s="62"/>
      <c r="G25" s="62"/>
      <c r="H25" s="62"/>
      <c r="I25" s="62"/>
      <c r="J25" s="62"/>
      <c r="K25" s="62"/>
      <c r="L25" s="62"/>
      <c r="M25" s="62"/>
      <c r="N25" s="62"/>
      <c r="O25" s="62"/>
      <c r="P25" s="62"/>
      <c r="Q25" s="62"/>
      <c r="R25" s="62"/>
      <c r="S25" s="62"/>
      <c r="T25" s="62"/>
      <c r="U25" s="62"/>
      <c r="V25" s="62"/>
      <c r="W25" s="62"/>
      <c r="X25" s="62"/>
      <c r="Y25" s="62"/>
      <c r="Z25" s="62"/>
      <c r="AA25" s="62"/>
      <c r="AB25" s="62"/>
      <c r="AC25" s="62"/>
      <c r="AD25" s="62"/>
      <c r="AE25" s="62"/>
      <c r="AF25" s="62"/>
      <c r="AG25" s="62"/>
      <c r="AH25" s="62"/>
      <c r="AI25" s="58">
        <f t="shared" si="7"/>
        <v>0</v>
      </c>
      <c r="AJ25" s="49"/>
      <c r="AK25" s="76">
        <f t="shared" si="1"/>
        <v>0</v>
      </c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3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5">
      <c r="A26" s="11" t="s">
        <v>51</v>
      </c>
      <c r="B26" s="14"/>
      <c r="C26" s="14"/>
      <c r="D26" s="62"/>
      <c r="E26" s="62"/>
      <c r="F26" s="62"/>
      <c r="G26" s="62"/>
      <c r="H26" s="62"/>
      <c r="I26" s="62"/>
      <c r="J26" s="62"/>
      <c r="K26" s="62"/>
      <c r="L26" s="62"/>
      <c r="M26" s="62"/>
      <c r="N26" s="62"/>
      <c r="O26" s="62"/>
      <c r="P26" s="62"/>
      <c r="Q26" s="62"/>
      <c r="R26" s="62"/>
      <c r="S26" s="62"/>
      <c r="T26" s="62"/>
      <c r="U26" s="62"/>
      <c r="V26" s="62"/>
      <c r="W26" s="62"/>
      <c r="X26" s="62"/>
      <c r="Y26" s="62"/>
      <c r="Z26" s="62"/>
      <c r="AA26" s="62"/>
      <c r="AB26" s="62"/>
      <c r="AC26" s="62"/>
      <c r="AD26" s="62">
        <v>1.5</v>
      </c>
      <c r="AE26" s="62"/>
      <c r="AF26" s="62"/>
      <c r="AG26" s="62"/>
      <c r="AH26" s="62"/>
      <c r="AI26" s="58"/>
      <c r="AJ26" s="49"/>
      <c r="AK26" s="76">
        <f t="shared" si="1"/>
        <v>0</v>
      </c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3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5">
      <c r="A27" s="11" t="s">
        <v>12</v>
      </c>
      <c r="B27" s="14"/>
      <c r="C27" s="14"/>
      <c r="D27" s="62"/>
      <c r="E27" s="62"/>
      <c r="F27" s="62"/>
      <c r="G27" s="62"/>
      <c r="H27" s="62"/>
      <c r="I27" s="62"/>
      <c r="J27" s="62"/>
      <c r="K27" s="62"/>
      <c r="L27" s="62"/>
      <c r="M27" s="62"/>
      <c r="N27" s="62"/>
      <c r="O27" s="62"/>
      <c r="P27" s="62"/>
      <c r="Q27" s="62"/>
      <c r="R27" s="62"/>
      <c r="S27" s="62"/>
      <c r="T27" s="62"/>
      <c r="U27" s="62"/>
      <c r="V27" s="62"/>
      <c r="W27" s="62"/>
      <c r="X27" s="62"/>
      <c r="Y27" s="62"/>
      <c r="Z27" s="62"/>
      <c r="AA27" s="62"/>
      <c r="AB27" s="62"/>
      <c r="AC27" s="62"/>
      <c r="AD27" s="62"/>
      <c r="AE27" s="62"/>
      <c r="AF27" s="62"/>
      <c r="AG27" s="62"/>
      <c r="AH27" s="62"/>
      <c r="AI27" s="58">
        <f t="shared" si="7"/>
        <v>0</v>
      </c>
      <c r="AJ27" s="49"/>
      <c r="AK27" s="76">
        <f t="shared" si="1"/>
        <v>0</v>
      </c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3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5">
      <c r="A28" s="11" t="s">
        <v>13</v>
      </c>
      <c r="B28" s="14"/>
      <c r="C28" s="14"/>
      <c r="D28" s="62"/>
      <c r="E28" s="62"/>
      <c r="F28" s="62"/>
      <c r="G28" s="62"/>
      <c r="H28" s="62"/>
      <c r="I28" s="62"/>
      <c r="J28" s="62"/>
      <c r="K28" s="62"/>
      <c r="L28" s="62"/>
      <c r="M28" s="62"/>
      <c r="N28" s="62"/>
      <c r="O28" s="62"/>
      <c r="P28" s="62"/>
      <c r="Q28" s="62"/>
      <c r="R28" s="62"/>
      <c r="S28" s="62"/>
      <c r="T28" s="62"/>
      <c r="U28" s="62"/>
      <c r="V28" s="62"/>
      <c r="W28" s="62"/>
      <c r="X28" s="62"/>
      <c r="Y28" s="62"/>
      <c r="Z28" s="62"/>
      <c r="AA28" s="62"/>
      <c r="AB28" s="62"/>
      <c r="AC28" s="62"/>
      <c r="AD28" s="62"/>
      <c r="AE28" s="62"/>
      <c r="AF28" s="62"/>
      <c r="AG28" s="62"/>
      <c r="AH28" s="62"/>
      <c r="AI28" s="58">
        <f>SUM(D28:AH28)</f>
        <v>0</v>
      </c>
      <c r="AJ28" s="49"/>
      <c r="AK28" s="76">
        <f t="shared" si="1"/>
        <v>0</v>
      </c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3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5">
      <c r="A29" s="79" t="s">
        <v>47</v>
      </c>
      <c r="B29" s="80"/>
      <c r="C29" s="80"/>
      <c r="D29" s="81">
        <v>4</v>
      </c>
      <c r="E29" s="81">
        <v>0.5</v>
      </c>
      <c r="F29" s="81"/>
      <c r="G29" s="81"/>
      <c r="H29" s="81"/>
      <c r="I29" s="81"/>
      <c r="J29" s="81">
        <v>1</v>
      </c>
      <c r="K29" s="81">
        <v>1</v>
      </c>
      <c r="L29" s="81"/>
      <c r="M29" s="81"/>
      <c r="N29" s="81"/>
      <c r="O29" s="81"/>
      <c r="P29" s="81">
        <v>1.5</v>
      </c>
      <c r="Q29" s="81">
        <v>1.5</v>
      </c>
      <c r="R29" s="81"/>
      <c r="S29" s="81">
        <v>1</v>
      </c>
      <c r="T29" s="81"/>
      <c r="U29" s="81"/>
      <c r="V29" s="81">
        <v>1</v>
      </c>
      <c r="W29" s="81">
        <v>2</v>
      </c>
      <c r="X29" s="81"/>
      <c r="Y29" s="81"/>
      <c r="Z29" s="81"/>
      <c r="AA29" s="81"/>
      <c r="AB29" s="81"/>
      <c r="AC29" s="81">
        <v>2</v>
      </c>
      <c r="AD29" s="81">
        <v>2</v>
      </c>
      <c r="AE29" s="81">
        <v>6</v>
      </c>
      <c r="AF29" s="81">
        <v>1.5</v>
      </c>
      <c r="AG29" s="81">
        <v>1</v>
      </c>
      <c r="AH29" s="81"/>
      <c r="AI29" s="82">
        <f t="shared" si="7"/>
        <v>26</v>
      </c>
      <c r="AJ29" s="83"/>
      <c r="AK29" s="76">
        <f t="shared" si="1"/>
        <v>0.15568862275449102</v>
      </c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3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5">
      <c r="A30" s="11" t="s">
        <v>54</v>
      </c>
      <c r="B30" s="14"/>
      <c r="C30" s="14"/>
      <c r="D30" s="62"/>
      <c r="E30" s="62"/>
      <c r="F30" s="62"/>
      <c r="G30" s="62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2"/>
      <c r="AD30" s="62">
        <v>2</v>
      </c>
      <c r="AE30" s="62"/>
      <c r="AF30" s="62">
        <v>1.5</v>
      </c>
      <c r="AG30" s="62"/>
      <c r="AH30" s="62"/>
      <c r="AI30" s="58">
        <f t="shared" si="7"/>
        <v>3.5</v>
      </c>
      <c r="AJ30" s="49" t="s">
        <v>55</v>
      </c>
      <c r="AK30" s="76">
        <f t="shared" si="1"/>
        <v>2.0958083832335328E-2</v>
      </c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3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5">
      <c r="A31" s="11" t="s">
        <v>61</v>
      </c>
      <c r="B31" s="14"/>
      <c r="C31" s="14"/>
      <c r="D31" s="62"/>
      <c r="E31" s="62"/>
      <c r="F31" s="62"/>
      <c r="G31" s="62"/>
      <c r="H31" s="62"/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X31" s="62"/>
      <c r="Y31" s="62"/>
      <c r="Z31" s="62"/>
      <c r="AA31" s="62"/>
      <c r="AB31" s="62"/>
      <c r="AC31" s="62"/>
      <c r="AD31" s="62"/>
      <c r="AE31" s="62"/>
      <c r="AF31" s="62"/>
      <c r="AG31" s="62"/>
      <c r="AH31" s="62"/>
      <c r="AI31" s="58">
        <f t="shared" si="7"/>
        <v>0</v>
      </c>
      <c r="AJ31" s="49"/>
      <c r="AK31" s="76">
        <f t="shared" si="1"/>
        <v>0</v>
      </c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3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25">
      <c r="A32" s="11" t="s">
        <v>9</v>
      </c>
      <c r="B32" s="14"/>
      <c r="C32" s="14"/>
      <c r="D32" s="60">
        <f t="shared" ref="D32:AE32" si="8">SUM(D21:D31)</f>
        <v>8</v>
      </c>
      <c r="E32" s="60">
        <f t="shared" si="8"/>
        <v>2.5</v>
      </c>
      <c r="F32" s="60">
        <f t="shared" si="8"/>
        <v>0</v>
      </c>
      <c r="G32" s="60">
        <f t="shared" si="8"/>
        <v>0</v>
      </c>
      <c r="H32" s="60">
        <f t="shared" si="8"/>
        <v>9</v>
      </c>
      <c r="I32" s="60">
        <f t="shared" si="8"/>
        <v>9</v>
      </c>
      <c r="J32" s="60">
        <f t="shared" si="8"/>
        <v>8.5</v>
      </c>
      <c r="K32" s="60">
        <f t="shared" si="8"/>
        <v>11</v>
      </c>
      <c r="L32" s="60">
        <f t="shared" si="8"/>
        <v>6</v>
      </c>
      <c r="M32" s="60">
        <f t="shared" si="8"/>
        <v>0</v>
      </c>
      <c r="N32" s="60">
        <f t="shared" si="8"/>
        <v>0</v>
      </c>
      <c r="O32" s="60">
        <f t="shared" si="8"/>
        <v>7.5</v>
      </c>
      <c r="P32" s="60">
        <f t="shared" si="8"/>
        <v>6.5</v>
      </c>
      <c r="Q32" s="60">
        <f t="shared" si="8"/>
        <v>7.5</v>
      </c>
      <c r="R32" s="60">
        <f t="shared" si="8"/>
        <v>7</v>
      </c>
      <c r="S32" s="60">
        <f t="shared" si="8"/>
        <v>8</v>
      </c>
      <c r="T32" s="60">
        <f t="shared" si="8"/>
        <v>0</v>
      </c>
      <c r="U32" s="60">
        <f t="shared" si="8"/>
        <v>0.5</v>
      </c>
      <c r="V32" s="60">
        <f t="shared" si="8"/>
        <v>6.5</v>
      </c>
      <c r="W32" s="60">
        <f t="shared" si="8"/>
        <v>9</v>
      </c>
      <c r="X32" s="60">
        <f t="shared" si="8"/>
        <v>7.5</v>
      </c>
      <c r="Y32" s="60">
        <f t="shared" si="8"/>
        <v>9</v>
      </c>
      <c r="Z32" s="60">
        <f t="shared" si="8"/>
        <v>8.5</v>
      </c>
      <c r="AA32" s="60">
        <f t="shared" si="8"/>
        <v>0</v>
      </c>
      <c r="AB32" s="60">
        <f t="shared" si="8"/>
        <v>0</v>
      </c>
      <c r="AC32" s="60">
        <f t="shared" si="8"/>
        <v>8</v>
      </c>
      <c r="AD32" s="60">
        <f t="shared" si="8"/>
        <v>9.5</v>
      </c>
      <c r="AE32" s="60">
        <f t="shared" si="8"/>
        <v>7.5</v>
      </c>
      <c r="AF32" s="60">
        <f t="shared" ref="AF32:AH32" si="9">SUM(AF21:AF31)</f>
        <v>7.5</v>
      </c>
      <c r="AG32" s="60">
        <f t="shared" si="9"/>
        <v>4.5</v>
      </c>
      <c r="AH32" s="60">
        <f t="shared" si="9"/>
        <v>0</v>
      </c>
      <c r="AI32" s="75">
        <f t="shared" ref="AI32" si="10">SUM(AI21:AI31)</f>
        <v>167</v>
      </c>
      <c r="AJ32" s="28"/>
      <c r="AK32" s="76">
        <f>SUM(AK22:AK31)+SUM(AK9:AK20)</f>
        <v>0.99999999999999989</v>
      </c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53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52" s="30" customFormat="1" ht="13.8" thickBot="1" x14ac:dyDescent="0.3">
      <c r="A33" s="15" t="s">
        <v>10</v>
      </c>
      <c r="B33" s="16"/>
      <c r="C33" s="17"/>
      <c r="D33" s="63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3"/>
      <c r="P33" s="63"/>
      <c r="Q33" s="63"/>
      <c r="R33" s="63"/>
      <c r="S33" s="63"/>
      <c r="T33" s="63"/>
      <c r="U33" s="63"/>
      <c r="V33" s="63"/>
      <c r="W33" s="63"/>
      <c r="X33" s="63"/>
      <c r="Y33" s="63"/>
      <c r="Z33" s="63"/>
      <c r="AA33" s="63"/>
      <c r="AB33" s="63"/>
      <c r="AC33" s="63"/>
      <c r="AD33" s="63"/>
      <c r="AE33" s="63"/>
      <c r="AF33" s="63"/>
      <c r="AG33" s="63"/>
      <c r="AH33" s="63"/>
      <c r="AI33" s="63"/>
      <c r="AJ33" s="31"/>
      <c r="AK33" s="76"/>
      <c r="AZ33" s="53"/>
    </row>
    <row r="34" spans="1:52" s="30" customFormat="1" ht="10.8" thickBot="1" x14ac:dyDescent="0.25">
      <c r="A34" s="18" t="s">
        <v>26</v>
      </c>
      <c r="B34" s="17" t="s">
        <v>27</v>
      </c>
      <c r="C34" s="17"/>
      <c r="D34" s="63"/>
      <c r="E34" s="63"/>
      <c r="F34" s="63" t="s">
        <v>33</v>
      </c>
      <c r="G34" s="63"/>
      <c r="H34" s="63" t="s">
        <v>34</v>
      </c>
      <c r="I34" s="63"/>
      <c r="J34" s="63"/>
      <c r="K34" s="63"/>
      <c r="L34" s="63"/>
      <c r="M34" s="63"/>
      <c r="N34" s="63"/>
      <c r="O34" s="63"/>
      <c r="P34" s="63"/>
      <c r="Q34" s="63"/>
      <c r="R34" s="63"/>
      <c r="S34" s="63"/>
      <c r="T34" s="63"/>
      <c r="U34" s="63"/>
      <c r="V34" s="63"/>
      <c r="W34" s="63"/>
      <c r="Y34" s="63"/>
      <c r="Z34" s="63"/>
      <c r="AA34" s="63"/>
      <c r="AB34" s="63"/>
      <c r="AC34" s="63"/>
      <c r="AD34" s="63"/>
      <c r="AE34" s="63"/>
      <c r="AF34" s="69" t="s">
        <v>11</v>
      </c>
      <c r="AG34" s="68">
        <f>22</f>
        <v>22</v>
      </c>
      <c r="AH34" s="63"/>
      <c r="AI34" s="64">
        <f>7.5*AG34</f>
        <v>165</v>
      </c>
      <c r="AJ34" s="31"/>
      <c r="AK34" s="76"/>
      <c r="AZ34" s="53"/>
    </row>
    <row r="35" spans="1:52" s="30" customFormat="1" ht="10.199999999999999" x14ac:dyDescent="0.2">
      <c r="A35" s="18" t="s">
        <v>25</v>
      </c>
      <c r="B35" s="17" t="s">
        <v>28</v>
      </c>
      <c r="C35" s="17"/>
      <c r="D35" s="63"/>
      <c r="E35" s="63"/>
      <c r="F35" s="63" t="s">
        <v>41</v>
      </c>
      <c r="G35" s="63"/>
      <c r="H35" s="63" t="s">
        <v>35</v>
      </c>
      <c r="I35" s="63"/>
      <c r="J35" s="63"/>
      <c r="K35" s="63"/>
      <c r="L35" s="63"/>
      <c r="M35" s="63"/>
      <c r="N35" s="63"/>
      <c r="O35" s="63"/>
      <c r="P35" s="63"/>
      <c r="Q35" s="63"/>
      <c r="R35" s="63"/>
      <c r="S35" s="63"/>
      <c r="T35" s="63"/>
      <c r="U35" s="63"/>
      <c r="V35" s="63"/>
      <c r="W35" s="63"/>
      <c r="Y35" s="63"/>
      <c r="Z35" s="63"/>
      <c r="AA35" s="63"/>
      <c r="AB35" s="63"/>
      <c r="AC35" s="63"/>
      <c r="AD35" s="63"/>
      <c r="AE35" s="63"/>
      <c r="AF35" s="63"/>
      <c r="AG35" s="63"/>
      <c r="AH35" s="63"/>
      <c r="AI35" s="63"/>
      <c r="AJ35" s="31"/>
      <c r="AK35" s="76"/>
      <c r="AZ35" s="53"/>
    </row>
    <row r="36" spans="1:52" s="30" customFormat="1" ht="10.199999999999999" x14ac:dyDescent="0.2">
      <c r="A36" s="18" t="s">
        <v>31</v>
      </c>
      <c r="B36" s="17" t="s">
        <v>32</v>
      </c>
      <c r="C36" s="17"/>
      <c r="D36" s="63"/>
      <c r="E36" s="63"/>
      <c r="F36" s="63" t="s">
        <v>40</v>
      </c>
      <c r="G36" s="63"/>
      <c r="H36" s="63" t="s">
        <v>36</v>
      </c>
      <c r="I36" s="63"/>
      <c r="J36" s="63"/>
      <c r="K36" s="63"/>
      <c r="L36" s="63"/>
      <c r="M36" s="63"/>
      <c r="N36" s="63"/>
      <c r="O36" s="63"/>
      <c r="P36" s="63"/>
      <c r="Q36" s="63"/>
      <c r="R36" s="63"/>
      <c r="S36" s="63"/>
      <c r="T36" s="63"/>
      <c r="U36" s="63"/>
      <c r="V36" s="63"/>
      <c r="W36" s="63"/>
      <c r="Y36" s="63"/>
      <c r="Z36" s="63"/>
      <c r="AA36" s="63"/>
      <c r="AB36" s="63"/>
      <c r="AC36" s="63"/>
      <c r="AD36" s="63"/>
      <c r="AE36" s="63"/>
      <c r="AF36" s="69" t="s">
        <v>48</v>
      </c>
      <c r="AG36" s="63"/>
      <c r="AH36" s="63"/>
      <c r="AI36" s="63">
        <f>AI32-AI34</f>
        <v>2</v>
      </c>
      <c r="AJ36" s="72" t="s">
        <v>45</v>
      </c>
      <c r="AK36" s="76"/>
      <c r="AZ36" s="53"/>
    </row>
    <row r="37" spans="1:52" s="30" customFormat="1" ht="10.199999999999999" x14ac:dyDescent="0.2">
      <c r="A37" s="17" t="s">
        <v>29</v>
      </c>
      <c r="B37" s="17" t="s">
        <v>30</v>
      </c>
      <c r="C37" s="31"/>
      <c r="D37" s="65"/>
      <c r="E37" s="65"/>
      <c r="F37" s="65" t="s">
        <v>42</v>
      </c>
      <c r="G37" s="65"/>
      <c r="H37" s="65" t="s">
        <v>37</v>
      </c>
      <c r="I37" s="65"/>
      <c r="J37" s="65"/>
      <c r="K37" s="65"/>
      <c r="L37" s="63"/>
      <c r="M37" s="63"/>
      <c r="N37" s="63"/>
      <c r="O37" s="63"/>
      <c r="P37" s="63"/>
      <c r="Q37" s="63"/>
      <c r="R37" s="63"/>
      <c r="S37" s="63"/>
      <c r="T37" s="63"/>
      <c r="U37" s="63"/>
      <c r="V37" s="63"/>
      <c r="W37" s="63"/>
      <c r="Y37" s="63"/>
      <c r="Z37" s="63"/>
      <c r="AA37" s="63"/>
      <c r="AB37" s="63"/>
      <c r="AC37" s="63"/>
      <c r="AD37" s="63"/>
      <c r="AE37" s="63"/>
      <c r="AF37" s="63"/>
      <c r="AG37" s="63"/>
      <c r="AH37" s="63"/>
      <c r="AI37" s="63"/>
      <c r="AJ37" s="31"/>
      <c r="AK37" s="76"/>
    </row>
    <row r="38" spans="1:52" s="30" customFormat="1" ht="10.199999999999999" x14ac:dyDescent="0.2">
      <c r="A38" s="31" t="s">
        <v>23</v>
      </c>
      <c r="B38" s="31" t="s">
        <v>24</v>
      </c>
      <c r="C38" s="31"/>
      <c r="D38" s="65"/>
      <c r="E38" s="65"/>
      <c r="F38" s="65" t="s">
        <v>38</v>
      </c>
      <c r="G38" s="65"/>
      <c r="H38" s="65" t="s">
        <v>43</v>
      </c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Y38" s="65"/>
      <c r="Z38" s="65"/>
      <c r="AA38" s="65"/>
      <c r="AB38" s="65"/>
      <c r="AC38" s="65"/>
      <c r="AD38" s="65"/>
      <c r="AE38" s="65"/>
      <c r="AF38" s="70" t="s">
        <v>49</v>
      </c>
      <c r="AG38" s="65"/>
      <c r="AH38" s="65"/>
      <c r="AI38" s="66">
        <f>499</f>
        <v>499</v>
      </c>
      <c r="AJ38" s="31"/>
      <c r="AK38" s="76"/>
    </row>
    <row r="39" spans="1:52" s="30" customFormat="1" ht="10.199999999999999" x14ac:dyDescent="0.2">
      <c r="A39" s="31"/>
      <c r="B39" s="31"/>
      <c r="C39" s="31"/>
      <c r="D39" s="65"/>
      <c r="E39" s="65"/>
      <c r="F39" s="65"/>
      <c r="G39" s="65"/>
      <c r="H39" s="65" t="s">
        <v>44</v>
      </c>
      <c r="I39" s="65"/>
      <c r="J39" s="65"/>
      <c r="K39" s="65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Y39" s="65"/>
      <c r="Z39" s="65"/>
      <c r="AA39" s="65"/>
      <c r="AB39" s="65"/>
      <c r="AC39" s="65"/>
      <c r="AD39" s="65"/>
      <c r="AE39" s="65"/>
      <c r="AF39" s="65"/>
      <c r="AG39" s="65"/>
      <c r="AH39" s="65"/>
      <c r="AI39" s="65"/>
      <c r="AJ39" s="31"/>
      <c r="AK39" s="76"/>
    </row>
    <row r="40" spans="1:52" s="30" customFormat="1" ht="13.8" thickBot="1" x14ac:dyDescent="0.3">
      <c r="A40" s="29"/>
      <c r="B40" s="29"/>
      <c r="C40" s="29"/>
      <c r="D40" s="65"/>
      <c r="E40" s="65"/>
      <c r="F40" s="65"/>
      <c r="G40" s="65"/>
      <c r="H40" s="65"/>
      <c r="I40" s="65"/>
      <c r="J40" s="65"/>
      <c r="K40" s="65"/>
      <c r="L40" s="65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  <c r="Y40" s="65"/>
      <c r="Z40" s="65"/>
      <c r="AA40" s="65"/>
      <c r="AB40" s="65"/>
      <c r="AC40" s="65"/>
      <c r="AD40" s="65"/>
      <c r="AE40" s="65"/>
      <c r="AF40" s="70" t="s">
        <v>50</v>
      </c>
      <c r="AG40" s="65"/>
      <c r="AH40" s="65"/>
      <c r="AI40" s="67">
        <f>AI38+AI36</f>
        <v>501</v>
      </c>
      <c r="AJ40" s="31"/>
      <c r="AK40" s="76"/>
    </row>
    <row r="41" spans="1:52" s="30" customFormat="1" ht="13.8" thickTop="1" x14ac:dyDescent="0.25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  <c r="AK41" s="76"/>
    </row>
    <row r="42" spans="1:52" s="30" customFormat="1" x14ac:dyDescent="0.25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  <c r="AK42" s="76"/>
    </row>
    <row r="43" spans="1:52" s="30" customFormat="1" x14ac:dyDescent="0.25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  <c r="AK43" s="76"/>
    </row>
    <row r="44" spans="1:52" s="30" customFormat="1" x14ac:dyDescent="0.25">
      <c r="A44" s="29"/>
      <c r="B44" s="29"/>
      <c r="C44" s="29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  <c r="AK44" s="76"/>
    </row>
    <row r="45" spans="1:52" x14ac:dyDescent="0.25">
      <c r="C45"/>
      <c r="AI45" s="1"/>
    </row>
    <row r="46" spans="1:52" x14ac:dyDescent="0.25">
      <c r="C46"/>
      <c r="AI46" s="1"/>
    </row>
    <row r="47" spans="1:52" x14ac:dyDescent="0.25">
      <c r="C47"/>
      <c r="AI47" s="1"/>
    </row>
    <row r="48" spans="1:52" x14ac:dyDescent="0.25">
      <c r="C48"/>
      <c r="AI48" s="1"/>
    </row>
    <row r="49" spans="3:35" x14ac:dyDescent="0.25">
      <c r="C49"/>
      <c r="AI49" s="1"/>
    </row>
    <row r="50" spans="3:35" x14ac:dyDescent="0.25">
      <c r="C50"/>
      <c r="AI50" s="1"/>
    </row>
    <row r="51" spans="3:35" x14ac:dyDescent="0.25">
      <c r="C51"/>
      <c r="AI51" s="1"/>
    </row>
    <row r="52" spans="3:35" x14ac:dyDescent="0.25">
      <c r="C52"/>
      <c r="AI52" s="1"/>
    </row>
    <row r="53" spans="3:35" x14ac:dyDescent="0.25">
      <c r="C53"/>
      <c r="AI53" s="1"/>
    </row>
    <row r="54" spans="3:35" x14ac:dyDescent="0.25">
      <c r="C54"/>
      <c r="AI54" s="1"/>
    </row>
    <row r="55" spans="3:35" x14ac:dyDescent="0.25">
      <c r="C55"/>
      <c r="AI55" s="1"/>
    </row>
    <row r="56" spans="3:35" x14ac:dyDescent="0.25">
      <c r="C56"/>
      <c r="AI56" s="1"/>
    </row>
    <row r="57" spans="3:35" x14ac:dyDescent="0.25">
      <c r="C57"/>
      <c r="AI57" s="1"/>
    </row>
    <row r="58" spans="3:35" x14ac:dyDescent="0.25">
      <c r="C58"/>
      <c r="AI58" s="1"/>
    </row>
    <row r="59" spans="3:35" x14ac:dyDescent="0.25">
      <c r="C59"/>
      <c r="AI59" s="1"/>
    </row>
    <row r="60" spans="3:35" x14ac:dyDescent="0.25">
      <c r="C60"/>
      <c r="AI60" s="1"/>
    </row>
    <row r="61" spans="3:35" x14ac:dyDescent="0.25">
      <c r="C61"/>
      <c r="AI61" s="1"/>
    </row>
    <row r="62" spans="3:35" x14ac:dyDescent="0.25">
      <c r="C62"/>
      <c r="AI62" s="1"/>
    </row>
    <row r="63" spans="3:35" x14ac:dyDescent="0.25">
      <c r="C63"/>
      <c r="AI63" s="1"/>
    </row>
    <row r="64" spans="3:35" x14ac:dyDescent="0.25">
      <c r="C64"/>
      <c r="AI64" s="1"/>
    </row>
    <row r="65" spans="3:35" x14ac:dyDescent="0.25">
      <c r="C65"/>
      <c r="AI65" s="1"/>
    </row>
    <row r="66" spans="3:35" x14ac:dyDescent="0.25">
      <c r="C66"/>
      <c r="AI66" s="1"/>
    </row>
    <row r="67" spans="3:35" x14ac:dyDescent="0.25">
      <c r="C67"/>
      <c r="AI67" s="1"/>
    </row>
    <row r="68" spans="3:35" x14ac:dyDescent="0.25">
      <c r="C68"/>
      <c r="AI68" s="1"/>
    </row>
    <row r="69" spans="3:35" x14ac:dyDescent="0.25">
      <c r="C69"/>
      <c r="AI69" s="1"/>
    </row>
    <row r="70" spans="3:35" x14ac:dyDescent="0.25">
      <c r="C70"/>
      <c r="AI70" s="1"/>
    </row>
    <row r="71" spans="3:35" x14ac:dyDescent="0.25">
      <c r="C71"/>
      <c r="AI71" s="1"/>
    </row>
    <row r="72" spans="3:35" x14ac:dyDescent="0.25">
      <c r="C72"/>
      <c r="AI72" s="1"/>
    </row>
    <row r="73" spans="3:35" x14ac:dyDescent="0.25">
      <c r="C73"/>
      <c r="AI73" s="1"/>
    </row>
    <row r="74" spans="3:35" x14ac:dyDescent="0.25">
      <c r="C74"/>
      <c r="AI74" s="1"/>
    </row>
    <row r="75" spans="3:35" x14ac:dyDescent="0.25">
      <c r="C75"/>
      <c r="AI75" s="1"/>
    </row>
    <row r="76" spans="3:35" x14ac:dyDescent="0.25">
      <c r="C76"/>
      <c r="AI76" s="1"/>
    </row>
    <row r="77" spans="3:35" x14ac:dyDescent="0.25">
      <c r="C77"/>
      <c r="AI77" s="1"/>
    </row>
    <row r="78" spans="3:35" x14ac:dyDescent="0.25">
      <c r="C78"/>
      <c r="AI78" s="1"/>
    </row>
    <row r="79" spans="3:35" x14ac:dyDescent="0.25">
      <c r="C79"/>
      <c r="AI79" s="1"/>
    </row>
    <row r="80" spans="3:35" x14ac:dyDescent="0.25">
      <c r="C80"/>
      <c r="AI80" s="1"/>
    </row>
    <row r="81" spans="3:35" x14ac:dyDescent="0.25">
      <c r="C81"/>
      <c r="AI81" s="1"/>
    </row>
    <row r="82" spans="3:35" x14ac:dyDescent="0.25">
      <c r="C82"/>
      <c r="AI82" s="1"/>
    </row>
    <row r="83" spans="3:35" x14ac:dyDescent="0.25">
      <c r="C83"/>
      <c r="AI83" s="1"/>
    </row>
    <row r="84" spans="3:35" x14ac:dyDescent="0.25">
      <c r="C84"/>
      <c r="AI84" s="1"/>
    </row>
    <row r="85" spans="3:35" x14ac:dyDescent="0.25">
      <c r="C85"/>
      <c r="AI85" s="1"/>
    </row>
  </sheetData>
  <dataConsolidate/>
  <phoneticPr fontId="0" type="noConversion"/>
  <printOptions horizontalCentered="1" verticalCentered="1" gridLines="1" gridLinesSet="0"/>
  <pageMargins left="0.7" right="0.7" top="0.75" bottom="0.75" header="0.3" footer="0.3"/>
  <pageSetup paperSize="5" scale="87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Allan Seppanen</cp:lastModifiedBy>
  <cp:lastPrinted>2020-09-08T21:24:32Z</cp:lastPrinted>
  <dcterms:created xsi:type="dcterms:W3CDTF">1998-07-03T22:57:08Z</dcterms:created>
  <dcterms:modified xsi:type="dcterms:W3CDTF">2020-11-05T23:08:08Z</dcterms:modified>
</cp:coreProperties>
</file>