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DB911524-8315-43CA-8439-298A4D1CBF34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</workbook>
</file>

<file path=xl/calcChain.xml><?xml version="1.0" encoding="utf-8"?>
<calcChain xmlns="http://schemas.openxmlformats.org/spreadsheetml/2006/main">
  <c r="AI32" i="1" l="1"/>
  <c r="AI27" i="1" l="1"/>
  <c r="AI48" i="1" l="1"/>
  <c r="AG44" i="1"/>
  <c r="N19" i="1"/>
  <c r="AI8" i="1"/>
  <c r="AH18" i="1"/>
  <c r="AH42" i="1" s="1"/>
  <c r="AG18" i="1"/>
  <c r="AG42" i="1" s="1"/>
  <c r="AF18" i="1"/>
  <c r="AF42" i="1" s="1"/>
  <c r="AE18" i="1"/>
  <c r="AE42" i="1" s="1"/>
  <c r="AD18" i="1"/>
  <c r="AD42" i="1" s="1"/>
  <c r="AC18" i="1"/>
  <c r="AC42" i="1" s="1"/>
  <c r="AB18" i="1"/>
  <c r="AB42" i="1" s="1"/>
  <c r="AA18" i="1"/>
  <c r="AA42" i="1" s="1"/>
  <c r="Z18" i="1"/>
  <c r="Z42" i="1" s="1"/>
  <c r="Y18" i="1"/>
  <c r="Y42" i="1" s="1"/>
  <c r="X18" i="1"/>
  <c r="X42" i="1" s="1"/>
  <c r="W18" i="1"/>
  <c r="W42" i="1" s="1"/>
  <c r="V18" i="1"/>
  <c r="V42" i="1" s="1"/>
  <c r="U18" i="1"/>
  <c r="U42" i="1" s="1"/>
  <c r="T18" i="1"/>
  <c r="T42" i="1" s="1"/>
  <c r="S18" i="1"/>
  <c r="S42" i="1" s="1"/>
  <c r="R18" i="1"/>
  <c r="R42" i="1" s="1"/>
  <c r="Q18" i="1"/>
  <c r="Q42" i="1" s="1"/>
  <c r="P18" i="1"/>
  <c r="P42" i="1" s="1"/>
  <c r="O18" i="1"/>
  <c r="O42" i="1" s="1"/>
  <c r="N18" i="1"/>
  <c r="M18" i="1"/>
  <c r="M42" i="1" s="1"/>
  <c r="L18" i="1"/>
  <c r="L42" i="1" s="1"/>
  <c r="K18" i="1"/>
  <c r="K42" i="1" s="1"/>
  <c r="J18" i="1"/>
  <c r="J42" i="1" s="1"/>
  <c r="I18" i="1"/>
  <c r="I42" i="1" s="1"/>
  <c r="H18" i="1"/>
  <c r="H42" i="1" s="1"/>
  <c r="G18" i="1"/>
  <c r="G42" i="1" s="1"/>
  <c r="F18" i="1"/>
  <c r="F42" i="1" s="1"/>
  <c r="E18" i="1"/>
  <c r="E42" i="1" s="1"/>
  <c r="D18" i="1"/>
  <c r="D42" i="1" s="1"/>
  <c r="N42" i="1" l="1"/>
  <c r="AI16" i="1"/>
  <c r="AI10" i="1" l="1"/>
  <c r="AI30" i="1" l="1"/>
  <c r="AI31" i="1" l="1"/>
  <c r="AI37" i="1" l="1"/>
  <c r="AI40" i="1" l="1"/>
  <c r="AI39" i="1" l="1"/>
  <c r="AI35" i="1" l="1"/>
  <c r="AI12" i="1" l="1"/>
  <c r="AI9" i="1"/>
  <c r="AI25" i="1" l="1"/>
  <c r="AI23" i="1"/>
  <c r="AI15" i="1" l="1"/>
  <c r="AI20" i="1" l="1"/>
  <c r="AI29" i="1"/>
  <c r="AI38" i="1" l="1"/>
  <c r="AI36" i="1"/>
  <c r="AI17" i="1"/>
  <c r="AI14" i="1"/>
  <c r="AI19" i="1" l="1"/>
  <c r="AI44" i="1"/>
  <c r="AI41" i="1"/>
  <c r="AI11" i="1"/>
  <c r="AI13" i="1"/>
  <c r="AI21" i="1"/>
  <c r="AI22" i="1"/>
  <c r="AI24" i="1"/>
  <c r="AI26" i="1"/>
  <c r="AI28" i="1"/>
  <c r="AI33" i="1"/>
  <c r="AI34" i="1"/>
  <c r="AI18" i="1" l="1"/>
  <c r="AI42" i="1" s="1"/>
  <c r="AI46" i="1" s="1"/>
  <c r="AI50" i="1" s="1"/>
</calcChain>
</file>

<file path=xl/sharedStrings.xml><?xml version="1.0" encoding="utf-8"?>
<sst xmlns="http://schemas.openxmlformats.org/spreadsheetml/2006/main" count="234" uniqueCount="115">
  <si>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</si>
  <si>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</si>
  <si>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</si>
  <si>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</si>
  <si>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</si>
  <si>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</si>
  <si>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</si>
  <si>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</si>
  <si>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</si>
  <si>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</si>
  <si>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</si>
  <si>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</si>
  <si>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</si>
  <si>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</si>
  <si>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</si>
  <si>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</si>
  <si>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</si>
  <si>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</si>
  <si>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</si>
  <si>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</si>
  <si>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</si>
  <si>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</si>
  <si>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</si>
  <si>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</si>
  <si>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</si>
  <si>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</si>
  <si>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</si>
  <si>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</si>
  <si>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</si>
  <si>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</si>
  <si>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</si>
  <si>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</si>
  <si>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</si>
  <si>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</si>
  <si>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</si>
  <si>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</si>
  <si>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</si>
  <si>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</si>
  <si>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</si>
  <si>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</si>
  <si>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</si>
  <si>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</si>
  <si>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</si>
  <si>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</si>
  <si>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</si>
  <si>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</si>
  <si>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</si>
  <si>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</si>
  <si>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</si>
  <si>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</si>
  <si>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DP Booklets(13)MAGAZINE/SBSMembrane File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</si>
  <si>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</si>
  <si>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</si>
  <si>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</si>
  <si>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</si>
  <si>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</si>
  <si>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</si>
  <si>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</si>
  <si>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</si>
  <si>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Material Board, Materials in back room, requesting materials</t>
  </si>
  <si>
    <t>Subscriptions</t>
  </si>
  <si>
    <t>1806</t>
  </si>
  <si>
    <t>Aragon 582 King Ed</t>
  </si>
  <si>
    <t>RFI/ Shop Drawing/ Site reviews logs, SD review, list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</si>
  <si>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</si>
  <si>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</si>
  <si>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</si>
  <si>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</si>
  <si>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Professional Dev</t>
  </si>
  <si>
    <t>connection failure</t>
  </si>
  <si>
    <t>Shop drawing stamp</t>
  </si>
  <si>
    <t>Principals Communications/Documents</t>
  </si>
  <si>
    <t>2009</t>
  </si>
  <si>
    <t>Aragon Church Road Sooke</t>
  </si>
  <si>
    <t>Toners inventory+ordering+fixing, Paper</t>
  </si>
  <si>
    <t>2013</t>
  </si>
  <si>
    <t>Qualex Harrison &amp; Kemsley</t>
  </si>
  <si>
    <t>Pre Apllication Booklet- Pre application submissionn</t>
  </si>
  <si>
    <t>Outlook Database Revisions/ Update</t>
  </si>
  <si>
    <t>Image Bank/Scan &amp; Temp Folders</t>
  </si>
  <si>
    <t>Fieldwire / Newforma</t>
  </si>
  <si>
    <t>2010</t>
  </si>
  <si>
    <t>2011</t>
  </si>
  <si>
    <t xml:space="preserve"> MWN Ph 1 Discovery Centre</t>
  </si>
  <si>
    <t>MWN Ph 1 Rental Bldg 19</t>
  </si>
  <si>
    <t>Grange Presentation Centre</t>
  </si>
  <si>
    <t xml:space="preserve">Contact List </t>
  </si>
  <si>
    <t>Contact List update</t>
  </si>
  <si>
    <t>Contact update + add</t>
  </si>
  <si>
    <t xml:space="preserve"> Contact List</t>
  </si>
  <si>
    <t>1701</t>
  </si>
  <si>
    <t xml:space="preserve"> Mosaic Emery Phase 1</t>
  </si>
  <si>
    <t>SD log, contact list+info</t>
  </si>
  <si>
    <t>2015 start/Filling/Archiving</t>
  </si>
  <si>
    <t>wordpress, Zoom, Adobe,workshop</t>
  </si>
  <si>
    <t xml:space="preserve">Zoom meeting account, meeting set up, </t>
  </si>
  <si>
    <t>2016</t>
  </si>
  <si>
    <t>GIS illustration for Doug</t>
  </si>
  <si>
    <t>CSA</t>
  </si>
  <si>
    <t>November 2020</t>
  </si>
  <si>
    <t>Meetings/ Lunch Meetings</t>
  </si>
  <si>
    <t xml:space="preserve"> photoshop</t>
  </si>
  <si>
    <t xml:space="preserve"> IT / Phone System</t>
  </si>
  <si>
    <t>Zoom Meeting</t>
  </si>
  <si>
    <t>1701 IFC, 1503 IFC, SI, 6K, 1503</t>
  </si>
  <si>
    <t>Repairs/Recycling/AC</t>
  </si>
  <si>
    <t>Office Furniture/Covid Protocols</t>
  </si>
  <si>
    <t>Raya Slack Problem, Rod Computer Problem, my computer</t>
  </si>
  <si>
    <t xml:space="preserve"> AB Scale Model for Cambie Model</t>
  </si>
  <si>
    <t>Flex</t>
  </si>
  <si>
    <t>Office meetings,Bi-weekly meeting for intranet, preparing content for Intranet</t>
  </si>
  <si>
    <t>Cambie station List for Doug, 2012 , RQ1 Schedule, Railing precendents, 0213&amp;9704 image and drawing</t>
  </si>
  <si>
    <t>1904</t>
  </si>
  <si>
    <t>Regan</t>
  </si>
  <si>
    <t>Sanitizing twice a day, sanitizing stations, Drawing for Kurt and Andrea work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</si>
</sst>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2" fillId="5" borderId="0" xfId="0" applyFont="1" applyFill="1" applyAlignment="1" applyProtection="1">
      <alignment wrapText="1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5" fillId="0" borderId="30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7" zoomScaleNormal="100" zoomScaleSheetLayoutView="100" workbookViewId="0">
      <selection activeCell="L20" sqref="L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1" t="s">
        <v>17</v>
      </c>
      <c r="E7" s="42" t="s">
        <v>18</v>
      </c>
      <c r="F7" s="42" t="s">
        <v>14</v>
      </c>
      <c r="G7" s="42" t="s">
        <v>15</v>
      </c>
      <c r="H7" s="42" t="s">
        <v>14</v>
      </c>
      <c r="I7" s="42" t="s">
        <v>16</v>
      </c>
      <c r="J7" s="41" t="s">
        <v>17</v>
      </c>
      <c r="K7" s="41" t="s">
        <v>17</v>
      </c>
      <c r="L7" s="42" t="s">
        <v>18</v>
      </c>
      <c r="M7" s="42" t="s">
        <v>14</v>
      </c>
      <c r="N7" s="42" t="s">
        <v>15</v>
      </c>
      <c r="O7" s="42" t="s">
        <v>14</v>
      </c>
      <c r="P7" s="42" t="s">
        <v>16</v>
      </c>
      <c r="Q7" s="41" t="s">
        <v>17</v>
      </c>
      <c r="R7" s="41" t="s">
        <v>17</v>
      </c>
      <c r="S7" s="42" t="s">
        <v>18</v>
      </c>
      <c r="T7" s="42" t="s">
        <v>14</v>
      </c>
      <c r="U7" s="42" t="s">
        <v>15</v>
      </c>
      <c r="V7" s="42" t="s">
        <v>14</v>
      </c>
      <c r="W7" s="42" t="s">
        <v>16</v>
      </c>
      <c r="X7" s="41" t="s">
        <v>17</v>
      </c>
      <c r="Y7" s="41" t="s">
        <v>17</v>
      </c>
      <c r="Z7" s="42" t="s">
        <v>18</v>
      </c>
      <c r="AA7" s="42" t="s">
        <v>14</v>
      </c>
      <c r="AB7" s="42" t="s">
        <v>15</v>
      </c>
      <c r="AC7" s="42" t="s">
        <v>14</v>
      </c>
      <c r="AD7" s="42" t="s">
        <v>16</v>
      </c>
      <c r="AE7" s="41" t="s">
        <v>17</v>
      </c>
      <c r="AF7" s="41" t="s">
        <v>17</v>
      </c>
      <c r="AG7" s="42" t="s">
        <v>18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53</v>
      </c>
      <c r="B8" s="44" t="s">
        <v>52</v>
      </c>
      <c r="C8" s="45" t="s">
        <v>44</v>
      </c>
      <c r="D8" s="55" t="s">
        <v>19</v>
      </c>
      <c r="E8" s="55">
        <v>0.5</v>
      </c>
      <c r="F8" s="55"/>
      <c r="G8" s="55"/>
      <c r="H8" s="55"/>
      <c r="I8" s="55"/>
      <c r="J8" s="55" t="s">
        <v>19</v>
      </c>
      <c r="K8" s="55" t="s">
        <v>19</v>
      </c>
      <c r="L8" s="55"/>
      <c r="M8" s="55">
        <v>0.5</v>
      </c>
      <c r="N8" s="55"/>
      <c r="O8" s="55"/>
      <c r="P8" s="55"/>
      <c r="Q8" s="55" t="s">
        <v>19</v>
      </c>
      <c r="R8" s="55" t="s">
        <v>19</v>
      </c>
      <c r="S8" s="55"/>
      <c r="T8" s="55">
        <v>0.5</v>
      </c>
      <c r="U8" s="55"/>
      <c r="V8" s="55"/>
      <c r="W8" s="55"/>
      <c r="X8" s="55" t="s">
        <v>19</v>
      </c>
      <c r="Y8" s="55" t="s">
        <v>19</v>
      </c>
      <c r="Z8" s="55"/>
      <c r="AA8" s="55">
        <v>0.5</v>
      </c>
      <c r="AB8" s="55"/>
      <c r="AC8" s="55"/>
      <c r="AD8" s="55"/>
      <c r="AE8" s="55" t="s">
        <v>19</v>
      </c>
      <c r="AF8" s="55" t="s">
        <v>19</v>
      </c>
      <c r="AG8" s="55"/>
      <c r="AH8" s="55"/>
      <c r="AI8" s="56">
        <f>SUM(D8:AH8)</f>
        <v>2</v>
      </c>
      <c r="AJ8" s="46" t="s">
        <v>63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56</v>
      </c>
      <c r="B9" s="39" t="s">
        <v>57</v>
      </c>
      <c r="C9" s="40" t="s">
        <v>44</v>
      </c>
      <c r="D9" s="97" t="s">
        <v>19</v>
      </c>
      <c r="E9" s="97">
        <v>1</v>
      </c>
      <c r="F9" s="97">
        <v>0.5</v>
      </c>
      <c r="G9" s="97">
        <v>1</v>
      </c>
      <c r="H9" s="97">
        <v>0.5</v>
      </c>
      <c r="I9" s="97">
        <v>0.5</v>
      </c>
      <c r="J9" s="97" t="s">
        <v>19</v>
      </c>
      <c r="K9" s="97" t="s">
        <v>19</v>
      </c>
      <c r="L9" s="97"/>
      <c r="M9" s="97">
        <v>0.5</v>
      </c>
      <c r="N9" s="97"/>
      <c r="O9" s="97">
        <v>0.5</v>
      </c>
      <c r="P9" s="97"/>
      <c r="Q9" s="97" t="s">
        <v>19</v>
      </c>
      <c r="R9" s="97" t="s">
        <v>19</v>
      </c>
      <c r="S9" s="57"/>
      <c r="T9" s="57">
        <v>1</v>
      </c>
      <c r="U9" s="97">
        <v>0.5</v>
      </c>
      <c r="V9" s="97">
        <v>0.5</v>
      </c>
      <c r="W9" s="97">
        <v>0.5</v>
      </c>
      <c r="X9" s="97" t="s">
        <v>19</v>
      </c>
      <c r="Y9" s="97" t="s">
        <v>19</v>
      </c>
      <c r="Z9" s="57">
        <v>0.5</v>
      </c>
      <c r="AA9" s="57">
        <v>1</v>
      </c>
      <c r="AB9" s="97">
        <v>1</v>
      </c>
      <c r="AC9" s="97"/>
      <c r="AD9" s="97">
        <v>0.5</v>
      </c>
      <c r="AE9" s="97" t="s">
        <v>19</v>
      </c>
      <c r="AF9" s="97" t="s">
        <v>19</v>
      </c>
      <c r="AG9" s="57">
        <v>0.5</v>
      </c>
      <c r="AH9" s="57"/>
      <c r="AI9" s="98">
        <f t="shared" ref="AI9:AI13" si="0">SUM(D9:AH9)</f>
        <v>10.5</v>
      </c>
      <c r="AJ9" s="43" t="s">
        <v>65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90</v>
      </c>
      <c r="B10" s="77" t="s">
        <v>91</v>
      </c>
      <c r="C10" s="95"/>
      <c r="D10" s="55" t="s">
        <v>19</v>
      </c>
      <c r="E10" s="55">
        <v>0.5</v>
      </c>
      <c r="F10" s="55">
        <v>0.5</v>
      </c>
      <c r="G10" s="55"/>
      <c r="H10" s="55"/>
      <c r="I10" s="55"/>
      <c r="J10" s="55" t="s">
        <v>19</v>
      </c>
      <c r="K10" s="55" t="s">
        <v>19</v>
      </c>
      <c r="L10" s="55"/>
      <c r="M10" s="55">
        <v>0.5</v>
      </c>
      <c r="N10" s="55"/>
      <c r="O10" s="55"/>
      <c r="P10" s="55"/>
      <c r="Q10" s="55" t="s">
        <v>19</v>
      </c>
      <c r="R10" s="55" t="s">
        <v>19</v>
      </c>
      <c r="S10" s="55"/>
      <c r="T10" s="55">
        <v>0.5</v>
      </c>
      <c r="U10" s="55"/>
      <c r="V10" s="55"/>
      <c r="W10" s="55"/>
      <c r="X10" s="55" t="s">
        <v>19</v>
      </c>
      <c r="Y10" s="55" t="s">
        <v>19</v>
      </c>
      <c r="Z10" s="55">
        <v>0.5</v>
      </c>
      <c r="AA10" s="55">
        <v>0.5</v>
      </c>
      <c r="AB10" s="55"/>
      <c r="AC10" s="55"/>
      <c r="AD10" s="55"/>
      <c r="AE10" s="55" t="s">
        <v>19</v>
      </c>
      <c r="AF10" s="55" t="s">
        <v>19</v>
      </c>
      <c r="AG10" s="55"/>
      <c r="AH10" s="55"/>
      <c r="AI10" s="56">
        <f t="shared" si="0"/>
        <v>3</v>
      </c>
      <c r="AJ10" s="96" t="s">
        <v>92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s="74" customFormat="1" ht="12" customHeight="1" x14ac:dyDescent="0.2">
      <c r="A11" s="79" t="s">
        <v>61</v>
      </c>
      <c r="B11" s="80" t="s">
        <v>62</v>
      </c>
      <c r="C11" s="110"/>
      <c r="D11" s="81" t="s">
        <v>19</v>
      </c>
      <c r="E11" s="81"/>
      <c r="F11" s="81"/>
      <c r="G11" s="81"/>
      <c r="H11" s="81"/>
      <c r="I11" s="81"/>
      <c r="J11" s="81" t="s">
        <v>19</v>
      </c>
      <c r="K11" s="81" t="s">
        <v>19</v>
      </c>
      <c r="L11" s="81"/>
      <c r="M11" s="81"/>
      <c r="N11" s="81"/>
      <c r="O11" s="81"/>
      <c r="P11" s="81"/>
      <c r="Q11" s="81" t="s">
        <v>19</v>
      </c>
      <c r="R11" s="81" t="s">
        <v>19</v>
      </c>
      <c r="S11" s="81"/>
      <c r="T11" s="81"/>
      <c r="U11" s="81"/>
      <c r="V11" s="81"/>
      <c r="W11" s="81"/>
      <c r="X11" s="81" t="s">
        <v>19</v>
      </c>
      <c r="Y11" s="81" t="s">
        <v>19</v>
      </c>
      <c r="Z11" s="81"/>
      <c r="AA11" s="81"/>
      <c r="AB11" s="81"/>
      <c r="AC11" s="81"/>
      <c r="AD11" s="81"/>
      <c r="AE11" s="81" t="s">
        <v>19</v>
      </c>
      <c r="AF11" s="81" t="s">
        <v>19</v>
      </c>
      <c r="AG11" s="81"/>
      <c r="AH11" s="81"/>
      <c r="AI11" s="99">
        <f t="shared" si="0"/>
        <v>0</v>
      </c>
      <c r="AJ11" s="111" t="s">
        <v>89</v>
      </c>
      <c r="AZ11" s="75"/>
      <c r="BA11" s="75"/>
    </row>
    <row r="12" spans="1:190" ht="12" customHeight="1" x14ac:dyDescent="0.2">
      <c r="A12" s="76" t="s">
        <v>72</v>
      </c>
      <c r="B12" s="77" t="s">
        <v>73</v>
      </c>
      <c r="C12" s="95"/>
      <c r="D12" s="78" t="s">
        <v>19</v>
      </c>
      <c r="E12" s="78"/>
      <c r="F12" s="78"/>
      <c r="G12" s="78"/>
      <c r="H12" s="78">
        <v>1</v>
      </c>
      <c r="I12" s="78"/>
      <c r="J12" s="78" t="s">
        <v>19</v>
      </c>
      <c r="K12" s="78" t="s">
        <v>19</v>
      </c>
      <c r="L12" s="78"/>
      <c r="M12" s="78"/>
      <c r="N12" s="78"/>
      <c r="O12" s="78"/>
      <c r="P12" s="78"/>
      <c r="Q12" s="78" t="s">
        <v>19</v>
      </c>
      <c r="R12" s="78" t="s">
        <v>19</v>
      </c>
      <c r="S12" s="78"/>
      <c r="T12" s="78"/>
      <c r="U12" s="78"/>
      <c r="V12" s="78"/>
      <c r="W12" s="78"/>
      <c r="X12" s="78" t="s">
        <v>19</v>
      </c>
      <c r="Y12" s="78" t="s">
        <v>19</v>
      </c>
      <c r="Z12" s="78"/>
      <c r="AA12" s="78"/>
      <c r="AB12" s="78"/>
      <c r="AC12" s="78"/>
      <c r="AD12" s="78"/>
      <c r="AE12" s="78" t="s">
        <v>19</v>
      </c>
      <c r="AF12" s="78" t="s">
        <v>19</v>
      </c>
      <c r="AG12" s="78"/>
      <c r="AH12" s="78"/>
      <c r="AI12" s="86">
        <f t="shared" si="0"/>
        <v>1</v>
      </c>
      <c r="AJ12" s="96" t="s">
        <v>101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3"/>
      <c r="BA12" s="53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s="74" customFormat="1" ht="12" customHeight="1" x14ac:dyDescent="0.2">
      <c r="A13" s="79" t="s">
        <v>82</v>
      </c>
      <c r="B13" s="80" t="s">
        <v>83</v>
      </c>
      <c r="C13" s="110"/>
      <c r="D13" s="81" t="s">
        <v>19</v>
      </c>
      <c r="E13" s="81"/>
      <c r="F13" s="81"/>
      <c r="G13" s="81"/>
      <c r="H13" s="81"/>
      <c r="I13" s="81"/>
      <c r="J13" s="81" t="s">
        <v>19</v>
      </c>
      <c r="K13" s="81" t="s">
        <v>19</v>
      </c>
      <c r="L13" s="81"/>
      <c r="M13" s="81"/>
      <c r="N13" s="81"/>
      <c r="O13" s="81"/>
      <c r="P13" s="81"/>
      <c r="Q13" s="81" t="s">
        <v>19</v>
      </c>
      <c r="R13" s="81" t="s">
        <v>19</v>
      </c>
      <c r="S13" s="81"/>
      <c r="T13" s="81"/>
      <c r="U13" s="81"/>
      <c r="V13" s="81"/>
      <c r="W13" s="81"/>
      <c r="X13" s="81" t="s">
        <v>19</v>
      </c>
      <c r="Y13" s="81" t="s">
        <v>19</v>
      </c>
      <c r="Z13" s="81"/>
      <c r="AA13" s="81"/>
      <c r="AB13" s="81"/>
      <c r="AC13" s="81"/>
      <c r="AD13" s="81"/>
      <c r="AE13" s="81" t="s">
        <v>19</v>
      </c>
      <c r="AF13" s="81" t="s">
        <v>19</v>
      </c>
      <c r="AG13" s="81"/>
      <c r="AH13" s="81"/>
      <c r="AI13" s="99">
        <f t="shared" si="0"/>
        <v>0</v>
      </c>
      <c r="AJ13" s="111" t="s">
        <v>87</v>
      </c>
      <c r="AZ13" s="75"/>
      <c r="BA13" s="75"/>
    </row>
    <row r="14" spans="1:190" s="74" customFormat="1" ht="12" customHeight="1" x14ac:dyDescent="0.2">
      <c r="A14" s="76" t="s">
        <v>81</v>
      </c>
      <c r="B14" s="77" t="s">
        <v>84</v>
      </c>
      <c r="C14" s="112"/>
      <c r="D14" s="78" t="s">
        <v>19</v>
      </c>
      <c r="E14" s="78"/>
      <c r="F14" s="78"/>
      <c r="G14" s="78"/>
      <c r="H14" s="78"/>
      <c r="I14" s="78"/>
      <c r="J14" s="78" t="s">
        <v>19</v>
      </c>
      <c r="K14" s="78" t="s">
        <v>19</v>
      </c>
      <c r="L14" s="78"/>
      <c r="M14" s="78"/>
      <c r="N14" s="78"/>
      <c r="O14" s="78"/>
      <c r="P14" s="78"/>
      <c r="Q14" s="78" t="s">
        <v>19</v>
      </c>
      <c r="R14" s="78" t="s">
        <v>19</v>
      </c>
      <c r="S14" s="78"/>
      <c r="T14" s="78"/>
      <c r="U14" s="78"/>
      <c r="V14" s="78"/>
      <c r="W14" s="78"/>
      <c r="X14" s="78" t="s">
        <v>19</v>
      </c>
      <c r="Y14" s="78" t="s">
        <v>19</v>
      </c>
      <c r="Z14" s="78"/>
      <c r="AA14" s="78"/>
      <c r="AB14" s="78"/>
      <c r="AC14" s="78"/>
      <c r="AD14" s="78"/>
      <c r="AE14" s="78" t="s">
        <v>19</v>
      </c>
      <c r="AF14" s="78" t="s">
        <v>19</v>
      </c>
      <c r="AG14" s="78"/>
      <c r="AH14" s="78"/>
      <c r="AI14" s="86">
        <f>SUM(D14:AH14)</f>
        <v>0</v>
      </c>
      <c r="AJ14" s="96" t="s">
        <v>86</v>
      </c>
      <c r="AZ14" s="75"/>
      <c r="BA14" s="75"/>
    </row>
    <row r="15" spans="1:190" s="74" customFormat="1" ht="12" customHeight="1" x14ac:dyDescent="0.2">
      <c r="A15" s="79" t="s">
        <v>112</v>
      </c>
      <c r="B15" s="80" t="s">
        <v>85</v>
      </c>
      <c r="C15" s="110"/>
      <c r="D15" s="81" t="s">
        <v>19</v>
      </c>
      <c r="E15" s="81"/>
      <c r="F15" s="81"/>
      <c r="G15" s="81"/>
      <c r="H15" s="81"/>
      <c r="I15" s="81"/>
      <c r="J15" s="81" t="s">
        <v>19</v>
      </c>
      <c r="K15" s="81" t="s">
        <v>19</v>
      </c>
      <c r="L15" s="81"/>
      <c r="M15" s="81"/>
      <c r="N15" s="81"/>
      <c r="O15" s="81"/>
      <c r="P15" s="81"/>
      <c r="Q15" s="81" t="s">
        <v>19</v>
      </c>
      <c r="R15" s="81" t="s">
        <v>19</v>
      </c>
      <c r="S15" s="81"/>
      <c r="T15" s="81"/>
      <c r="U15" s="81"/>
      <c r="V15" s="81"/>
      <c r="W15" s="81"/>
      <c r="X15" s="81" t="s">
        <v>19</v>
      </c>
      <c r="Y15" s="81" t="s">
        <v>19</v>
      </c>
      <c r="Z15" s="81"/>
      <c r="AA15" s="81"/>
      <c r="AB15" s="81"/>
      <c r="AC15" s="81">
        <v>9.5</v>
      </c>
      <c r="AD15" s="81">
        <v>5.5</v>
      </c>
      <c r="AE15" s="81" t="s">
        <v>19</v>
      </c>
      <c r="AF15" s="81" t="s">
        <v>19</v>
      </c>
      <c r="AG15" s="81"/>
      <c r="AH15" s="81"/>
      <c r="AI15" s="99">
        <f t="shared" ref="AI15:AI17" si="1">SUM(D15:AH15)</f>
        <v>15</v>
      </c>
      <c r="AJ15" s="111" t="s">
        <v>50</v>
      </c>
      <c r="AZ15" s="75"/>
      <c r="BA15" s="75"/>
    </row>
    <row r="16" spans="1:190" s="74" customFormat="1" ht="12" customHeight="1" x14ac:dyDescent="0.2">
      <c r="A16" s="76" t="s">
        <v>96</v>
      </c>
      <c r="B16" s="77" t="s">
        <v>113</v>
      </c>
      <c r="C16" s="112"/>
      <c r="D16" s="55" t="s">
        <v>19</v>
      </c>
      <c r="E16" s="55"/>
      <c r="F16" s="55"/>
      <c r="G16" s="55"/>
      <c r="H16" s="55"/>
      <c r="I16" s="55"/>
      <c r="J16" s="55" t="s">
        <v>19</v>
      </c>
      <c r="K16" s="55" t="s">
        <v>19</v>
      </c>
      <c r="L16" s="55"/>
      <c r="M16" s="55"/>
      <c r="N16" s="55"/>
      <c r="O16" s="55"/>
      <c r="P16" s="55"/>
      <c r="Q16" s="55" t="s">
        <v>19</v>
      </c>
      <c r="R16" s="55" t="s">
        <v>19</v>
      </c>
      <c r="S16" s="55"/>
      <c r="T16" s="55"/>
      <c r="U16" s="55"/>
      <c r="V16" s="55"/>
      <c r="W16" s="55"/>
      <c r="X16" s="55" t="s">
        <v>19</v>
      </c>
      <c r="Y16" s="55" t="s">
        <v>19</v>
      </c>
      <c r="Z16" s="55"/>
      <c r="AA16" s="55"/>
      <c r="AB16" s="55"/>
      <c r="AC16" s="55"/>
      <c r="AD16" s="55"/>
      <c r="AE16" s="55" t="s">
        <v>19</v>
      </c>
      <c r="AF16" s="55" t="s">
        <v>19</v>
      </c>
      <c r="AG16" s="55"/>
      <c r="AH16" s="55"/>
      <c r="AI16" s="86">
        <f t="shared" si="1"/>
        <v>0</v>
      </c>
      <c r="AJ16" s="113" t="s">
        <v>97</v>
      </c>
      <c r="AZ16" s="75"/>
      <c r="BA16" s="75"/>
    </row>
    <row r="17" spans="1:190" s="74" customFormat="1" ht="12" customHeight="1" x14ac:dyDescent="0.2">
      <c r="A17" s="79" t="s">
        <v>75</v>
      </c>
      <c r="B17" s="80" t="s">
        <v>76</v>
      </c>
      <c r="C17" s="110"/>
      <c r="D17" s="81" t="s">
        <v>19</v>
      </c>
      <c r="E17" s="81"/>
      <c r="F17" s="81"/>
      <c r="G17" s="81"/>
      <c r="H17" s="81"/>
      <c r="I17" s="81"/>
      <c r="J17" s="81" t="s">
        <v>19</v>
      </c>
      <c r="K17" s="81" t="s">
        <v>19</v>
      </c>
      <c r="L17" s="81"/>
      <c r="M17" s="81"/>
      <c r="N17" s="81"/>
      <c r="O17" s="81"/>
      <c r="P17" s="81"/>
      <c r="Q17" s="81" t="s">
        <v>19</v>
      </c>
      <c r="R17" s="81" t="s">
        <v>19</v>
      </c>
      <c r="S17" s="81"/>
      <c r="T17" s="81"/>
      <c r="U17" s="81"/>
      <c r="V17" s="81"/>
      <c r="W17" s="81"/>
      <c r="X17" s="81" t="s">
        <v>19</v>
      </c>
      <c r="Y17" s="81" t="s">
        <v>19</v>
      </c>
      <c r="Z17" s="81"/>
      <c r="AA17" s="81"/>
      <c r="AB17" s="81"/>
      <c r="AC17" s="81"/>
      <c r="AD17" s="81"/>
      <c r="AE17" s="81" t="s">
        <v>19</v>
      </c>
      <c r="AF17" s="81" t="s">
        <v>19</v>
      </c>
      <c r="AG17" s="81"/>
      <c r="AH17" s="79"/>
      <c r="AI17" s="86">
        <f t="shared" si="1"/>
        <v>0</v>
      </c>
      <c r="AJ17" s="74" t="s">
        <v>77</v>
      </c>
      <c r="AZ17" s="75"/>
      <c r="BA17" s="75"/>
    </row>
    <row r="18" spans="1:190" s="22" customFormat="1" x14ac:dyDescent="0.2">
      <c r="A18" s="11"/>
      <c r="B18" s="54" t="s">
        <v>6</v>
      </c>
      <c r="C18" s="72"/>
      <c r="D18" s="105">
        <f t="shared" ref="D18:AE18" si="2">SUM(D8:D17)</f>
        <v>0</v>
      </c>
      <c r="E18" s="58">
        <f t="shared" si="2"/>
        <v>2</v>
      </c>
      <c r="F18" s="58">
        <f t="shared" si="2"/>
        <v>1</v>
      </c>
      <c r="G18" s="103">
        <f t="shared" si="2"/>
        <v>1</v>
      </c>
      <c r="H18" s="58">
        <f t="shared" si="2"/>
        <v>1.5</v>
      </c>
      <c r="I18" s="103">
        <f t="shared" si="2"/>
        <v>0.5</v>
      </c>
      <c r="J18" s="105">
        <f t="shared" si="2"/>
        <v>0</v>
      </c>
      <c r="K18" s="105">
        <f t="shared" si="2"/>
        <v>0</v>
      </c>
      <c r="L18" s="103">
        <f t="shared" si="2"/>
        <v>0</v>
      </c>
      <c r="M18" s="58">
        <f t="shared" si="2"/>
        <v>1.5</v>
      </c>
      <c r="N18" s="58">
        <f t="shared" si="2"/>
        <v>0</v>
      </c>
      <c r="O18" s="58">
        <f t="shared" si="2"/>
        <v>0.5</v>
      </c>
      <c r="P18" s="103">
        <f t="shared" si="2"/>
        <v>0</v>
      </c>
      <c r="Q18" s="105">
        <f t="shared" si="2"/>
        <v>0</v>
      </c>
      <c r="R18" s="105">
        <f t="shared" si="2"/>
        <v>0</v>
      </c>
      <c r="S18" s="103">
        <f t="shared" si="2"/>
        <v>0</v>
      </c>
      <c r="T18" s="58">
        <f t="shared" si="2"/>
        <v>2</v>
      </c>
      <c r="U18" s="58">
        <f t="shared" si="2"/>
        <v>0.5</v>
      </c>
      <c r="V18" s="58">
        <f t="shared" si="2"/>
        <v>0.5</v>
      </c>
      <c r="W18" s="103">
        <f t="shared" si="2"/>
        <v>0.5</v>
      </c>
      <c r="X18" s="105">
        <f t="shared" si="2"/>
        <v>0</v>
      </c>
      <c r="Y18" s="105">
        <f t="shared" si="2"/>
        <v>0</v>
      </c>
      <c r="Z18" s="103">
        <f t="shared" si="2"/>
        <v>1</v>
      </c>
      <c r="AA18" s="58">
        <f t="shared" si="2"/>
        <v>2</v>
      </c>
      <c r="AB18" s="58">
        <f t="shared" si="2"/>
        <v>1</v>
      </c>
      <c r="AC18" s="58">
        <f t="shared" si="2"/>
        <v>9.5</v>
      </c>
      <c r="AD18" s="103">
        <f t="shared" si="2"/>
        <v>6</v>
      </c>
      <c r="AE18" s="105">
        <f t="shared" si="2"/>
        <v>0</v>
      </c>
      <c r="AF18" s="105">
        <f t="shared" ref="AF18:AH18" si="3">SUM(AF8:AF17)</f>
        <v>0</v>
      </c>
      <c r="AG18" s="103">
        <f t="shared" si="3"/>
        <v>0.5</v>
      </c>
      <c r="AH18" s="58">
        <f t="shared" si="3"/>
        <v>0</v>
      </c>
      <c r="AI18" s="59">
        <f t="shared" ref="AI18" si="4">SUM(AI8:AI17)</f>
        <v>31.5</v>
      </c>
      <c r="AJ18" s="47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104"/>
      <c r="G19" s="60"/>
      <c r="H19" s="60"/>
      <c r="I19" s="60"/>
      <c r="J19" s="60"/>
      <c r="K19" s="60"/>
      <c r="L19" s="60"/>
      <c r="M19" s="60"/>
      <c r="N19" s="60">
        <f>7.5</f>
        <v>7.5</v>
      </c>
      <c r="O19" s="60"/>
      <c r="P19" s="60"/>
      <c r="Q19" s="60"/>
      <c r="R19" s="60"/>
      <c r="S19" s="60"/>
      <c r="T19" s="104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41" si="5">SUM(D19:AH19)</f>
        <v>7.5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/>
      <c r="E20" s="60">
        <v>4</v>
      </c>
      <c r="F20" s="60">
        <v>5</v>
      </c>
      <c r="G20" s="60">
        <v>5</v>
      </c>
      <c r="H20" s="60">
        <v>4.5</v>
      </c>
      <c r="I20" s="60">
        <v>3.5</v>
      </c>
      <c r="J20" s="60"/>
      <c r="K20" s="60"/>
      <c r="L20" s="60" t="s">
        <v>109</v>
      </c>
      <c r="M20" s="60">
        <v>2</v>
      </c>
      <c r="N20" s="60"/>
      <c r="O20" s="60">
        <v>3.5</v>
      </c>
      <c r="P20" s="60">
        <v>5.5</v>
      </c>
      <c r="Q20" s="60"/>
      <c r="R20" s="60"/>
      <c r="S20" s="60">
        <v>5</v>
      </c>
      <c r="T20" s="60">
        <v>4.5</v>
      </c>
      <c r="U20" s="60">
        <v>5</v>
      </c>
      <c r="V20" s="60">
        <v>5.5</v>
      </c>
      <c r="W20" s="60">
        <v>3</v>
      </c>
      <c r="X20" s="60"/>
      <c r="Y20" s="60"/>
      <c r="Z20" s="60">
        <v>4.5</v>
      </c>
      <c r="AA20" s="60">
        <v>3</v>
      </c>
      <c r="AB20" s="60">
        <v>1.5</v>
      </c>
      <c r="AC20" s="60"/>
      <c r="AD20" s="60">
        <v>1.5</v>
      </c>
      <c r="AE20" s="60"/>
      <c r="AF20" s="60"/>
      <c r="AG20" s="60">
        <v>3.5</v>
      </c>
      <c r="AH20" s="60"/>
      <c r="AI20" s="56">
        <f>SUM(D20:AH20)</f>
        <v>70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" t="s">
        <v>11</v>
      </c>
      <c r="B21" s="14"/>
      <c r="C21" s="14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87">
        <f t="shared" si="5"/>
        <v>0</v>
      </c>
      <c r="AJ22" s="91" t="s">
        <v>44</v>
      </c>
      <c r="AZ22" s="75"/>
    </row>
    <row r="23" spans="1:190" ht="12.75" customHeight="1" x14ac:dyDescent="0.2">
      <c r="A23" s="122" t="s">
        <v>71</v>
      </c>
      <c r="B23" s="123"/>
      <c r="C23" s="124"/>
      <c r="D23" s="60"/>
      <c r="E23" s="60"/>
      <c r="F23" s="60"/>
      <c r="G23" s="60"/>
      <c r="H23" s="60">
        <v>1</v>
      </c>
      <c r="I23" s="60"/>
      <c r="J23" s="60"/>
      <c r="K23" s="60"/>
      <c r="L23" s="60"/>
      <c r="M23" s="60">
        <v>4</v>
      </c>
      <c r="N23" s="60"/>
      <c r="O23" s="60">
        <v>1</v>
      </c>
      <c r="P23" s="60">
        <v>0.5</v>
      </c>
      <c r="Q23" s="60"/>
      <c r="R23" s="60"/>
      <c r="S23" s="60">
        <v>1</v>
      </c>
      <c r="T23" s="60"/>
      <c r="U23" s="60"/>
      <c r="V23" s="60"/>
      <c r="W23" s="60">
        <v>2</v>
      </c>
      <c r="X23" s="60"/>
      <c r="Y23" s="60"/>
      <c r="Z23" s="60"/>
      <c r="AA23" s="60"/>
      <c r="AB23" s="60">
        <v>3.5</v>
      </c>
      <c r="AC23" s="60"/>
      <c r="AD23" s="60"/>
      <c r="AE23" s="60"/>
      <c r="AF23" s="60"/>
      <c r="AG23" s="60"/>
      <c r="AH23" s="60"/>
      <c r="AI23" s="56">
        <f t="shared" ref="AI23:AI32" si="6">SUM(D23:AH23)</f>
        <v>13</v>
      </c>
      <c r="AJ23" s="114" t="s">
        <v>111</v>
      </c>
      <c r="AK23" s="106"/>
      <c r="AL23" s="106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78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50" t="s">
        <v>88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55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>
        <v>0.5</v>
      </c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0.5</v>
      </c>
      <c r="AJ25" s="50" t="s">
        <v>50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5" t="s">
        <v>54</v>
      </c>
      <c r="B26" s="126"/>
      <c r="C26" s="127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 t="s">
        <v>59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8" t="s">
        <v>106</v>
      </c>
      <c r="B27" s="119"/>
      <c r="C27" s="119"/>
      <c r="D27" s="60"/>
      <c r="E27" s="60">
        <v>0.5</v>
      </c>
      <c r="F27" s="60">
        <v>0.5</v>
      </c>
      <c r="G27" s="60">
        <v>0.5</v>
      </c>
      <c r="H27" s="60">
        <v>0.5</v>
      </c>
      <c r="I27" s="60">
        <v>0.5</v>
      </c>
      <c r="J27" s="60"/>
      <c r="K27" s="60"/>
      <c r="L27" s="60"/>
      <c r="M27" s="60">
        <v>0.5</v>
      </c>
      <c r="N27" s="60"/>
      <c r="O27" s="60">
        <v>1</v>
      </c>
      <c r="P27" s="60">
        <v>0.5</v>
      </c>
      <c r="Q27" s="60"/>
      <c r="R27" s="60"/>
      <c r="S27" s="60">
        <v>0.5</v>
      </c>
      <c r="T27" s="60">
        <v>0.5</v>
      </c>
      <c r="U27" s="60">
        <v>0.5</v>
      </c>
      <c r="V27" s="60"/>
      <c r="W27" s="60">
        <v>1</v>
      </c>
      <c r="X27" s="60"/>
      <c r="Y27" s="60"/>
      <c r="Z27" s="60">
        <v>0.5</v>
      </c>
      <c r="AA27" s="60">
        <v>0.5</v>
      </c>
      <c r="AB27" s="60">
        <v>0.5</v>
      </c>
      <c r="AC27" s="60"/>
      <c r="AD27" s="60">
        <v>0.5</v>
      </c>
      <c r="AE27" s="60"/>
      <c r="AF27" s="60"/>
      <c r="AG27" s="60">
        <v>3.5</v>
      </c>
      <c r="AH27" s="60"/>
      <c r="AI27" s="56">
        <f t="shared" si="6"/>
        <v>12.5</v>
      </c>
      <c r="AJ27" s="50" t="s">
        <v>114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105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>
        <v>0.5</v>
      </c>
      <c r="P28" s="60"/>
      <c r="Q28" s="60"/>
      <c r="R28" s="60"/>
      <c r="S28" s="60"/>
      <c r="T28" s="60"/>
      <c r="U28" s="60">
        <v>0.5</v>
      </c>
      <c r="V28" s="60"/>
      <c r="W28" s="60"/>
      <c r="X28" s="60"/>
      <c r="Y28" s="60"/>
      <c r="Z28" s="60">
        <v>1</v>
      </c>
      <c r="AA28" s="60"/>
      <c r="AB28" s="60"/>
      <c r="AC28" s="60"/>
      <c r="AD28" s="60">
        <v>0.5</v>
      </c>
      <c r="AE28" s="60"/>
      <c r="AF28" s="60"/>
      <c r="AG28" s="60"/>
      <c r="AH28" s="60"/>
      <c r="AI28" s="56">
        <f t="shared" si="6"/>
        <v>2.5</v>
      </c>
      <c r="AJ28" s="50" t="s">
        <v>108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2" t="s">
        <v>51</v>
      </c>
      <c r="B29" s="123"/>
      <c r="C29" s="124"/>
      <c r="D29" s="60"/>
      <c r="E29" s="60"/>
      <c r="F29" s="60"/>
      <c r="G29" s="60">
        <v>1</v>
      </c>
      <c r="H29" s="60"/>
      <c r="I29" s="60">
        <v>1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>
        <v>1.5</v>
      </c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3.5</v>
      </c>
      <c r="AJ29" s="47" t="s">
        <v>93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7" t="s">
        <v>100</v>
      </c>
      <c r="B30" s="108"/>
      <c r="C30" s="109"/>
      <c r="D30" s="60"/>
      <c r="E30" s="60">
        <v>1</v>
      </c>
      <c r="F30" s="60"/>
      <c r="G30" s="60"/>
      <c r="H30" s="60"/>
      <c r="I30" s="60"/>
      <c r="J30" s="60"/>
      <c r="K30" s="60"/>
      <c r="L30" s="60"/>
      <c r="M30" s="60"/>
      <c r="N30" s="60"/>
      <c r="O30" s="60">
        <v>0.5</v>
      </c>
      <c r="P30" s="60"/>
      <c r="Q30" s="60"/>
      <c r="R30" s="60"/>
      <c r="S30" s="60"/>
      <c r="T30" s="60">
        <v>0.5</v>
      </c>
      <c r="U30" s="60"/>
      <c r="V30" s="60"/>
      <c r="W30" s="60"/>
      <c r="X30" s="60"/>
      <c r="Y30" s="60"/>
      <c r="Z30" s="60"/>
      <c r="AA30" s="60">
        <v>2.5</v>
      </c>
      <c r="AB30" s="60">
        <v>2</v>
      </c>
      <c r="AC30" s="60"/>
      <c r="AD30" s="60"/>
      <c r="AE30" s="60"/>
      <c r="AF30" s="60"/>
      <c r="AG30" s="60"/>
      <c r="AH30" s="60"/>
      <c r="AI30" s="56">
        <f t="shared" si="6"/>
        <v>6.5</v>
      </c>
      <c r="AJ30" s="47" t="s">
        <v>110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0" t="s">
        <v>103</v>
      </c>
      <c r="B31" s="101"/>
      <c r="C31" s="102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>
        <v>0.5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0.5</v>
      </c>
      <c r="AJ31" s="47" t="s">
        <v>95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15" t="s">
        <v>102</v>
      </c>
      <c r="B32" s="116"/>
      <c r="C32" s="117"/>
      <c r="D32" s="60"/>
      <c r="E32" s="60"/>
      <c r="F32" s="60">
        <v>1</v>
      </c>
      <c r="G32" s="60"/>
      <c r="H32" s="60">
        <v>0.5</v>
      </c>
      <c r="I32" s="60"/>
      <c r="J32" s="60"/>
      <c r="K32" s="60"/>
      <c r="L32" s="60"/>
      <c r="M32" s="60"/>
      <c r="N32" s="60"/>
      <c r="O32" s="60"/>
      <c r="P32" s="60">
        <v>0.5</v>
      </c>
      <c r="Q32" s="60"/>
      <c r="R32" s="60"/>
      <c r="S32" s="60">
        <v>1</v>
      </c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3</v>
      </c>
      <c r="AJ32" s="47" t="s">
        <v>107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2" t="s">
        <v>79</v>
      </c>
      <c r="B33" s="123"/>
      <c r="C33" s="124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>
        <v>1</v>
      </c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</v>
      </c>
      <c r="AJ33" s="47" t="s">
        <v>67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0" t="s">
        <v>49</v>
      </c>
      <c r="B34" s="121"/>
      <c r="C34" s="12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>
        <v>0.5</v>
      </c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0.5</v>
      </c>
      <c r="AJ34" s="47" t="s">
        <v>74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83" t="s">
        <v>66</v>
      </c>
      <c r="B35" s="84"/>
      <c r="C35" s="8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>
        <v>0.5</v>
      </c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0.5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20" t="s">
        <v>58</v>
      </c>
      <c r="B36" s="121"/>
      <c r="C36" s="128"/>
      <c r="D36" s="60"/>
      <c r="E36" s="60"/>
      <c r="F36" s="60"/>
      <c r="G36" s="60"/>
      <c r="H36" s="60"/>
      <c r="I36" s="60">
        <v>2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2</v>
      </c>
      <c r="AJ36" s="47" t="s">
        <v>98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32" t="s">
        <v>68</v>
      </c>
      <c r="B37" s="133"/>
      <c r="C37" s="13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86">
        <f t="shared" si="5"/>
        <v>0</v>
      </c>
      <c r="AJ37" s="47" t="s">
        <v>94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20" t="s">
        <v>80</v>
      </c>
      <c r="B38" s="121"/>
      <c r="C38" s="128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>
        <v>1.5</v>
      </c>
      <c r="P38" s="60"/>
      <c r="Q38" s="60"/>
      <c r="R38" s="60"/>
      <c r="S38" s="60"/>
      <c r="T38" s="60"/>
      <c r="U38" s="60"/>
      <c r="V38" s="60"/>
      <c r="W38" s="60"/>
      <c r="X38" s="104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56">
        <f t="shared" si="5"/>
        <v>1.5</v>
      </c>
      <c r="AJ38" s="92" t="s">
        <v>104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9" t="s">
        <v>60</v>
      </c>
      <c r="B39" s="130"/>
      <c r="C39" s="131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93" t="s">
        <v>64</v>
      </c>
      <c r="B40" s="94"/>
      <c r="C40" s="13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>
        <v>1</v>
      </c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>SUM(D40:AH40)</f>
        <v>1</v>
      </c>
      <c r="AJ40" s="82" t="s">
        <v>69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20" t="s">
        <v>70</v>
      </c>
      <c r="B41" s="121"/>
      <c r="C41" s="13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56">
        <f t="shared" si="5"/>
        <v>0</v>
      </c>
      <c r="AJ41" s="82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11" t="s">
        <v>8</v>
      </c>
      <c r="B42" s="14"/>
      <c r="C42" s="14"/>
      <c r="D42" s="105">
        <f t="shared" ref="D42:AE42" si="7">SUM(D18:D41)</f>
        <v>0</v>
      </c>
      <c r="E42" s="58">
        <f t="shared" si="7"/>
        <v>7.5</v>
      </c>
      <c r="F42" s="103">
        <f t="shared" si="7"/>
        <v>7.5</v>
      </c>
      <c r="G42" s="103">
        <f t="shared" si="7"/>
        <v>7.5</v>
      </c>
      <c r="H42" s="58">
        <f t="shared" si="7"/>
        <v>8</v>
      </c>
      <c r="I42" s="103">
        <f t="shared" si="7"/>
        <v>7.5</v>
      </c>
      <c r="J42" s="105">
        <f t="shared" si="7"/>
        <v>0</v>
      </c>
      <c r="K42" s="105">
        <f t="shared" si="7"/>
        <v>0</v>
      </c>
      <c r="L42" s="103">
        <f t="shared" si="7"/>
        <v>0</v>
      </c>
      <c r="M42" s="58">
        <f t="shared" si="7"/>
        <v>8</v>
      </c>
      <c r="N42" s="58">
        <f t="shared" si="7"/>
        <v>7.5</v>
      </c>
      <c r="O42" s="58">
        <f t="shared" si="7"/>
        <v>8.5</v>
      </c>
      <c r="P42" s="103">
        <f t="shared" si="7"/>
        <v>7.5</v>
      </c>
      <c r="Q42" s="105">
        <f t="shared" si="7"/>
        <v>0</v>
      </c>
      <c r="R42" s="105">
        <f t="shared" si="7"/>
        <v>0</v>
      </c>
      <c r="S42" s="103">
        <f t="shared" si="7"/>
        <v>7.5</v>
      </c>
      <c r="T42" s="103">
        <f t="shared" si="7"/>
        <v>7.5</v>
      </c>
      <c r="U42" s="58">
        <f t="shared" si="7"/>
        <v>8</v>
      </c>
      <c r="V42" s="58">
        <f t="shared" si="7"/>
        <v>7.5</v>
      </c>
      <c r="W42" s="103">
        <f t="shared" si="7"/>
        <v>8</v>
      </c>
      <c r="X42" s="105">
        <f t="shared" si="7"/>
        <v>0</v>
      </c>
      <c r="Y42" s="105">
        <f t="shared" si="7"/>
        <v>0</v>
      </c>
      <c r="Z42" s="103">
        <f t="shared" si="7"/>
        <v>7.5</v>
      </c>
      <c r="AA42" s="58">
        <f t="shared" si="7"/>
        <v>8</v>
      </c>
      <c r="AB42" s="58">
        <f t="shared" si="7"/>
        <v>8.5</v>
      </c>
      <c r="AC42" s="58">
        <f t="shared" si="7"/>
        <v>9.5</v>
      </c>
      <c r="AD42" s="103">
        <f t="shared" si="7"/>
        <v>8.5</v>
      </c>
      <c r="AE42" s="105">
        <f t="shared" si="7"/>
        <v>0</v>
      </c>
      <c r="AF42" s="105">
        <f t="shared" ref="AF42:AH42" si="8">SUM(AF18:AF41)</f>
        <v>0</v>
      </c>
      <c r="AG42" s="103">
        <f t="shared" si="8"/>
        <v>7.5</v>
      </c>
      <c r="AH42" s="58">
        <f t="shared" si="8"/>
        <v>0</v>
      </c>
      <c r="AI42" s="59">
        <f t="shared" ref="AI42" si="9">SUM(AI18:AI41)</f>
        <v>157.5</v>
      </c>
      <c r="AJ42" s="82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53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s="29" customFormat="1" ht="13.5" thickBot="1" x14ac:dyDescent="0.25">
      <c r="A43" s="15" t="s">
        <v>9</v>
      </c>
      <c r="B43" s="16"/>
      <c r="C43" s="17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2" thickBot="1" x14ac:dyDescent="0.25">
      <c r="A44" s="18" t="s">
        <v>24</v>
      </c>
      <c r="B44" s="17" t="s">
        <v>25</v>
      </c>
      <c r="C44" s="17"/>
      <c r="D44" s="61"/>
      <c r="E44" s="61"/>
      <c r="F44" s="61" t="s">
        <v>31</v>
      </c>
      <c r="G44" s="61"/>
      <c r="H44" s="61" t="s">
        <v>32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10</v>
      </c>
      <c r="AG44" s="66">
        <f>21</f>
        <v>21</v>
      </c>
      <c r="AH44" s="61"/>
      <c r="AI44" s="62">
        <f>7.5*AG44</f>
        <v>157.5</v>
      </c>
      <c r="AJ44" s="30"/>
      <c r="AZ44" s="53"/>
    </row>
    <row r="45" spans="1:69" s="29" customFormat="1" ht="11.25" x14ac:dyDescent="0.2">
      <c r="A45" s="18" t="s">
        <v>23</v>
      </c>
      <c r="B45" s="17" t="s">
        <v>26</v>
      </c>
      <c r="C45" s="17"/>
      <c r="D45" s="61"/>
      <c r="E45" s="61"/>
      <c r="F45" s="61" t="s">
        <v>39</v>
      </c>
      <c r="G45" s="61"/>
      <c r="H45" s="61" t="s">
        <v>33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  <c r="AZ45" s="53"/>
    </row>
    <row r="46" spans="1:69" s="29" customFormat="1" ht="11.25" x14ac:dyDescent="0.2">
      <c r="A46" s="18" t="s">
        <v>29</v>
      </c>
      <c r="B46" s="17" t="s">
        <v>30</v>
      </c>
      <c r="C46" s="17"/>
      <c r="D46" s="61"/>
      <c r="E46" s="61"/>
      <c r="F46" s="61" t="s">
        <v>38</v>
      </c>
      <c r="G46" s="61"/>
      <c r="H46" s="61" t="s">
        <v>34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7" t="s">
        <v>45</v>
      </c>
      <c r="AG46" s="61"/>
      <c r="AH46" s="61"/>
      <c r="AI46" s="61">
        <f>AI42-AI44</f>
        <v>0</v>
      </c>
      <c r="AJ46" s="70" t="s">
        <v>43</v>
      </c>
      <c r="AZ46" s="53"/>
    </row>
    <row r="47" spans="1:69" s="29" customFormat="1" ht="11.25" x14ac:dyDescent="0.2">
      <c r="A47" s="17" t="s">
        <v>27</v>
      </c>
      <c r="B47" s="17" t="s">
        <v>28</v>
      </c>
      <c r="C47" s="30"/>
      <c r="D47" s="63"/>
      <c r="E47" s="63"/>
      <c r="F47" s="63" t="s">
        <v>40</v>
      </c>
      <c r="G47" s="63"/>
      <c r="H47" s="63" t="s">
        <v>35</v>
      </c>
      <c r="I47" s="63"/>
      <c r="J47" s="63"/>
      <c r="K47" s="63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30"/>
    </row>
    <row r="48" spans="1:69" s="29" customFormat="1" ht="11.25" x14ac:dyDescent="0.2">
      <c r="A48" s="30" t="s">
        <v>21</v>
      </c>
      <c r="B48" s="30" t="s">
        <v>22</v>
      </c>
      <c r="C48" s="30"/>
      <c r="D48" s="63"/>
      <c r="E48" s="63"/>
      <c r="F48" s="63" t="s">
        <v>36</v>
      </c>
      <c r="G48" s="63"/>
      <c r="H48" s="63" t="s">
        <v>41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46</v>
      </c>
      <c r="AG48" s="63"/>
      <c r="AH48" s="63"/>
      <c r="AI48" s="64">
        <f>5.5</f>
        <v>5.5</v>
      </c>
      <c r="AJ48" s="30"/>
      <c r="AL48" s="29" t="s">
        <v>44</v>
      </c>
    </row>
    <row r="49" spans="1:36" s="29" customFormat="1" ht="11.25" x14ac:dyDescent="0.2">
      <c r="A49" s="30"/>
      <c r="B49" s="30"/>
      <c r="C49" s="30"/>
      <c r="D49" s="63"/>
      <c r="E49" s="63"/>
      <c r="F49" s="63"/>
      <c r="G49" s="63"/>
      <c r="H49" s="63" t="s">
        <v>42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30"/>
    </row>
    <row r="50" spans="1:36" s="29" customFormat="1" ht="13.5" thickBot="1" x14ac:dyDescent="0.25">
      <c r="A50" s="28"/>
      <c r="B50" s="28"/>
      <c r="C50" s="28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Y50" s="63"/>
      <c r="Z50" s="63"/>
      <c r="AA50" s="63"/>
      <c r="AB50" s="63"/>
      <c r="AC50" s="63"/>
      <c r="AD50" s="63"/>
      <c r="AE50" s="63"/>
      <c r="AF50" s="68" t="s">
        <v>47</v>
      </c>
      <c r="AG50" s="63"/>
      <c r="AH50" s="63"/>
      <c r="AI50" s="65">
        <f>AI48+AI46</f>
        <v>5.5</v>
      </c>
      <c r="AJ50" s="30"/>
    </row>
    <row r="51" spans="1:36" s="29" customFormat="1" ht="13.5" thickTop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s="29" customFormat="1" x14ac:dyDescent="0.2">
      <c r="A54" s="28"/>
      <c r="B54" s="28"/>
      <c r="C54" s="2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</sheetData>
  <dataConsolidate/>
  <mergeCells count="10">
    <mergeCell ref="A41:B41"/>
    <mergeCell ref="A23:C23"/>
    <mergeCell ref="A26:C26"/>
    <mergeCell ref="A36:C36"/>
    <mergeCell ref="A34:C34"/>
    <mergeCell ref="A33:C33"/>
    <mergeCell ref="A38:C38"/>
    <mergeCell ref="A29:C29"/>
    <mergeCell ref="A39:C39"/>
    <mergeCell ref="A37:C37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2020-11-28T01:18:44Z</cp:lastPrinted>
  <dcterms:created xsi:type="dcterms:W3CDTF">1998-07-03T22:57:08Z</dcterms:created>
  <dcterms:modified xsi:type="dcterms:W3CDTF">2020-12-01T00:53:54Z</dcterms:modified>
</cp:coreProperties>
</file>