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1\"/>
    </mc:Choice>
  </mc:AlternateContent>
  <xr:revisionPtr revIDLastSave="0" documentId="13_ncr:1_{FA9E5043-5096-4AD2-BE4E-7D432F7AE636}" xr6:coauthVersionLast="46" xr6:coauthVersionMax="46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Sheet1!$A$1:$AJ$52</definedName>
  </definedNames>
  <calcPr calcId="181029"/>
</workbook>
</file>

<file path=xl/calcChain.xml><?xml version="1.0" encoding="utf-8"?>
<calcChain xmlns="http://schemas.openxmlformats.org/spreadsheetml/2006/main">
  <c r="AI49" i="1" l="1"/>
  <c r="AG45" i="1"/>
  <c r="D20" i="1"/>
  <c r="AG43" i="1"/>
  <c r="AH19" i="1"/>
  <c r="AH43" i="1" s="1"/>
  <c r="AG19" i="1"/>
  <c r="AF19" i="1"/>
  <c r="AF43" i="1" s="1"/>
  <c r="AE19" i="1"/>
  <c r="AE43" i="1" s="1"/>
  <c r="AD19" i="1"/>
  <c r="AD43" i="1" s="1"/>
  <c r="AC19" i="1"/>
  <c r="AC43" i="1" s="1"/>
  <c r="AB19" i="1"/>
  <c r="AB43" i="1" s="1"/>
  <c r="AA19" i="1"/>
  <c r="AA43" i="1" s="1"/>
  <c r="Z19" i="1"/>
  <c r="Z43" i="1" s="1"/>
  <c r="Y19" i="1"/>
  <c r="Y43" i="1" s="1"/>
  <c r="X19" i="1"/>
  <c r="X43" i="1" s="1"/>
  <c r="W19" i="1"/>
  <c r="W43" i="1" s="1"/>
  <c r="V19" i="1"/>
  <c r="V43" i="1" s="1"/>
  <c r="U19" i="1"/>
  <c r="U43" i="1" s="1"/>
  <c r="T19" i="1"/>
  <c r="T43" i="1" s="1"/>
  <c r="S19" i="1"/>
  <c r="S43" i="1" s="1"/>
  <c r="R19" i="1"/>
  <c r="R43" i="1" s="1"/>
  <c r="Q19" i="1"/>
  <c r="Q43" i="1" s="1"/>
  <c r="P19" i="1"/>
  <c r="P43" i="1" s="1"/>
  <c r="O19" i="1"/>
  <c r="O43" i="1" s="1"/>
  <c r="N19" i="1"/>
  <c r="N43" i="1" s="1"/>
  <c r="M19" i="1"/>
  <c r="M43" i="1" s="1"/>
  <c r="L19" i="1"/>
  <c r="L43" i="1" s="1"/>
  <c r="K19" i="1"/>
  <c r="K43" i="1" s="1"/>
  <c r="J19" i="1"/>
  <c r="J43" i="1" s="1"/>
  <c r="I19" i="1"/>
  <c r="I43" i="1" s="1"/>
  <c r="H19" i="1"/>
  <c r="H43" i="1" s="1"/>
  <c r="G19" i="1"/>
  <c r="G43" i="1" s="1"/>
  <c r="F19" i="1"/>
  <c r="F43" i="1" s="1"/>
  <c r="E19" i="1"/>
  <c r="E43" i="1" s="1"/>
  <c r="D19" i="1"/>
  <c r="D43" i="1" s="1"/>
  <c r="AI11" i="1" l="1"/>
  <c r="AI33" i="1" l="1"/>
  <c r="AI28" i="1" l="1"/>
  <c r="AI8" i="1" l="1"/>
  <c r="AI17" i="1" l="1"/>
  <c r="AI10" i="1" l="1"/>
  <c r="AI31" i="1" l="1"/>
  <c r="AI32" i="1" l="1"/>
  <c r="AI38" i="1" l="1"/>
  <c r="AI41" i="1" l="1"/>
  <c r="AI40" i="1" l="1"/>
  <c r="AI36" i="1" l="1"/>
  <c r="AI13" i="1" l="1"/>
  <c r="AI9" i="1"/>
  <c r="AI26" i="1" l="1"/>
  <c r="AI24" i="1"/>
  <c r="AI16" i="1" l="1"/>
  <c r="AI21" i="1" l="1"/>
  <c r="AI30" i="1"/>
  <c r="AI39" i="1" l="1"/>
  <c r="AI37" i="1"/>
  <c r="AI18" i="1"/>
  <c r="AI15" i="1"/>
  <c r="AI20" i="1" l="1"/>
  <c r="AI45" i="1"/>
  <c r="AI42" i="1"/>
  <c r="AI12" i="1"/>
  <c r="AI14" i="1"/>
  <c r="AI22" i="1"/>
  <c r="AI23" i="1"/>
  <c r="AI25" i="1"/>
  <c r="AI27" i="1"/>
  <c r="AI29" i="1"/>
  <c r="AI34" i="1"/>
  <c r="AI35" i="1"/>
  <c r="AI19" i="1" l="1"/>
  <c r="AI43" i="1" s="1"/>
  <c r="AI47" i="1" s="1"/>
  <c r="AI51" i="1" s="1"/>
</calcChain>
</file>

<file path=xl/sharedStrings.xml><?xml version="1.0" encoding="utf-8"?>
<sst xmlns="http://schemas.openxmlformats.org/spreadsheetml/2006/main" count="256" uniqueCount="117">
  <si>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</si>
  <si>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</si>
  <si>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</si>
  <si>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</si>
  <si>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</si>
  <si>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</si>
  <si>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</si>
  <si>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</si>
  <si>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</si>
  <si>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</si>
  <si>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</si>
  <si>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</si>
  <si>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</si>
  <si>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</si>
  <si>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</si>
  <si>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</si>
  <si>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</si>
  <si>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</si>
  <si>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</si>
  <si>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</si>
  <si>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</si>
  <si>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</si>
  <si>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</si>
  <si>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</si>
  <si>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</si>
  <si>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</si>
  <si>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</si>
  <si>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</si>
  <si>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</si>
  <si>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</si>
  <si>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</si>
  <si>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</si>
  <si>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</si>
  <si>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</si>
  <si>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</si>
  <si>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</si>
  <si>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</si>
  <si>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</si>
  <si>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</si>
  <si>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</si>
  <si>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</si>
  <si>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</si>
  <si>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</si>
  <si>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</si>
  <si>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</si>
  <si>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</si>
  <si>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</si>
  <si>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</si>
  <si>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Parisa Moghaddam</t>
  </si>
  <si>
    <t>Printer Maintenance</t>
  </si>
  <si>
    <t>DP Booklets(13)MAGAZINE/SBSMembrane File</t>
  </si>
  <si>
    <t>Archiving/Filing/Email Archiving</t>
  </si>
  <si>
    <t>Intergulf SFU Lot17</t>
  </si>
  <si>
    <t>1604</t>
  </si>
  <si>
    <t>Library/Mat Library/Magazine</t>
  </si>
  <si>
    <t>DP Booklet Library</t>
  </si>
  <si>
    <t>1503</t>
  </si>
  <si>
    <t>Hunter Street</t>
  </si>
  <si>
    <t>BCBC updating/Ashrae/AIBC/CSA/NFPA</t>
  </si>
  <si>
    <t>Material Board, Materials in back room, requesting materials</t>
  </si>
  <si>
    <t>Subscriptions</t>
  </si>
  <si>
    <t>1806</t>
  </si>
  <si>
    <t>Aragon 582 King Ed</t>
  </si>
  <si>
    <t>Other - COVID-19</t>
  </si>
  <si>
    <t>Drive updates+ Lists</t>
  </si>
  <si>
    <t>Image bank reference list, image bank organizing, renamimg</t>
  </si>
  <si>
    <t>Professional Dev</t>
  </si>
  <si>
    <t>connection failure</t>
  </si>
  <si>
    <t>Principals Communications/Documents</t>
  </si>
  <si>
    <t>2009</t>
  </si>
  <si>
    <t>Aragon Church Road Sooke</t>
  </si>
  <si>
    <t>Toners inventory+ordering+fixing, Paper</t>
  </si>
  <si>
    <t>Outlook Database Revisions/ Update</t>
  </si>
  <si>
    <t>Image Bank/Scan &amp; Temp Folders</t>
  </si>
  <si>
    <t>Fieldwire / Newforma</t>
  </si>
  <si>
    <t>2011</t>
  </si>
  <si>
    <t xml:space="preserve"> MWN Ph 1 Discovery Centre</t>
  </si>
  <si>
    <t>Grange Presentation Centre</t>
  </si>
  <si>
    <t>Contact List update</t>
  </si>
  <si>
    <t>Contact update + add</t>
  </si>
  <si>
    <t xml:space="preserve"> Contact List</t>
  </si>
  <si>
    <t>1701</t>
  </si>
  <si>
    <t xml:space="preserve"> Mosaic Emery Phase 1</t>
  </si>
  <si>
    <t>Zoom Meeting</t>
  </si>
  <si>
    <t>Repairs/Recycling/AC</t>
  </si>
  <si>
    <t>Office Furniture/Covid Protocols</t>
  </si>
  <si>
    <t xml:space="preserve"> AB Scale Model for Cambie Model</t>
  </si>
  <si>
    <t>1904</t>
  </si>
  <si>
    <t>Regan</t>
  </si>
  <si>
    <t>Other - please specify</t>
  </si>
  <si>
    <t>IronMountain, project archive checkls</t>
  </si>
  <si>
    <t>1909</t>
  </si>
  <si>
    <t>1702</t>
  </si>
  <si>
    <t xml:space="preserve"> Mosaic Emery Phase 2</t>
  </si>
  <si>
    <t xml:space="preserve">SD log, contact list+info, </t>
  </si>
  <si>
    <t>Material board</t>
  </si>
  <si>
    <t>DP Booklet, Print, Material board</t>
  </si>
  <si>
    <t>RFI/ Shop Drawing/ Site reviews logs, SD review, list, Occupancy edits</t>
  </si>
  <si>
    <t>DP Booklet, Correspondence</t>
  </si>
  <si>
    <t>January 2021</t>
  </si>
  <si>
    <t>DP Booklets/MAGAZINE/SBSMembrane File</t>
  </si>
  <si>
    <t xml:space="preserve">Sanitizing twice a day, sanitizing stations, </t>
  </si>
  <si>
    <t>Filling/Archiving</t>
  </si>
  <si>
    <t>1604, 1503</t>
  </si>
  <si>
    <t xml:space="preserve"> colorsheet/RFI/ SD/ Site reviews logs, Spec,Conform., Making PDF sets, copying docs</t>
  </si>
  <si>
    <t>Zoom meeting account, meeting set up, Tutorial</t>
  </si>
  <si>
    <t xml:space="preserve"> IT / Phone System/</t>
  </si>
  <si>
    <t>Intranet/Website/ Google Account</t>
  </si>
  <si>
    <t>wordpress, Zoom, Adobe,workshop, sketchup, lumion</t>
  </si>
  <si>
    <t>meetings, Website Updates, Google Account, Tutorial, photo editing</t>
  </si>
  <si>
    <t>2003</t>
  </si>
  <si>
    <t>Booklet set</t>
  </si>
  <si>
    <t>IPL Victoria &amp; 11th</t>
  </si>
  <si>
    <t>Doug Letters, 0825 Materials, Kits 360 elevations</t>
  </si>
  <si>
    <t>Aalto</t>
  </si>
  <si>
    <t>1602</t>
  </si>
  <si>
    <t>Schedules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</si>
</sst>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CC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3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0" fontId="2" fillId="4" borderId="21" xfId="0" applyFont="1" applyFill="1" applyBorder="1" applyAlignment="1" applyProtection="1">
      <alignment horizontal="left"/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164" fontId="2" fillId="0" borderId="6" xfId="0" applyNumberFormat="1" applyFont="1" applyFill="1" applyBorder="1" applyProtection="1">
      <protection locked="0"/>
    </xf>
    <xf numFmtId="164" fontId="2" fillId="8" borderId="6" xfId="0" applyNumberFormat="1" applyFont="1" applyFill="1" applyBorder="1" applyProtection="1">
      <protection locked="0"/>
    </xf>
    <xf numFmtId="0" fontId="0" fillId="8" borderId="8" xfId="0" applyFill="1" applyBorder="1"/>
    <xf numFmtId="0" fontId="0" fillId="8" borderId="1" xfId="0" applyFill="1" applyBorder="1"/>
    <xf numFmtId="164" fontId="5" fillId="8" borderId="23" xfId="0" applyNumberFormat="1" applyFont="1" applyFill="1" applyBorder="1" applyProtection="1">
      <protection locked="0"/>
    </xf>
    <xf numFmtId="0" fontId="2" fillId="8" borderId="22" xfId="0" applyFont="1" applyFill="1" applyBorder="1" applyProtection="1">
      <protection locked="0"/>
    </xf>
    <xf numFmtId="3" fontId="2" fillId="4" borderId="21" xfId="0" applyNumberFormat="1" applyFont="1" applyFill="1" applyBorder="1" applyAlignment="1" applyProtection="1">
      <alignment horizontal="left"/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5" fillId="0" borderId="18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164" fontId="5" fillId="9" borderId="19" xfId="0" applyNumberFormat="1" applyFont="1" applyFill="1" applyBorder="1" applyProtection="1">
      <protection locked="0"/>
    </xf>
    <xf numFmtId="164" fontId="2" fillId="9" borderId="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164" fontId="5" fillId="0" borderId="23" xfId="0" applyNumberFormat="1" applyFont="1" applyFill="1" applyBorder="1"/>
    <xf numFmtId="164" fontId="5" fillId="0" borderId="23" xfId="0" applyNumberFormat="1" applyFont="1" applyFill="1" applyBorder="1" applyProtection="1">
      <protection locked="0"/>
    </xf>
    <xf numFmtId="164" fontId="5" fillId="9" borderId="23" xfId="0" applyNumberFormat="1" applyFont="1" applyFill="1" applyBorder="1"/>
    <xf numFmtId="0" fontId="2" fillId="5" borderId="0" xfId="0" applyFont="1" applyFill="1" applyAlignment="1" applyProtection="1">
      <alignment wrapText="1"/>
      <protection locked="0"/>
    </xf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5" fillId="7" borderId="18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3" fontId="2" fillId="4" borderId="22" xfId="0" applyNumberFormat="1" applyFont="1" applyFill="1" applyBorder="1" applyAlignment="1" applyProtection="1">
      <alignment horizontal="left"/>
      <protection locked="0"/>
    </xf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0" fillId="4" borderId="8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5" fillId="7" borderId="30" xfId="0" applyFont="1" applyFill="1" applyBorder="1" applyProtection="1">
      <protection locked="0"/>
    </xf>
    <xf numFmtId="0" fontId="0" fillId="10" borderId="7" xfId="0" applyFill="1" applyBorder="1"/>
    <xf numFmtId="0" fontId="0" fillId="10" borderId="9" xfId="0" applyFill="1" applyBorder="1"/>
    <xf numFmtId="164" fontId="5" fillId="10" borderId="23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0" fillId="4" borderId="7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1" fillId="4" borderId="29" xfId="0" applyFont="1" applyFill="1" applyBorder="1"/>
    <xf numFmtId="0" fontId="1" fillId="4" borderId="7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4" borderId="29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29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99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6"/>
  <sheetViews>
    <sheetView tabSelected="1" zoomScaleNormal="100" zoomScaleSheetLayoutView="100" workbookViewId="0">
      <selection activeCell="X26" sqref="X26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1" customFormat="1" ht="12" customHeight="1" x14ac:dyDescent="0.2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3"/>
      <c r="BA1" s="53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2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3"/>
      <c r="BA2" s="53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3" t="s">
        <v>48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1"/>
      <c r="AC3" s="4"/>
      <c r="AD3" s="4"/>
      <c r="AE3" s="4"/>
      <c r="AF3" s="4"/>
      <c r="AG3" s="5" t="s">
        <v>1</v>
      </c>
      <c r="AH3" s="4"/>
      <c r="AI3" s="31"/>
      <c r="AJ3" s="71" t="s">
        <v>99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3"/>
      <c r="BA3" s="53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3"/>
      <c r="BA4" s="53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5" customFormat="1" ht="13.9" customHeight="1" x14ac:dyDescent="0.2">
      <c r="A5" s="36" t="s">
        <v>2</v>
      </c>
      <c r="B5" s="37"/>
      <c r="C5" s="34"/>
      <c r="D5" s="35"/>
      <c r="E5" s="35"/>
      <c r="F5" s="35"/>
      <c r="G5" s="35"/>
      <c r="H5" s="35"/>
      <c r="I5" s="2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3"/>
      <c r="BA5" s="53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69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3"/>
      <c r="BA6" s="53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8"/>
      <c r="B7" s="39"/>
      <c r="C7" s="40" t="s">
        <v>37</v>
      </c>
      <c r="D7" s="42" t="s">
        <v>16</v>
      </c>
      <c r="E7" s="41" t="s">
        <v>17</v>
      </c>
      <c r="F7" s="41" t="s">
        <v>17</v>
      </c>
      <c r="G7" s="42" t="s">
        <v>18</v>
      </c>
      <c r="H7" s="42" t="s">
        <v>14</v>
      </c>
      <c r="I7" s="42" t="s">
        <v>15</v>
      </c>
      <c r="J7" s="42" t="s">
        <v>14</v>
      </c>
      <c r="K7" s="42" t="s">
        <v>16</v>
      </c>
      <c r="L7" s="41" t="s">
        <v>17</v>
      </c>
      <c r="M7" s="41" t="s">
        <v>17</v>
      </c>
      <c r="N7" s="42" t="s">
        <v>18</v>
      </c>
      <c r="O7" s="42" t="s">
        <v>14</v>
      </c>
      <c r="P7" s="42" t="s">
        <v>15</v>
      </c>
      <c r="Q7" s="42" t="s">
        <v>14</v>
      </c>
      <c r="R7" s="42" t="s">
        <v>16</v>
      </c>
      <c r="S7" s="41" t="s">
        <v>17</v>
      </c>
      <c r="T7" s="41" t="s">
        <v>17</v>
      </c>
      <c r="U7" s="42" t="s">
        <v>18</v>
      </c>
      <c r="V7" s="42" t="s">
        <v>14</v>
      </c>
      <c r="W7" s="42" t="s">
        <v>15</v>
      </c>
      <c r="X7" s="42" t="s">
        <v>14</v>
      </c>
      <c r="Y7" s="42" t="s">
        <v>16</v>
      </c>
      <c r="Z7" s="41" t="s">
        <v>17</v>
      </c>
      <c r="AA7" s="41" t="s">
        <v>17</v>
      </c>
      <c r="AB7" s="42" t="s">
        <v>18</v>
      </c>
      <c r="AC7" s="42" t="s">
        <v>14</v>
      </c>
      <c r="AD7" s="42" t="s">
        <v>15</v>
      </c>
      <c r="AE7" s="42" t="s">
        <v>14</v>
      </c>
      <c r="AF7" s="42" t="s">
        <v>16</v>
      </c>
      <c r="AG7" s="41" t="s">
        <v>17</v>
      </c>
      <c r="AH7" s="41" t="s">
        <v>17</v>
      </c>
      <c r="AI7" s="43"/>
      <c r="AJ7" s="43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3"/>
      <c r="BA7" s="53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4" customFormat="1" ht="12" customHeight="1" x14ac:dyDescent="0.2">
      <c r="A8" s="51" t="s">
        <v>53</v>
      </c>
      <c r="B8" s="44" t="s">
        <v>52</v>
      </c>
      <c r="C8" s="45" t="s">
        <v>44</v>
      </c>
      <c r="D8" s="55"/>
      <c r="E8" s="55" t="s">
        <v>19</v>
      </c>
      <c r="F8" s="55" t="s">
        <v>19</v>
      </c>
      <c r="G8" s="55"/>
      <c r="H8" s="55"/>
      <c r="I8" s="55"/>
      <c r="J8" s="55"/>
      <c r="K8" s="55"/>
      <c r="L8" s="55" t="s">
        <v>19</v>
      </c>
      <c r="M8" s="55" t="s">
        <v>19</v>
      </c>
      <c r="N8" s="55"/>
      <c r="O8" s="55"/>
      <c r="P8" s="55"/>
      <c r="Q8" s="55"/>
      <c r="R8" s="55"/>
      <c r="S8" s="55" t="s">
        <v>19</v>
      </c>
      <c r="T8" s="55" t="s">
        <v>19</v>
      </c>
      <c r="U8" s="55"/>
      <c r="V8" s="55"/>
      <c r="W8" s="55"/>
      <c r="X8" s="55"/>
      <c r="Y8" s="55"/>
      <c r="Z8" s="55" t="s">
        <v>19</v>
      </c>
      <c r="AA8" s="55" t="s">
        <v>19</v>
      </c>
      <c r="AB8" s="55"/>
      <c r="AC8" s="55"/>
      <c r="AD8" s="55"/>
      <c r="AE8" s="55"/>
      <c r="AF8" s="55"/>
      <c r="AG8" s="55" t="s">
        <v>19</v>
      </c>
      <c r="AH8" s="55" t="s">
        <v>19</v>
      </c>
      <c r="AI8" s="56">
        <f>SUM(D8:AH8)</f>
        <v>0</v>
      </c>
      <c r="AJ8" s="46" t="s">
        <v>97</v>
      </c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3"/>
      <c r="BA8" s="53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2">
      <c r="A9" s="52" t="s">
        <v>56</v>
      </c>
      <c r="B9" s="39" t="s">
        <v>57</v>
      </c>
      <c r="C9" s="40" t="s">
        <v>44</v>
      </c>
      <c r="D9" s="97"/>
      <c r="E9" s="97" t="s">
        <v>19</v>
      </c>
      <c r="F9" s="97" t="s">
        <v>19</v>
      </c>
      <c r="G9" s="97">
        <v>1</v>
      </c>
      <c r="H9" s="97">
        <v>0.5</v>
      </c>
      <c r="I9" s="97">
        <v>0.5</v>
      </c>
      <c r="J9" s="97">
        <v>0.5</v>
      </c>
      <c r="K9" s="97">
        <v>1.5</v>
      </c>
      <c r="L9" s="97" t="s">
        <v>19</v>
      </c>
      <c r="M9" s="97" t="s">
        <v>19</v>
      </c>
      <c r="N9" s="57">
        <v>0.5</v>
      </c>
      <c r="O9" s="57"/>
      <c r="P9" s="97">
        <v>0.5</v>
      </c>
      <c r="Q9" s="97">
        <v>0.5</v>
      </c>
      <c r="R9" s="97">
        <v>0.5</v>
      </c>
      <c r="S9" s="97" t="s">
        <v>19</v>
      </c>
      <c r="T9" s="97" t="s">
        <v>19</v>
      </c>
      <c r="U9" s="57">
        <v>1</v>
      </c>
      <c r="V9" s="57">
        <v>0.5</v>
      </c>
      <c r="W9" s="97">
        <v>0.5</v>
      </c>
      <c r="X9" s="97">
        <v>0.5</v>
      </c>
      <c r="Y9" s="97">
        <v>1</v>
      </c>
      <c r="Z9" s="97" t="s">
        <v>19</v>
      </c>
      <c r="AA9" s="97" t="s">
        <v>19</v>
      </c>
      <c r="AB9" s="57"/>
      <c r="AC9" s="57">
        <v>1.5</v>
      </c>
      <c r="AD9" s="97">
        <v>2</v>
      </c>
      <c r="AE9" s="97">
        <v>0.5</v>
      </c>
      <c r="AF9" s="97">
        <v>1.5</v>
      </c>
      <c r="AG9" s="97" t="s">
        <v>19</v>
      </c>
      <c r="AH9" s="97" t="s">
        <v>19</v>
      </c>
      <c r="AI9" s="98">
        <f t="shared" ref="AI9:AI14" si="0">SUM(D9:AH9)</f>
        <v>15</v>
      </c>
      <c r="AJ9" s="96" t="s">
        <v>104</v>
      </c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3"/>
      <c r="BA9" s="53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ht="12" customHeight="1" x14ac:dyDescent="0.2">
      <c r="A10" s="76" t="s">
        <v>81</v>
      </c>
      <c r="B10" s="77" t="s">
        <v>82</v>
      </c>
      <c r="C10" s="95"/>
      <c r="D10" s="55"/>
      <c r="E10" s="55" t="s">
        <v>19</v>
      </c>
      <c r="F10" s="55" t="s">
        <v>19</v>
      </c>
      <c r="G10" s="55"/>
      <c r="H10" s="55"/>
      <c r="I10" s="55"/>
      <c r="J10" s="55">
        <v>0.5</v>
      </c>
      <c r="K10" s="55"/>
      <c r="L10" s="55" t="s">
        <v>19</v>
      </c>
      <c r="M10" s="55" t="s">
        <v>19</v>
      </c>
      <c r="N10" s="55"/>
      <c r="O10" s="55"/>
      <c r="P10" s="55"/>
      <c r="Q10" s="55"/>
      <c r="R10" s="55"/>
      <c r="S10" s="55" t="s">
        <v>19</v>
      </c>
      <c r="T10" s="55" t="s">
        <v>19</v>
      </c>
      <c r="U10" s="55"/>
      <c r="V10" s="55"/>
      <c r="W10" s="55"/>
      <c r="X10" s="55"/>
      <c r="Y10" s="55"/>
      <c r="Z10" s="55" t="s">
        <v>19</v>
      </c>
      <c r="AA10" s="55" t="s">
        <v>19</v>
      </c>
      <c r="AB10" s="55"/>
      <c r="AC10" s="55">
        <v>3</v>
      </c>
      <c r="AD10" s="55"/>
      <c r="AE10" s="55"/>
      <c r="AF10" s="55">
        <v>0.5</v>
      </c>
      <c r="AG10" s="55" t="s">
        <v>19</v>
      </c>
      <c r="AH10" s="55" t="s">
        <v>19</v>
      </c>
      <c r="AI10" s="56">
        <f t="shared" si="0"/>
        <v>4</v>
      </c>
      <c r="AJ10" s="96" t="s">
        <v>94</v>
      </c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3"/>
      <c r="BA10" s="53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">
      <c r="A11" s="79" t="s">
        <v>92</v>
      </c>
      <c r="B11" s="80" t="s">
        <v>93</v>
      </c>
      <c r="C11" s="110"/>
      <c r="D11" s="97"/>
      <c r="E11" s="97" t="s">
        <v>19</v>
      </c>
      <c r="F11" s="97" t="s">
        <v>19</v>
      </c>
      <c r="G11" s="97"/>
      <c r="H11" s="97"/>
      <c r="I11" s="97"/>
      <c r="J11" s="97"/>
      <c r="K11" s="97"/>
      <c r="L11" s="97" t="s">
        <v>19</v>
      </c>
      <c r="M11" s="97" t="s">
        <v>19</v>
      </c>
      <c r="N11" s="97"/>
      <c r="O11" s="97"/>
      <c r="P11" s="97"/>
      <c r="Q11" s="97"/>
      <c r="R11" s="97"/>
      <c r="S11" s="97" t="s">
        <v>19</v>
      </c>
      <c r="T11" s="97" t="s">
        <v>19</v>
      </c>
      <c r="U11" s="97"/>
      <c r="V11" s="97"/>
      <c r="W11" s="97"/>
      <c r="X11" s="97"/>
      <c r="Y11" s="97"/>
      <c r="Z11" s="97" t="s">
        <v>19</v>
      </c>
      <c r="AA11" s="97" t="s">
        <v>19</v>
      </c>
      <c r="AB11" s="97"/>
      <c r="AC11" s="97"/>
      <c r="AD11" s="97"/>
      <c r="AE11" s="97"/>
      <c r="AF11" s="97"/>
      <c r="AG11" s="97" t="s">
        <v>19</v>
      </c>
      <c r="AH11" s="97" t="s">
        <v>19</v>
      </c>
      <c r="AI11" s="98">
        <f t="shared" si="0"/>
        <v>0</v>
      </c>
      <c r="AJ11" s="96" t="s">
        <v>95</v>
      </c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53"/>
      <c r="BA11" s="53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74" customFormat="1" ht="12" customHeight="1" x14ac:dyDescent="0.2">
      <c r="A12" s="76" t="s">
        <v>61</v>
      </c>
      <c r="B12" s="77" t="s">
        <v>62</v>
      </c>
      <c r="C12" s="95"/>
      <c r="D12" s="78"/>
      <c r="E12" s="78" t="s">
        <v>19</v>
      </c>
      <c r="F12" s="78" t="s">
        <v>19</v>
      </c>
      <c r="G12" s="78"/>
      <c r="H12" s="78"/>
      <c r="I12" s="78"/>
      <c r="J12" s="78"/>
      <c r="K12" s="78"/>
      <c r="L12" s="78" t="s">
        <v>19</v>
      </c>
      <c r="M12" s="78" t="s">
        <v>19</v>
      </c>
      <c r="N12" s="78"/>
      <c r="O12" s="78"/>
      <c r="P12" s="78"/>
      <c r="Q12" s="78"/>
      <c r="R12" s="78"/>
      <c r="S12" s="78" t="s">
        <v>19</v>
      </c>
      <c r="T12" s="78" t="s">
        <v>19</v>
      </c>
      <c r="U12" s="78"/>
      <c r="V12" s="78"/>
      <c r="W12" s="78"/>
      <c r="X12" s="78"/>
      <c r="Y12" s="78"/>
      <c r="Z12" s="78" t="s">
        <v>19</v>
      </c>
      <c r="AA12" s="78" t="s">
        <v>19</v>
      </c>
      <c r="AB12" s="78"/>
      <c r="AC12" s="78"/>
      <c r="AD12" s="78"/>
      <c r="AE12" s="78"/>
      <c r="AF12" s="78"/>
      <c r="AG12" s="78" t="s">
        <v>19</v>
      </c>
      <c r="AH12" s="78" t="s">
        <v>19</v>
      </c>
      <c r="AI12" s="86">
        <f t="shared" si="0"/>
        <v>0</v>
      </c>
      <c r="AJ12" s="96" t="s">
        <v>80</v>
      </c>
      <c r="AZ12" s="75"/>
      <c r="BA12" s="75"/>
    </row>
    <row r="13" spans="1:190" ht="12" customHeight="1" x14ac:dyDescent="0.2">
      <c r="A13" s="79" t="s">
        <v>69</v>
      </c>
      <c r="B13" s="80" t="s">
        <v>70</v>
      </c>
      <c r="C13" s="110"/>
      <c r="D13" s="81"/>
      <c r="E13" s="81" t="s">
        <v>19</v>
      </c>
      <c r="F13" s="81" t="s">
        <v>19</v>
      </c>
      <c r="G13" s="81"/>
      <c r="H13" s="81"/>
      <c r="I13" s="81"/>
      <c r="J13" s="81"/>
      <c r="K13" s="81"/>
      <c r="L13" s="81" t="s">
        <v>19</v>
      </c>
      <c r="M13" s="81" t="s">
        <v>19</v>
      </c>
      <c r="N13" s="81"/>
      <c r="O13" s="81"/>
      <c r="P13" s="81"/>
      <c r="Q13" s="81"/>
      <c r="R13" s="81"/>
      <c r="S13" s="81" t="s">
        <v>19</v>
      </c>
      <c r="T13" s="81" t="s">
        <v>19</v>
      </c>
      <c r="U13" s="81"/>
      <c r="V13" s="81"/>
      <c r="W13" s="81"/>
      <c r="X13" s="81"/>
      <c r="Y13" s="81"/>
      <c r="Z13" s="81" t="s">
        <v>19</v>
      </c>
      <c r="AA13" s="81" t="s">
        <v>19</v>
      </c>
      <c r="AB13" s="81"/>
      <c r="AC13" s="81"/>
      <c r="AD13" s="81"/>
      <c r="AE13" s="81"/>
      <c r="AF13" s="81"/>
      <c r="AG13" s="81" t="s">
        <v>19</v>
      </c>
      <c r="AH13" s="81" t="s">
        <v>19</v>
      </c>
      <c r="AI13" s="99">
        <f t="shared" si="0"/>
        <v>0</v>
      </c>
      <c r="AJ13" s="96" t="s">
        <v>98</v>
      </c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53"/>
      <c r="BA13" s="53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</row>
    <row r="14" spans="1:190" s="74" customFormat="1" ht="12" customHeight="1" x14ac:dyDescent="0.2">
      <c r="A14" s="76" t="s">
        <v>75</v>
      </c>
      <c r="B14" s="77" t="s">
        <v>76</v>
      </c>
      <c r="C14" s="95"/>
      <c r="D14" s="78"/>
      <c r="E14" s="78" t="s">
        <v>19</v>
      </c>
      <c r="F14" s="78" t="s">
        <v>19</v>
      </c>
      <c r="G14" s="78"/>
      <c r="H14" s="78"/>
      <c r="I14" s="78"/>
      <c r="J14" s="78"/>
      <c r="K14" s="78"/>
      <c r="L14" s="78" t="s">
        <v>19</v>
      </c>
      <c r="M14" s="78" t="s">
        <v>19</v>
      </c>
      <c r="N14" s="78"/>
      <c r="O14" s="78"/>
      <c r="P14" s="78"/>
      <c r="Q14" s="78"/>
      <c r="R14" s="78"/>
      <c r="S14" s="78" t="s">
        <v>19</v>
      </c>
      <c r="T14" s="78" t="s">
        <v>19</v>
      </c>
      <c r="U14" s="78"/>
      <c r="V14" s="78"/>
      <c r="W14" s="78"/>
      <c r="X14" s="78"/>
      <c r="Y14" s="78"/>
      <c r="Z14" s="78" t="s">
        <v>19</v>
      </c>
      <c r="AA14" s="78" t="s">
        <v>19</v>
      </c>
      <c r="AB14" s="78"/>
      <c r="AC14" s="78"/>
      <c r="AD14" s="78"/>
      <c r="AE14" s="78"/>
      <c r="AF14" s="78"/>
      <c r="AG14" s="78" t="s">
        <v>19</v>
      </c>
      <c r="AH14" s="78" t="s">
        <v>19</v>
      </c>
      <c r="AI14" s="86">
        <f t="shared" si="0"/>
        <v>0</v>
      </c>
      <c r="AJ14" s="96" t="s">
        <v>78</v>
      </c>
      <c r="AZ14" s="75"/>
      <c r="BA14" s="75"/>
    </row>
    <row r="15" spans="1:190" s="74" customFormat="1" ht="12" customHeight="1" x14ac:dyDescent="0.2">
      <c r="A15" s="79" t="s">
        <v>110</v>
      </c>
      <c r="B15" s="80" t="s">
        <v>112</v>
      </c>
      <c r="C15" s="118"/>
      <c r="D15" s="81"/>
      <c r="E15" s="81" t="s">
        <v>19</v>
      </c>
      <c r="F15" s="81" t="s">
        <v>19</v>
      </c>
      <c r="G15" s="81"/>
      <c r="H15" s="81"/>
      <c r="I15" s="81"/>
      <c r="J15" s="81"/>
      <c r="K15" s="81"/>
      <c r="L15" s="81" t="s">
        <v>19</v>
      </c>
      <c r="M15" s="81" t="s">
        <v>19</v>
      </c>
      <c r="N15" s="81"/>
      <c r="O15" s="81"/>
      <c r="P15" s="81"/>
      <c r="Q15" s="81"/>
      <c r="R15" s="81"/>
      <c r="S15" s="81" t="s">
        <v>19</v>
      </c>
      <c r="T15" s="81" t="s">
        <v>19</v>
      </c>
      <c r="U15" s="81"/>
      <c r="V15" s="81"/>
      <c r="W15" s="81"/>
      <c r="X15" s="81"/>
      <c r="Y15" s="81"/>
      <c r="Z15" s="81" t="s">
        <v>19</v>
      </c>
      <c r="AA15" s="81" t="s">
        <v>19</v>
      </c>
      <c r="AB15" s="81"/>
      <c r="AC15" s="81"/>
      <c r="AD15" s="81"/>
      <c r="AE15" s="81">
        <v>1</v>
      </c>
      <c r="AF15" s="81"/>
      <c r="AG15" s="81" t="s">
        <v>19</v>
      </c>
      <c r="AH15" s="81" t="s">
        <v>19</v>
      </c>
      <c r="AI15" s="99">
        <f>SUM(D15:AH15)</f>
        <v>1</v>
      </c>
      <c r="AJ15" s="96" t="s">
        <v>111</v>
      </c>
      <c r="AZ15" s="75"/>
      <c r="BA15" s="75"/>
    </row>
    <row r="16" spans="1:190" s="74" customFormat="1" ht="12" customHeight="1" x14ac:dyDescent="0.2">
      <c r="A16" s="76" t="s">
        <v>91</v>
      </c>
      <c r="B16" s="77" t="s">
        <v>77</v>
      </c>
      <c r="C16" s="95"/>
      <c r="D16" s="78"/>
      <c r="E16" s="78" t="s">
        <v>19</v>
      </c>
      <c r="F16" s="78" t="s">
        <v>19</v>
      </c>
      <c r="G16" s="78"/>
      <c r="H16" s="78"/>
      <c r="I16" s="78"/>
      <c r="J16" s="78"/>
      <c r="K16" s="78"/>
      <c r="L16" s="78" t="s">
        <v>19</v>
      </c>
      <c r="M16" s="78" t="s">
        <v>19</v>
      </c>
      <c r="N16" s="78"/>
      <c r="O16" s="78"/>
      <c r="P16" s="78"/>
      <c r="Q16" s="78"/>
      <c r="R16" s="78"/>
      <c r="S16" s="78" t="s">
        <v>19</v>
      </c>
      <c r="T16" s="78" t="s">
        <v>19</v>
      </c>
      <c r="U16" s="78"/>
      <c r="V16" s="78"/>
      <c r="W16" s="78"/>
      <c r="X16" s="78"/>
      <c r="Y16" s="78"/>
      <c r="Z16" s="78" t="s">
        <v>19</v>
      </c>
      <c r="AA16" s="78" t="s">
        <v>19</v>
      </c>
      <c r="AB16" s="78"/>
      <c r="AC16" s="78"/>
      <c r="AD16" s="78"/>
      <c r="AE16" s="78"/>
      <c r="AF16" s="78"/>
      <c r="AG16" s="78" t="s">
        <v>19</v>
      </c>
      <c r="AH16" s="78" t="s">
        <v>19</v>
      </c>
      <c r="AI16" s="86">
        <f t="shared" ref="AI16:AI18" si="1">SUM(D16:AH16)</f>
        <v>0</v>
      </c>
      <c r="AJ16" s="96" t="s">
        <v>50</v>
      </c>
      <c r="AZ16" s="75"/>
      <c r="BA16" s="75"/>
    </row>
    <row r="17" spans="1:190" s="74" customFormat="1" ht="12" customHeight="1" x14ac:dyDescent="0.2">
      <c r="A17" s="79" t="s">
        <v>87</v>
      </c>
      <c r="B17" s="80" t="s">
        <v>88</v>
      </c>
      <c r="C17" s="118"/>
      <c r="D17" s="97"/>
      <c r="E17" s="97" t="s">
        <v>19</v>
      </c>
      <c r="F17" s="97" t="s">
        <v>19</v>
      </c>
      <c r="G17" s="97"/>
      <c r="H17" s="97"/>
      <c r="I17" s="97"/>
      <c r="J17" s="97"/>
      <c r="K17" s="97"/>
      <c r="L17" s="97" t="s">
        <v>19</v>
      </c>
      <c r="M17" s="97" t="s">
        <v>19</v>
      </c>
      <c r="N17" s="97"/>
      <c r="O17" s="97"/>
      <c r="P17" s="97"/>
      <c r="Q17" s="97"/>
      <c r="R17" s="97"/>
      <c r="S17" s="97" t="s">
        <v>19</v>
      </c>
      <c r="T17" s="97" t="s">
        <v>19</v>
      </c>
      <c r="U17" s="97"/>
      <c r="V17" s="97"/>
      <c r="W17" s="97"/>
      <c r="X17" s="97"/>
      <c r="Y17" s="97"/>
      <c r="Z17" s="97" t="s">
        <v>19</v>
      </c>
      <c r="AA17" s="97" t="s">
        <v>19</v>
      </c>
      <c r="AB17" s="97"/>
      <c r="AC17" s="97"/>
      <c r="AD17" s="97"/>
      <c r="AE17" s="97"/>
      <c r="AF17" s="97"/>
      <c r="AG17" s="97" t="s">
        <v>19</v>
      </c>
      <c r="AH17" s="97" t="s">
        <v>19</v>
      </c>
      <c r="AI17" s="99">
        <f t="shared" si="1"/>
        <v>0</v>
      </c>
      <c r="AJ17" s="111" t="s">
        <v>96</v>
      </c>
      <c r="AZ17" s="75"/>
      <c r="BA17" s="75"/>
    </row>
    <row r="18" spans="1:190" s="74" customFormat="1" ht="12" customHeight="1" x14ac:dyDescent="0.2">
      <c r="A18" s="76" t="s">
        <v>115</v>
      </c>
      <c r="B18" s="77" t="s">
        <v>114</v>
      </c>
      <c r="C18" s="95"/>
      <c r="D18" s="78"/>
      <c r="E18" s="78" t="s">
        <v>19</v>
      </c>
      <c r="F18" s="78" t="s">
        <v>19</v>
      </c>
      <c r="G18" s="78"/>
      <c r="H18" s="78"/>
      <c r="I18" s="78"/>
      <c r="J18" s="78"/>
      <c r="K18" s="78"/>
      <c r="L18" s="78" t="s">
        <v>19</v>
      </c>
      <c r="M18" s="78" t="s">
        <v>19</v>
      </c>
      <c r="N18" s="78"/>
      <c r="O18" s="78"/>
      <c r="P18" s="78"/>
      <c r="Q18" s="78"/>
      <c r="R18" s="78"/>
      <c r="S18" s="78" t="s">
        <v>19</v>
      </c>
      <c r="T18" s="78" t="s">
        <v>19</v>
      </c>
      <c r="U18" s="78"/>
      <c r="V18" s="78"/>
      <c r="W18" s="78"/>
      <c r="X18" s="78"/>
      <c r="Y18" s="78"/>
      <c r="Z18" s="78" t="s">
        <v>19</v>
      </c>
      <c r="AA18" s="78" t="s">
        <v>19</v>
      </c>
      <c r="AB18" s="78"/>
      <c r="AC18" s="78"/>
      <c r="AD18" s="78"/>
      <c r="AE18" s="78"/>
      <c r="AF18" s="78">
        <v>0.5</v>
      </c>
      <c r="AG18" s="78" t="s">
        <v>19</v>
      </c>
      <c r="AH18" s="78" t="s">
        <v>19</v>
      </c>
      <c r="AI18" s="86">
        <f t="shared" si="1"/>
        <v>0.5</v>
      </c>
      <c r="AJ18" s="74" t="s">
        <v>116</v>
      </c>
      <c r="AZ18" s="75"/>
      <c r="BA18" s="75"/>
    </row>
    <row r="19" spans="1:190" s="22" customFormat="1" x14ac:dyDescent="0.2">
      <c r="A19" s="11"/>
      <c r="B19" s="54" t="s">
        <v>6</v>
      </c>
      <c r="C19" s="72"/>
      <c r="D19" s="103">
        <f t="shared" ref="D19:AE19" si="2">SUM(D8:D18)</f>
        <v>0</v>
      </c>
      <c r="E19" s="105">
        <f t="shared" si="2"/>
        <v>0</v>
      </c>
      <c r="F19" s="105">
        <f t="shared" si="2"/>
        <v>0</v>
      </c>
      <c r="G19" s="103">
        <f t="shared" si="2"/>
        <v>1</v>
      </c>
      <c r="H19" s="58">
        <f t="shared" si="2"/>
        <v>0.5</v>
      </c>
      <c r="I19" s="58">
        <f t="shared" si="2"/>
        <v>0.5</v>
      </c>
      <c r="J19" s="58">
        <f t="shared" si="2"/>
        <v>1</v>
      </c>
      <c r="K19" s="103">
        <f t="shared" si="2"/>
        <v>1.5</v>
      </c>
      <c r="L19" s="105">
        <f t="shared" si="2"/>
        <v>0</v>
      </c>
      <c r="M19" s="105">
        <f t="shared" si="2"/>
        <v>0</v>
      </c>
      <c r="N19" s="103">
        <f t="shared" si="2"/>
        <v>0.5</v>
      </c>
      <c r="O19" s="58">
        <f t="shared" si="2"/>
        <v>0</v>
      </c>
      <c r="P19" s="58">
        <f t="shared" si="2"/>
        <v>0.5</v>
      </c>
      <c r="Q19" s="58">
        <f t="shared" si="2"/>
        <v>0.5</v>
      </c>
      <c r="R19" s="103">
        <f t="shared" si="2"/>
        <v>0.5</v>
      </c>
      <c r="S19" s="105">
        <f t="shared" si="2"/>
        <v>0</v>
      </c>
      <c r="T19" s="105">
        <f t="shared" si="2"/>
        <v>0</v>
      </c>
      <c r="U19" s="103">
        <f t="shared" si="2"/>
        <v>1</v>
      </c>
      <c r="V19" s="58">
        <f t="shared" si="2"/>
        <v>0.5</v>
      </c>
      <c r="W19" s="58">
        <f t="shared" si="2"/>
        <v>0.5</v>
      </c>
      <c r="X19" s="58">
        <f t="shared" si="2"/>
        <v>0.5</v>
      </c>
      <c r="Y19" s="103">
        <f t="shared" si="2"/>
        <v>1</v>
      </c>
      <c r="Z19" s="105">
        <f t="shared" si="2"/>
        <v>0</v>
      </c>
      <c r="AA19" s="105">
        <f t="shared" si="2"/>
        <v>0</v>
      </c>
      <c r="AB19" s="103">
        <f t="shared" si="2"/>
        <v>0</v>
      </c>
      <c r="AC19" s="58">
        <f t="shared" si="2"/>
        <v>4.5</v>
      </c>
      <c r="AD19" s="58">
        <f t="shared" si="2"/>
        <v>2</v>
      </c>
      <c r="AE19" s="58">
        <f t="shared" si="2"/>
        <v>1.5</v>
      </c>
      <c r="AF19" s="103">
        <f t="shared" ref="AF19:AH19" si="3">SUM(AF8:AF18)</f>
        <v>2.5</v>
      </c>
      <c r="AG19" s="105">
        <f t="shared" si="3"/>
        <v>0</v>
      </c>
      <c r="AH19" s="105">
        <f t="shared" si="3"/>
        <v>0</v>
      </c>
      <c r="AI19" s="59">
        <f t="shared" ref="AI19" si="4">SUM(AI8:AI18)</f>
        <v>20.5</v>
      </c>
      <c r="AJ19" s="47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53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2">
      <c r="A20" s="12" t="s">
        <v>7</v>
      </c>
      <c r="B20" s="13"/>
      <c r="C20" s="13"/>
      <c r="D20" s="60">
        <f>7.5</f>
        <v>7.5</v>
      </c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104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56">
        <f t="shared" ref="AI20:AI42" si="5">SUM(D20:AH20)</f>
        <v>7.5</v>
      </c>
      <c r="AJ20" s="47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53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2">
      <c r="A21" s="12" t="s">
        <v>13</v>
      </c>
      <c r="B21" s="13"/>
      <c r="C21" s="13"/>
      <c r="D21" s="60"/>
      <c r="E21" s="60"/>
      <c r="F21" s="60"/>
      <c r="G21" s="60">
        <v>4.5</v>
      </c>
      <c r="H21" s="60">
        <v>5</v>
      </c>
      <c r="I21" s="60">
        <v>4.5</v>
      </c>
      <c r="J21" s="60">
        <v>4.5</v>
      </c>
      <c r="K21" s="60">
        <v>4</v>
      </c>
      <c r="L21" s="60"/>
      <c r="M21" s="60"/>
      <c r="N21" s="60">
        <v>0.5</v>
      </c>
      <c r="O21" s="60">
        <v>3.5</v>
      </c>
      <c r="P21" s="60">
        <v>3</v>
      </c>
      <c r="Q21" s="60">
        <v>2.5</v>
      </c>
      <c r="R21" s="60">
        <v>4</v>
      </c>
      <c r="S21" s="60"/>
      <c r="T21" s="60"/>
      <c r="U21" s="60">
        <v>5</v>
      </c>
      <c r="V21" s="60">
        <v>3.5</v>
      </c>
      <c r="W21" s="60">
        <v>1</v>
      </c>
      <c r="X21" s="60">
        <v>3.5</v>
      </c>
      <c r="Y21" s="60">
        <v>4.5</v>
      </c>
      <c r="Z21" s="60"/>
      <c r="AA21" s="60"/>
      <c r="AB21" s="60">
        <v>3</v>
      </c>
      <c r="AC21" s="60">
        <v>1.5</v>
      </c>
      <c r="AD21" s="60">
        <v>4</v>
      </c>
      <c r="AE21" s="60">
        <v>2.5</v>
      </c>
      <c r="AF21" s="60">
        <v>3</v>
      </c>
      <c r="AG21" s="60"/>
      <c r="AH21" s="60"/>
      <c r="AI21" s="56">
        <f>SUM(D21:AH21)</f>
        <v>67.5</v>
      </c>
      <c r="AJ21" s="50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53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x14ac:dyDescent="0.2">
      <c r="A22" s="119" t="s">
        <v>11</v>
      </c>
      <c r="B22" s="120"/>
      <c r="C22" s="120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>
        <v>6</v>
      </c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56">
        <f t="shared" si="5"/>
        <v>6</v>
      </c>
      <c r="AJ22" s="47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53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</row>
    <row r="23" spans="1:190" s="74" customFormat="1" x14ac:dyDescent="0.2">
      <c r="A23" s="88" t="s">
        <v>12</v>
      </c>
      <c r="B23" s="89"/>
      <c r="C23" s="89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87">
        <f t="shared" si="5"/>
        <v>0</v>
      </c>
      <c r="AJ23" s="91" t="s">
        <v>44</v>
      </c>
      <c r="AZ23" s="75"/>
    </row>
    <row r="24" spans="1:190" ht="12.75" customHeight="1" x14ac:dyDescent="0.2">
      <c r="A24" s="124" t="s">
        <v>68</v>
      </c>
      <c r="B24" s="125"/>
      <c r="C24" s="126"/>
      <c r="D24" s="60"/>
      <c r="E24" s="60"/>
      <c r="F24" s="60"/>
      <c r="G24" s="60">
        <v>1.5</v>
      </c>
      <c r="H24" s="60"/>
      <c r="I24" s="60"/>
      <c r="J24" s="60"/>
      <c r="K24" s="60"/>
      <c r="L24" s="60"/>
      <c r="M24" s="60"/>
      <c r="N24" s="60"/>
      <c r="O24" s="60">
        <v>0.5</v>
      </c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>
        <v>1</v>
      </c>
      <c r="AC24" s="60"/>
      <c r="AD24" s="60"/>
      <c r="AE24" s="60">
        <v>1.5</v>
      </c>
      <c r="AF24" s="60">
        <v>1.5</v>
      </c>
      <c r="AG24" s="60"/>
      <c r="AH24" s="60"/>
      <c r="AI24" s="56">
        <f t="shared" ref="AI24:AI33" si="6">SUM(D24:AH24)</f>
        <v>6</v>
      </c>
      <c r="AJ24" s="112" t="s">
        <v>113</v>
      </c>
      <c r="AK24" s="106"/>
      <c r="AL24" s="106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53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</row>
    <row r="25" spans="1:190" x14ac:dyDescent="0.2">
      <c r="A25" s="12" t="s">
        <v>72</v>
      </c>
      <c r="B25" s="13"/>
      <c r="C25" s="13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 t="shared" si="6"/>
        <v>0</v>
      </c>
      <c r="AJ25" s="50" t="s">
        <v>79</v>
      </c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53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spans="1:190" x14ac:dyDescent="0.2">
      <c r="A26" s="12" t="s">
        <v>55</v>
      </c>
      <c r="B26" s="13"/>
      <c r="C26" s="13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>
        <v>0.5</v>
      </c>
      <c r="S26" s="60"/>
      <c r="T26" s="60"/>
      <c r="U26" s="60"/>
      <c r="V26" s="60">
        <v>0.5</v>
      </c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6"/>
        <v>1</v>
      </c>
      <c r="AJ26" s="50" t="s">
        <v>100</v>
      </c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3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2">
      <c r="A27" s="127" t="s">
        <v>54</v>
      </c>
      <c r="B27" s="128"/>
      <c r="C27" s="129"/>
      <c r="D27" s="60"/>
      <c r="E27" s="60"/>
      <c r="F27" s="60"/>
      <c r="G27" s="60"/>
      <c r="H27" s="60">
        <v>0.5</v>
      </c>
      <c r="I27" s="60"/>
      <c r="J27" s="60"/>
      <c r="K27" s="60">
        <v>0.5</v>
      </c>
      <c r="L27" s="60"/>
      <c r="M27" s="60"/>
      <c r="N27" s="60"/>
      <c r="O27" s="60"/>
      <c r="P27" s="60">
        <v>1</v>
      </c>
      <c r="Q27" s="60"/>
      <c r="R27" s="60"/>
      <c r="S27" s="60"/>
      <c r="T27" s="60"/>
      <c r="U27" s="60"/>
      <c r="V27" s="60">
        <v>0.5</v>
      </c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 t="shared" si="6"/>
        <v>2.5</v>
      </c>
      <c r="AJ27" s="50" t="s">
        <v>59</v>
      </c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3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">
      <c r="A28" s="116" t="s">
        <v>85</v>
      </c>
      <c r="B28" s="117"/>
      <c r="C28" s="117"/>
      <c r="D28" s="60"/>
      <c r="E28" s="60"/>
      <c r="F28" s="60"/>
      <c r="G28" s="60">
        <v>0.5</v>
      </c>
      <c r="H28" s="60">
        <v>0.5</v>
      </c>
      <c r="I28" s="60">
        <v>1</v>
      </c>
      <c r="J28" s="60"/>
      <c r="K28" s="60">
        <v>0.5</v>
      </c>
      <c r="L28" s="60"/>
      <c r="M28" s="60"/>
      <c r="N28" s="60"/>
      <c r="O28" s="60">
        <v>0.5</v>
      </c>
      <c r="P28" s="60">
        <v>0.5</v>
      </c>
      <c r="Q28" s="60">
        <v>0.5</v>
      </c>
      <c r="R28" s="60">
        <v>0.5</v>
      </c>
      <c r="S28" s="60"/>
      <c r="T28" s="60"/>
      <c r="U28" s="60">
        <v>0.5</v>
      </c>
      <c r="V28" s="60"/>
      <c r="W28" s="60"/>
      <c r="X28" s="60"/>
      <c r="Y28" s="60">
        <v>0.5</v>
      </c>
      <c r="Z28" s="60"/>
      <c r="AA28" s="60"/>
      <c r="AB28" s="60">
        <v>0.5</v>
      </c>
      <c r="AC28" s="60"/>
      <c r="AD28" s="60">
        <v>0.5</v>
      </c>
      <c r="AE28" s="60">
        <v>0.5</v>
      </c>
      <c r="AF28" s="60">
        <v>0.5</v>
      </c>
      <c r="AG28" s="60"/>
      <c r="AH28" s="60"/>
      <c r="AI28" s="56">
        <f t="shared" si="6"/>
        <v>7.5</v>
      </c>
      <c r="AJ28" s="50" t="s">
        <v>101</v>
      </c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3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">
      <c r="A29" s="12" t="s">
        <v>84</v>
      </c>
      <c r="B29" s="13"/>
      <c r="C29" s="13"/>
      <c r="D29" s="60"/>
      <c r="E29" s="60"/>
      <c r="F29" s="60"/>
      <c r="G29" s="60"/>
      <c r="H29" s="60">
        <v>0.5</v>
      </c>
      <c r="I29" s="60">
        <v>0.5</v>
      </c>
      <c r="J29" s="60">
        <v>0.5</v>
      </c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>
        <v>0.5</v>
      </c>
      <c r="AC29" s="60"/>
      <c r="AD29" s="60"/>
      <c r="AE29" s="60"/>
      <c r="AF29" s="60">
        <v>0.5</v>
      </c>
      <c r="AG29" s="60"/>
      <c r="AH29" s="60"/>
      <c r="AI29" s="56">
        <f t="shared" si="6"/>
        <v>2.5</v>
      </c>
      <c r="AJ29" s="50" t="s">
        <v>86</v>
      </c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3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x14ac:dyDescent="0.2">
      <c r="A30" s="124" t="s">
        <v>51</v>
      </c>
      <c r="B30" s="125"/>
      <c r="C30" s="126"/>
      <c r="D30" s="60"/>
      <c r="E30" s="60"/>
      <c r="F30" s="60"/>
      <c r="G30" s="60"/>
      <c r="H30" s="60"/>
      <c r="I30" s="60"/>
      <c r="J30" s="60"/>
      <c r="K30" s="60">
        <v>1</v>
      </c>
      <c r="L30" s="60"/>
      <c r="M30" s="60"/>
      <c r="N30" s="60"/>
      <c r="O30" s="60"/>
      <c r="P30" s="60"/>
      <c r="Q30" s="60">
        <v>0.5</v>
      </c>
      <c r="R30" s="60"/>
      <c r="S30" s="60"/>
      <c r="T30" s="60"/>
      <c r="U30" s="60">
        <v>0.5</v>
      </c>
      <c r="V30" s="60"/>
      <c r="W30" s="60"/>
      <c r="X30" s="60"/>
      <c r="Y30" s="60"/>
      <c r="Z30" s="60"/>
      <c r="AA30" s="60"/>
      <c r="AB30" s="60"/>
      <c r="AC30" s="60"/>
      <c r="AD30" s="60"/>
      <c r="AE30" s="60">
        <v>1</v>
      </c>
      <c r="AF30" s="60"/>
      <c r="AG30" s="60"/>
      <c r="AH30" s="60"/>
      <c r="AI30" s="56">
        <f t="shared" si="6"/>
        <v>3</v>
      </c>
      <c r="AJ30" s="47" t="s">
        <v>102</v>
      </c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3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x14ac:dyDescent="0.2">
      <c r="A31" s="107" t="s">
        <v>107</v>
      </c>
      <c r="B31" s="108"/>
      <c r="C31" s="109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>
        <v>0.5</v>
      </c>
      <c r="P31" s="60">
        <v>1.5</v>
      </c>
      <c r="Q31" s="60">
        <v>1</v>
      </c>
      <c r="R31" s="60">
        <v>0.5</v>
      </c>
      <c r="S31" s="60"/>
      <c r="T31" s="60"/>
      <c r="U31" s="60">
        <v>0.5</v>
      </c>
      <c r="V31" s="60">
        <v>2.5</v>
      </c>
      <c r="W31" s="60">
        <v>1</v>
      </c>
      <c r="X31" s="60"/>
      <c r="Y31" s="60">
        <v>1.5</v>
      </c>
      <c r="Z31" s="60"/>
      <c r="AA31" s="60"/>
      <c r="AB31" s="60">
        <v>3</v>
      </c>
      <c r="AC31" s="60">
        <v>1.5</v>
      </c>
      <c r="AD31" s="60"/>
      <c r="AE31" s="60"/>
      <c r="AF31" s="60"/>
      <c r="AG31" s="60"/>
      <c r="AH31" s="60"/>
      <c r="AI31" s="56">
        <f t="shared" si="6"/>
        <v>13.5</v>
      </c>
      <c r="AJ31" s="47" t="s">
        <v>109</v>
      </c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3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x14ac:dyDescent="0.2">
      <c r="A32" s="100" t="s">
        <v>83</v>
      </c>
      <c r="B32" s="101"/>
      <c r="C32" s="102"/>
      <c r="D32" s="60"/>
      <c r="E32" s="60"/>
      <c r="F32" s="60"/>
      <c r="G32" s="60"/>
      <c r="H32" s="60"/>
      <c r="I32" s="60"/>
      <c r="J32" s="60">
        <v>1</v>
      </c>
      <c r="K32" s="60"/>
      <c r="L32" s="60"/>
      <c r="M32" s="60"/>
      <c r="N32" s="60"/>
      <c r="O32" s="60">
        <v>1</v>
      </c>
      <c r="P32" s="60">
        <v>0.5</v>
      </c>
      <c r="Q32" s="60">
        <v>2</v>
      </c>
      <c r="R32" s="60">
        <v>1</v>
      </c>
      <c r="S32" s="60"/>
      <c r="T32" s="60"/>
      <c r="U32" s="60"/>
      <c r="V32" s="60"/>
      <c r="W32" s="60"/>
      <c r="X32" s="60"/>
      <c r="Y32" s="60"/>
      <c r="Z32" s="60"/>
      <c r="AA32" s="60"/>
      <c r="AB32" s="60">
        <v>0.5</v>
      </c>
      <c r="AC32" s="60"/>
      <c r="AD32" s="60"/>
      <c r="AE32" s="60"/>
      <c r="AF32" s="60"/>
      <c r="AG32" s="60"/>
      <c r="AH32" s="60"/>
      <c r="AI32" s="56">
        <f t="shared" si="6"/>
        <v>6</v>
      </c>
      <c r="AJ32" s="47" t="s">
        <v>105</v>
      </c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53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69" x14ac:dyDescent="0.2">
      <c r="A33" s="113" t="s">
        <v>106</v>
      </c>
      <c r="B33" s="114"/>
      <c r="C33" s="115"/>
      <c r="D33" s="60"/>
      <c r="E33" s="60"/>
      <c r="F33" s="60"/>
      <c r="G33" s="60"/>
      <c r="H33" s="60"/>
      <c r="I33" s="60"/>
      <c r="J33" s="60">
        <v>0.5</v>
      </c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>
        <v>0.5</v>
      </c>
      <c r="AE33" s="60"/>
      <c r="AF33" s="60"/>
      <c r="AG33" s="60"/>
      <c r="AH33" s="60"/>
      <c r="AI33" s="56">
        <f t="shared" si="6"/>
        <v>1</v>
      </c>
      <c r="AJ33" s="47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53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x14ac:dyDescent="0.2">
      <c r="A34" s="124" t="s">
        <v>73</v>
      </c>
      <c r="B34" s="125"/>
      <c r="C34" s="126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>
        <v>0.5</v>
      </c>
      <c r="O34" s="60">
        <v>1.5</v>
      </c>
      <c r="P34" s="60">
        <v>0.5</v>
      </c>
      <c r="Q34" s="60">
        <v>0.5</v>
      </c>
      <c r="R34" s="60"/>
      <c r="S34" s="60"/>
      <c r="T34" s="60"/>
      <c r="U34" s="60"/>
      <c r="V34" s="60"/>
      <c r="W34" s="60"/>
      <c r="X34" s="60">
        <v>3</v>
      </c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56">
        <f t="shared" si="5"/>
        <v>6</v>
      </c>
      <c r="AJ34" s="47" t="s">
        <v>65</v>
      </c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53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</row>
    <row r="35" spans="1:69" x14ac:dyDescent="0.2">
      <c r="A35" s="122" t="s">
        <v>49</v>
      </c>
      <c r="B35" s="123"/>
      <c r="C35" s="130"/>
      <c r="D35" s="60"/>
      <c r="E35" s="60"/>
      <c r="F35" s="60"/>
      <c r="G35" s="60"/>
      <c r="H35" s="60">
        <v>0.5</v>
      </c>
      <c r="I35" s="60"/>
      <c r="J35" s="60"/>
      <c r="K35" s="60"/>
      <c r="L35" s="60"/>
      <c r="M35" s="60"/>
      <c r="N35" s="60"/>
      <c r="O35" s="60"/>
      <c r="P35" s="60">
        <v>0.5</v>
      </c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>
        <v>0.5</v>
      </c>
      <c r="AF35" s="60"/>
      <c r="AG35" s="60"/>
      <c r="AH35" s="60"/>
      <c r="AI35" s="56">
        <f t="shared" si="5"/>
        <v>1.5</v>
      </c>
      <c r="AJ35" s="47" t="s">
        <v>71</v>
      </c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53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</row>
    <row r="36" spans="1:69" x14ac:dyDescent="0.2">
      <c r="A36" s="83" t="s">
        <v>64</v>
      </c>
      <c r="B36" s="84"/>
      <c r="C36" s="85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>
        <v>0.5</v>
      </c>
      <c r="AE36" s="60"/>
      <c r="AF36" s="60"/>
      <c r="AG36" s="60"/>
      <c r="AH36" s="60"/>
      <c r="AI36" s="56">
        <f t="shared" si="5"/>
        <v>0.5</v>
      </c>
      <c r="AJ36" s="47" t="s">
        <v>90</v>
      </c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53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</row>
    <row r="37" spans="1:69" x14ac:dyDescent="0.2">
      <c r="A37" s="122" t="s">
        <v>58</v>
      </c>
      <c r="B37" s="123"/>
      <c r="C37" s="130"/>
      <c r="D37" s="60"/>
      <c r="E37" s="60"/>
      <c r="F37" s="60"/>
      <c r="G37" s="60"/>
      <c r="H37" s="60"/>
      <c r="I37" s="60">
        <v>0.5</v>
      </c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56">
        <f t="shared" si="5"/>
        <v>0.5</v>
      </c>
      <c r="AJ37" s="47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53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</row>
    <row r="38" spans="1:69" x14ac:dyDescent="0.2">
      <c r="A38" s="134" t="s">
        <v>66</v>
      </c>
      <c r="B38" s="135"/>
      <c r="C38" s="136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>
        <v>5</v>
      </c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86">
        <f t="shared" si="5"/>
        <v>5</v>
      </c>
      <c r="AJ38" s="47" t="s">
        <v>108</v>
      </c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53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</row>
    <row r="39" spans="1:69" x14ac:dyDescent="0.2">
      <c r="A39" s="122" t="s">
        <v>74</v>
      </c>
      <c r="B39" s="123"/>
      <c r="C39" s="130"/>
      <c r="D39" s="60"/>
      <c r="E39" s="60"/>
      <c r="F39" s="60"/>
      <c r="G39" s="60"/>
      <c r="H39" s="60"/>
      <c r="I39" s="60">
        <v>0.5</v>
      </c>
      <c r="J39" s="60"/>
      <c r="K39" s="60"/>
      <c r="L39" s="60"/>
      <c r="M39" s="60"/>
      <c r="N39" s="60"/>
      <c r="O39" s="60"/>
      <c r="P39" s="60"/>
      <c r="Q39" s="60"/>
      <c r="R39" s="60"/>
      <c r="S39" s="104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56">
        <f t="shared" si="5"/>
        <v>0.5</v>
      </c>
      <c r="AJ39" s="92" t="s">
        <v>103</v>
      </c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53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</row>
    <row r="40" spans="1:69" x14ac:dyDescent="0.2">
      <c r="A40" s="131" t="s">
        <v>60</v>
      </c>
      <c r="B40" s="132"/>
      <c r="C40" s="133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>
        <v>0.5</v>
      </c>
      <c r="S40" s="60"/>
      <c r="T40" s="60"/>
      <c r="U40" s="60">
        <v>0.5</v>
      </c>
      <c r="V40" s="60"/>
      <c r="W40" s="60"/>
      <c r="X40" s="60">
        <v>0.5</v>
      </c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56">
        <f t="shared" si="5"/>
        <v>1.5</v>
      </c>
      <c r="AJ40" s="47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53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</row>
    <row r="41" spans="1:69" x14ac:dyDescent="0.2">
      <c r="A41" s="93" t="s">
        <v>63</v>
      </c>
      <c r="B41" s="94"/>
      <c r="C41" s="13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56">
        <f>SUM(D41:AH41)</f>
        <v>0</v>
      </c>
      <c r="AJ41" s="82" t="s">
        <v>67</v>
      </c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53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</row>
    <row r="42" spans="1:69" x14ac:dyDescent="0.2">
      <c r="A42" s="122" t="s">
        <v>89</v>
      </c>
      <c r="B42" s="123"/>
      <c r="C42" s="13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56">
        <f t="shared" si="5"/>
        <v>0</v>
      </c>
      <c r="AJ42" s="82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53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</row>
    <row r="43" spans="1:69" x14ac:dyDescent="0.2">
      <c r="A43" s="11" t="s">
        <v>8</v>
      </c>
      <c r="B43" s="14"/>
      <c r="C43" s="14"/>
      <c r="D43" s="103">
        <f t="shared" ref="D43:AE43" si="7">SUM(D19:D42)</f>
        <v>7.5</v>
      </c>
      <c r="E43" s="105">
        <f t="shared" si="7"/>
        <v>0</v>
      </c>
      <c r="F43" s="105">
        <f t="shared" si="7"/>
        <v>0</v>
      </c>
      <c r="G43" s="103">
        <f t="shared" si="7"/>
        <v>7.5</v>
      </c>
      <c r="H43" s="58">
        <f t="shared" si="7"/>
        <v>7.5</v>
      </c>
      <c r="I43" s="58">
        <f t="shared" si="7"/>
        <v>7.5</v>
      </c>
      <c r="J43" s="58">
        <f t="shared" si="7"/>
        <v>7.5</v>
      </c>
      <c r="K43" s="103">
        <f t="shared" si="7"/>
        <v>7.5</v>
      </c>
      <c r="L43" s="105">
        <f t="shared" si="7"/>
        <v>0</v>
      </c>
      <c r="M43" s="105">
        <f t="shared" si="7"/>
        <v>0</v>
      </c>
      <c r="N43" s="103">
        <f t="shared" si="7"/>
        <v>7.5</v>
      </c>
      <c r="O43" s="103">
        <f t="shared" si="7"/>
        <v>7.5</v>
      </c>
      <c r="P43" s="58">
        <f t="shared" si="7"/>
        <v>8</v>
      </c>
      <c r="Q43" s="58">
        <f t="shared" si="7"/>
        <v>7.5</v>
      </c>
      <c r="R43" s="103">
        <f t="shared" si="7"/>
        <v>7.5</v>
      </c>
      <c r="S43" s="105">
        <f t="shared" si="7"/>
        <v>0</v>
      </c>
      <c r="T43" s="105">
        <f t="shared" si="7"/>
        <v>0</v>
      </c>
      <c r="U43" s="103">
        <f t="shared" si="7"/>
        <v>8</v>
      </c>
      <c r="V43" s="58">
        <f t="shared" si="7"/>
        <v>7.5</v>
      </c>
      <c r="W43" s="58">
        <f t="shared" si="7"/>
        <v>7.5</v>
      </c>
      <c r="X43" s="58">
        <f t="shared" si="7"/>
        <v>7.5</v>
      </c>
      <c r="Y43" s="103">
        <f t="shared" si="7"/>
        <v>7.5</v>
      </c>
      <c r="Z43" s="105">
        <f t="shared" si="7"/>
        <v>0</v>
      </c>
      <c r="AA43" s="105">
        <f t="shared" si="7"/>
        <v>0</v>
      </c>
      <c r="AB43" s="103">
        <f t="shared" si="7"/>
        <v>8.5</v>
      </c>
      <c r="AC43" s="58">
        <f t="shared" si="7"/>
        <v>7.5</v>
      </c>
      <c r="AD43" s="58">
        <f t="shared" si="7"/>
        <v>7.5</v>
      </c>
      <c r="AE43" s="58">
        <f t="shared" si="7"/>
        <v>7.5</v>
      </c>
      <c r="AF43" s="103">
        <f t="shared" ref="AF43:AH43" si="8">SUM(AF19:AF42)</f>
        <v>8</v>
      </c>
      <c r="AG43" s="105">
        <f t="shared" si="8"/>
        <v>0</v>
      </c>
      <c r="AH43" s="105">
        <f t="shared" si="8"/>
        <v>0</v>
      </c>
      <c r="AI43" s="59">
        <f t="shared" ref="AI43" si="9">SUM(AI19:AI42)</f>
        <v>160</v>
      </c>
      <c r="AJ43" s="82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53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</row>
    <row r="44" spans="1:69" s="29" customFormat="1" ht="13.5" thickBot="1" x14ac:dyDescent="0.25">
      <c r="A44" s="15" t="s">
        <v>9</v>
      </c>
      <c r="B44" s="16"/>
      <c r="C44" s="17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30"/>
      <c r="AZ44" s="53"/>
    </row>
    <row r="45" spans="1:69" s="29" customFormat="1" ht="12" thickBot="1" x14ac:dyDescent="0.25">
      <c r="A45" s="18" t="s">
        <v>24</v>
      </c>
      <c r="B45" s="17" t="s">
        <v>25</v>
      </c>
      <c r="C45" s="17"/>
      <c r="D45" s="61"/>
      <c r="E45" s="61"/>
      <c r="F45" s="61" t="s">
        <v>31</v>
      </c>
      <c r="G45" s="61"/>
      <c r="H45" s="61" t="s">
        <v>32</v>
      </c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Y45" s="61"/>
      <c r="Z45" s="61"/>
      <c r="AA45" s="61"/>
      <c r="AB45" s="61"/>
      <c r="AC45" s="61"/>
      <c r="AD45" s="61"/>
      <c r="AE45" s="61"/>
      <c r="AF45" s="67" t="s">
        <v>10</v>
      </c>
      <c r="AG45" s="66">
        <f>21</f>
        <v>21</v>
      </c>
      <c r="AH45" s="61"/>
      <c r="AI45" s="62">
        <f>7.5*AG45</f>
        <v>157.5</v>
      </c>
      <c r="AJ45" s="30"/>
      <c r="AZ45" s="53"/>
    </row>
    <row r="46" spans="1:69" s="29" customFormat="1" ht="11.25" x14ac:dyDescent="0.2">
      <c r="A46" s="18" t="s">
        <v>23</v>
      </c>
      <c r="B46" s="17" t="s">
        <v>26</v>
      </c>
      <c r="C46" s="17"/>
      <c r="D46" s="61"/>
      <c r="E46" s="61"/>
      <c r="F46" s="61" t="s">
        <v>39</v>
      </c>
      <c r="G46" s="61"/>
      <c r="H46" s="61" t="s">
        <v>33</v>
      </c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30"/>
      <c r="AZ46" s="53"/>
    </row>
    <row r="47" spans="1:69" s="29" customFormat="1" ht="11.25" x14ac:dyDescent="0.2">
      <c r="A47" s="18" t="s">
        <v>29</v>
      </c>
      <c r="B47" s="17" t="s">
        <v>30</v>
      </c>
      <c r="C47" s="17"/>
      <c r="D47" s="61"/>
      <c r="E47" s="61"/>
      <c r="F47" s="61" t="s">
        <v>38</v>
      </c>
      <c r="G47" s="61"/>
      <c r="H47" s="61" t="s">
        <v>34</v>
      </c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Y47" s="61"/>
      <c r="Z47" s="61"/>
      <c r="AA47" s="61"/>
      <c r="AB47" s="61"/>
      <c r="AC47" s="61"/>
      <c r="AD47" s="61"/>
      <c r="AE47" s="61"/>
      <c r="AF47" s="67" t="s">
        <v>45</v>
      </c>
      <c r="AG47" s="61"/>
      <c r="AH47" s="61"/>
      <c r="AI47" s="61">
        <f>AI43-AI45</f>
        <v>2.5</v>
      </c>
      <c r="AJ47" s="70" t="s">
        <v>43</v>
      </c>
      <c r="AZ47" s="53"/>
    </row>
    <row r="48" spans="1:69" s="29" customFormat="1" ht="11.25" x14ac:dyDescent="0.2">
      <c r="A48" s="17" t="s">
        <v>27</v>
      </c>
      <c r="B48" s="17" t="s">
        <v>28</v>
      </c>
      <c r="C48" s="30"/>
      <c r="D48" s="63"/>
      <c r="E48" s="63"/>
      <c r="F48" s="63" t="s">
        <v>40</v>
      </c>
      <c r="G48" s="63"/>
      <c r="H48" s="63" t="s">
        <v>35</v>
      </c>
      <c r="I48" s="63"/>
      <c r="J48" s="63"/>
      <c r="K48" s="63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30"/>
    </row>
    <row r="49" spans="1:38" s="29" customFormat="1" ht="11.25" x14ac:dyDescent="0.2">
      <c r="A49" s="30" t="s">
        <v>21</v>
      </c>
      <c r="B49" s="30" t="s">
        <v>22</v>
      </c>
      <c r="C49" s="30"/>
      <c r="D49" s="63"/>
      <c r="E49" s="63"/>
      <c r="F49" s="63" t="s">
        <v>36</v>
      </c>
      <c r="G49" s="63"/>
      <c r="H49" s="63" t="s">
        <v>41</v>
      </c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Y49" s="63"/>
      <c r="Z49" s="63"/>
      <c r="AA49" s="63"/>
      <c r="AB49" s="63"/>
      <c r="AC49" s="63"/>
      <c r="AD49" s="63"/>
      <c r="AE49" s="63"/>
      <c r="AF49" s="68" t="s">
        <v>46</v>
      </c>
      <c r="AG49" s="63"/>
      <c r="AH49" s="63"/>
      <c r="AI49" s="64">
        <f>4</f>
        <v>4</v>
      </c>
      <c r="AJ49" s="30"/>
      <c r="AL49" s="29" t="s">
        <v>44</v>
      </c>
    </row>
    <row r="50" spans="1:38" s="29" customFormat="1" ht="11.25" x14ac:dyDescent="0.2">
      <c r="A50" s="30"/>
      <c r="B50" s="30"/>
      <c r="C50" s="30"/>
      <c r="D50" s="63"/>
      <c r="E50" s="63"/>
      <c r="F50" s="63"/>
      <c r="G50" s="63"/>
      <c r="H50" s="63" t="s">
        <v>42</v>
      </c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30"/>
    </row>
    <row r="51" spans="1:38" s="29" customFormat="1" ht="13.5" thickBot="1" x14ac:dyDescent="0.25">
      <c r="A51" s="28"/>
      <c r="B51" s="28"/>
      <c r="C51" s="28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Y51" s="63"/>
      <c r="Z51" s="63"/>
      <c r="AA51" s="63"/>
      <c r="AB51" s="63"/>
      <c r="AC51" s="63"/>
      <c r="AD51" s="63"/>
      <c r="AE51" s="63"/>
      <c r="AF51" s="68" t="s">
        <v>47</v>
      </c>
      <c r="AG51" s="63"/>
      <c r="AH51" s="63"/>
      <c r="AI51" s="65">
        <f>AI49+AI47</f>
        <v>6.5</v>
      </c>
      <c r="AJ51" s="30"/>
    </row>
    <row r="52" spans="1:38" s="29" customFormat="1" ht="13.5" thickTop="1" x14ac:dyDescent="0.2">
      <c r="A52" s="28"/>
      <c r="B52" s="28"/>
      <c r="C52" s="28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</row>
    <row r="53" spans="1:38" s="29" customFormat="1" x14ac:dyDescent="0.2">
      <c r="A53" s="28"/>
      <c r="B53" s="28"/>
      <c r="C53" s="28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</row>
    <row r="54" spans="1:38" s="29" customFormat="1" x14ac:dyDescent="0.2">
      <c r="A54" s="28"/>
      <c r="B54" s="28"/>
      <c r="C54" s="28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</row>
    <row r="55" spans="1:38" s="29" customFormat="1" x14ac:dyDescent="0.2">
      <c r="A55" s="28"/>
      <c r="B55" s="28"/>
      <c r="C55" s="28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</row>
    <row r="56" spans="1:38" x14ac:dyDescent="0.2">
      <c r="C56"/>
      <c r="AI56" s="1"/>
    </row>
    <row r="57" spans="1:38" x14ac:dyDescent="0.2">
      <c r="C57"/>
      <c r="AI57" s="1"/>
    </row>
    <row r="58" spans="1:38" x14ac:dyDescent="0.2">
      <c r="C58"/>
      <c r="AI58" s="1"/>
    </row>
    <row r="59" spans="1:38" x14ac:dyDescent="0.2">
      <c r="C59"/>
      <c r="AI59" s="1"/>
    </row>
    <row r="60" spans="1:38" x14ac:dyDescent="0.2">
      <c r="C60"/>
      <c r="AI60" s="1"/>
    </row>
    <row r="61" spans="1:38" x14ac:dyDescent="0.2">
      <c r="C61"/>
      <c r="AI61" s="1"/>
    </row>
    <row r="62" spans="1:38" x14ac:dyDescent="0.2">
      <c r="C62"/>
      <c r="AI62" s="1"/>
    </row>
    <row r="63" spans="1:38" x14ac:dyDescent="0.2">
      <c r="C63"/>
      <c r="AI63" s="1"/>
    </row>
    <row r="64" spans="1:38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  <row r="89" spans="3:35" x14ac:dyDescent="0.2">
      <c r="C89"/>
      <c r="AI89" s="1"/>
    </row>
    <row r="90" spans="3:35" x14ac:dyDescent="0.2">
      <c r="C90"/>
      <c r="AI90" s="1"/>
    </row>
    <row r="91" spans="3:35" x14ac:dyDescent="0.2">
      <c r="C91"/>
      <c r="AI91" s="1"/>
    </row>
    <row r="92" spans="3:35" x14ac:dyDescent="0.2">
      <c r="C92"/>
      <c r="AI92" s="1"/>
    </row>
    <row r="93" spans="3:35" x14ac:dyDescent="0.2">
      <c r="C93"/>
      <c r="AI93" s="1"/>
    </row>
    <row r="94" spans="3:35" x14ac:dyDescent="0.2">
      <c r="C94"/>
      <c r="AI94" s="1"/>
    </row>
    <row r="95" spans="3:35" x14ac:dyDescent="0.2">
      <c r="C95"/>
      <c r="AI95" s="1"/>
    </row>
    <row r="96" spans="3:35" x14ac:dyDescent="0.2">
      <c r="C96"/>
      <c r="AI96" s="1"/>
    </row>
  </sheetData>
  <dataConsolidate/>
  <mergeCells count="10">
    <mergeCell ref="A42:B42"/>
    <mergeCell ref="A24:C24"/>
    <mergeCell ref="A27:C27"/>
    <mergeCell ref="A37:C37"/>
    <mergeCell ref="A35:C35"/>
    <mergeCell ref="A34:C34"/>
    <mergeCell ref="A39:C39"/>
    <mergeCell ref="A30:C30"/>
    <mergeCell ref="A40:C40"/>
    <mergeCell ref="A38:C38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Parisa Moghaddam</cp:lastModifiedBy>
  <cp:lastPrinted>2020-11-28T01:18:44Z</cp:lastPrinted>
  <dcterms:created xsi:type="dcterms:W3CDTF">1998-07-03T22:57:08Z</dcterms:created>
  <dcterms:modified xsi:type="dcterms:W3CDTF">2021-01-30T00:48:17Z</dcterms:modified>
</cp:coreProperties>
</file>