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88F0E4C0-3CEC-4641-A357-8B1D3368E0C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I47" i="1" l="1"/>
  <c r="E20" i="1"/>
  <c r="AG41" i="1"/>
  <c r="AH19" i="1"/>
  <c r="AH41" i="1" s="1"/>
  <c r="AG19" i="1"/>
  <c r="AF19" i="1"/>
  <c r="AF41" i="1" s="1"/>
  <c r="AE41" i="1"/>
  <c r="X41" i="1"/>
  <c r="AE19" i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W19" i="1"/>
  <c r="W41" i="1" s="1"/>
  <c r="V19" i="1"/>
  <c r="V41" i="1" s="1"/>
  <c r="U19" i="1"/>
  <c r="U41" i="1" s="1"/>
  <c r="T19" i="1"/>
  <c r="T41" i="1" s="1"/>
  <c r="S19" i="1"/>
  <c r="S41" i="1" s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L41" i="1" s="1"/>
  <c r="K19" i="1"/>
  <c r="K41" i="1" s="1"/>
  <c r="J19" i="1"/>
  <c r="J41" i="1" s="1"/>
  <c r="I19" i="1"/>
  <c r="I41" i="1" s="1"/>
  <c r="H19" i="1"/>
  <c r="H41" i="1" s="1"/>
  <c r="G19" i="1"/>
  <c r="G41" i="1" s="1"/>
  <c r="F19" i="1"/>
  <c r="F41" i="1" s="1"/>
  <c r="E19" i="1"/>
  <c r="D19" i="1"/>
  <c r="D41" i="1" s="1"/>
  <c r="E41" i="1" l="1"/>
  <c r="AG43" i="1"/>
  <c r="AI11" i="1" l="1"/>
  <c r="AI33" i="1" l="1"/>
  <c r="AI28" i="1" l="1"/>
  <c r="AI8" i="1" l="1"/>
  <c r="AI17" i="1" l="1"/>
  <c r="AI10" i="1" l="1"/>
  <c r="AI31" i="1" l="1"/>
  <c r="AI32" i="1" l="1"/>
  <c r="AI38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3" i="1"/>
  <c r="AI12" i="1"/>
  <c r="AI14" i="1"/>
  <c r="AI22" i="1"/>
  <c r="AI23" i="1"/>
  <c r="AI25" i="1"/>
  <c r="AI27" i="1"/>
  <c r="AI29" i="1"/>
  <c r="AI34" i="1"/>
  <c r="AI35" i="1"/>
  <c r="AI19" i="1" l="1"/>
  <c r="AI41" i="1" s="1"/>
  <c r="AI45" i="1" s="1"/>
  <c r="AI49" i="1" s="1"/>
</calcChain>
</file>

<file path=xl/sharedStrings.xml><?xml version="1.0" encoding="utf-8"?>
<sst xmlns="http://schemas.openxmlformats.org/spreadsheetml/2006/main" count="237" uniqueCount="108">
  <si>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</si>
  <si>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</si>
  <si>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</si>
  <si>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</si>
  <si>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</si>
  <si>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</si>
  <si>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</si>
  <si>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</si>
  <si>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</si>
  <si>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</si>
  <si>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</si>
  <si>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</si>
  <si>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</si>
  <si>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</si>
  <si>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</si>
  <si>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</si>
  <si>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</si>
  <si>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</si>
  <si>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</si>
  <si>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</si>
  <si>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</si>
  <si>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</si>
  <si>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</si>
  <si>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</si>
  <si>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</si>
  <si>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</si>
  <si>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</si>
  <si>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</si>
  <si>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</si>
  <si>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</si>
  <si>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</si>
  <si>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</si>
  <si>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</si>
  <si>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</si>
  <si>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</si>
  <si>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</si>
  <si>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</si>
  <si>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</si>
  <si>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</si>
  <si>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</si>
  <si>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</si>
  <si>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</si>
  <si>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</si>
  <si>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</si>
  <si>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</si>
  <si>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</si>
  <si>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</si>
  <si>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</si>
  <si>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</si>
  <si>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</si>
  <si>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</si>
  <si>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</si>
  <si>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</si>
  <si>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</si>
  <si>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</si>
  <si>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</si>
  <si>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</si>
  <si>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</si>
  <si>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</si>
  <si>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</si>
  <si>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</si>
  <si>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Grange Presentation Centre</t>
  </si>
  <si>
    <t>1701</t>
  </si>
  <si>
    <t xml:space="preserve"> Mosaic Emery Phase 1</t>
  </si>
  <si>
    <t>1909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</si>
  <si>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</si>
  <si>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</si>
  <si>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</si>
  <si>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</si>
  <si>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2003</t>
  </si>
  <si>
    <t>IPL Victoria &amp; 11th</t>
  </si>
  <si>
    <t>2010</t>
  </si>
  <si>
    <t xml:space="preserve"> MWN Ph 1 Rental Building</t>
  </si>
  <si>
    <t>1709</t>
  </si>
  <si>
    <t>Port Royal 6B Apts CLT</t>
  </si>
  <si>
    <t>Intranet/Website/Social Media</t>
  </si>
  <si>
    <t>Zoom meeting account, meeting set up, Jim</t>
  </si>
  <si>
    <t>Lightroom, image bank organizing</t>
  </si>
  <si>
    <t>Toners inventory+ordering+fixing, Paper,Xerox</t>
  </si>
  <si>
    <t>Email Signature</t>
  </si>
  <si>
    <t xml:space="preserve">Fieldwire </t>
  </si>
  <si>
    <t>Material Lib+orders, Front lib, Cleaning backroom materials</t>
  </si>
  <si>
    <t>Repairs/AC</t>
  </si>
  <si>
    <t>1806</t>
  </si>
  <si>
    <t>King Ed.</t>
  </si>
  <si>
    <t>Office Furniture/Recycling/Covid Protocols</t>
  </si>
  <si>
    <t>RWA Consultants List, Material distributer, L&amp;L</t>
  </si>
  <si>
    <t>Spec</t>
  </si>
  <si>
    <t>Filing 1604, 1507, 1406 …</t>
  </si>
  <si>
    <t>Field Review, Occipancy</t>
  </si>
  <si>
    <t>1714</t>
  </si>
  <si>
    <t>Hamilton</t>
  </si>
  <si>
    <t>August 2021</t>
  </si>
  <si>
    <t xml:space="preserve"> Website &amp; Intranet Update, relinking old Intanet to new.</t>
  </si>
  <si>
    <t>Zoom Meeting/ IT</t>
  </si>
  <si>
    <t>1904</t>
  </si>
  <si>
    <t>Regan</t>
  </si>
  <si>
    <t>Submission</t>
  </si>
  <si>
    <t>2103</t>
  </si>
  <si>
    <t>Central CRU 6</t>
  </si>
  <si>
    <t>Schedule A-B</t>
  </si>
  <si>
    <t>lights</t>
  </si>
  <si>
    <t>Covid Vaccine List, orders, Coffee Pot</t>
  </si>
  <si>
    <t>Logs</t>
  </si>
  <si>
    <t>DP Letter, Link to Christina</t>
  </si>
  <si>
    <t>wordpress</t>
  </si>
  <si>
    <t>Bob+Cindy,2009 BP checklist, 1903 binder, 1503 images</t>
  </si>
  <si>
    <t xml:space="preserve">Modelur for Cindy, Sketchup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</si>
</sst>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7" zoomScaleNormal="100" zoomScaleSheetLayoutView="100" workbookViewId="0">
      <selection activeCell="AB37" sqref="AB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2" t="s">
        <v>18</v>
      </c>
      <c r="F7" s="42" t="s">
        <v>14</v>
      </c>
      <c r="G7" s="42" t="s">
        <v>15</v>
      </c>
      <c r="H7" s="42" t="s">
        <v>14</v>
      </c>
      <c r="I7" s="42" t="s">
        <v>16</v>
      </c>
      <c r="J7" s="41" t="s">
        <v>17</v>
      </c>
      <c r="K7" s="41" t="s">
        <v>17</v>
      </c>
      <c r="L7" s="42" t="s">
        <v>18</v>
      </c>
      <c r="M7" s="42" t="s">
        <v>14</v>
      </c>
      <c r="N7" s="42" t="s">
        <v>15</v>
      </c>
      <c r="O7" s="42" t="s">
        <v>14</v>
      </c>
      <c r="P7" s="42" t="s">
        <v>16</v>
      </c>
      <c r="Q7" s="41" t="s">
        <v>17</v>
      </c>
      <c r="R7" s="41" t="s">
        <v>17</v>
      </c>
      <c r="S7" s="42" t="s">
        <v>18</v>
      </c>
      <c r="T7" s="42" t="s">
        <v>14</v>
      </c>
      <c r="U7" s="42" t="s">
        <v>15</v>
      </c>
      <c r="V7" s="42" t="s">
        <v>14</v>
      </c>
      <c r="W7" s="42" t="s">
        <v>16</v>
      </c>
      <c r="X7" s="41" t="s">
        <v>17</v>
      </c>
      <c r="Y7" s="41" t="s">
        <v>17</v>
      </c>
      <c r="Z7" s="42" t="s">
        <v>18</v>
      </c>
      <c r="AA7" s="42" t="s">
        <v>14</v>
      </c>
      <c r="AB7" s="42" t="s">
        <v>15</v>
      </c>
      <c r="AC7" s="42" t="s">
        <v>14</v>
      </c>
      <c r="AD7" s="42" t="s">
        <v>16</v>
      </c>
      <c r="AE7" s="41" t="s">
        <v>17</v>
      </c>
      <c r="AF7" s="41" t="s">
        <v>17</v>
      </c>
      <c r="AG7" s="42" t="s">
        <v>18</v>
      </c>
      <c r="AH7" s="42" t="s">
        <v>14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73</v>
      </c>
      <c r="B8" s="44" t="s">
        <v>74</v>
      </c>
      <c r="C8" s="45" t="s">
        <v>44</v>
      </c>
      <c r="D8" s="55" t="s">
        <v>19</v>
      </c>
      <c r="E8" s="55"/>
      <c r="F8" s="55">
        <v>1</v>
      </c>
      <c r="G8" s="55"/>
      <c r="H8" s="55"/>
      <c r="I8" s="55"/>
      <c r="J8" s="55" t="s">
        <v>19</v>
      </c>
      <c r="K8" s="55" t="s">
        <v>19</v>
      </c>
      <c r="L8" s="55">
        <v>0.5</v>
      </c>
      <c r="M8" s="55"/>
      <c r="N8" s="55"/>
      <c r="O8" s="55"/>
      <c r="P8" s="55"/>
      <c r="Q8" s="55" t="s">
        <v>19</v>
      </c>
      <c r="R8" s="55" t="s">
        <v>19</v>
      </c>
      <c r="S8" s="55">
        <v>0.5</v>
      </c>
      <c r="T8" s="55"/>
      <c r="U8" s="55"/>
      <c r="V8" s="55"/>
      <c r="W8" s="55"/>
      <c r="X8" s="55" t="s">
        <v>19</v>
      </c>
      <c r="Y8" s="55" t="s">
        <v>19</v>
      </c>
      <c r="Z8" s="55"/>
      <c r="AA8" s="55"/>
      <c r="AB8" s="55"/>
      <c r="AC8" s="55"/>
      <c r="AD8" s="55"/>
      <c r="AE8" s="55" t="s">
        <v>19</v>
      </c>
      <c r="AF8" s="55" t="s">
        <v>19</v>
      </c>
      <c r="AG8" s="55"/>
      <c r="AH8" s="55"/>
      <c r="AI8" s="56">
        <f>SUM(D8:AH8)</f>
        <v>2</v>
      </c>
      <c r="AJ8" s="46" t="s">
        <v>67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55" t="s">
        <v>19</v>
      </c>
      <c r="E9" s="57"/>
      <c r="F9" s="57">
        <v>2.5</v>
      </c>
      <c r="G9" s="95">
        <v>0.5</v>
      </c>
      <c r="H9" s="95"/>
      <c r="I9" s="95">
        <v>0.5</v>
      </c>
      <c r="J9" s="55" t="s">
        <v>19</v>
      </c>
      <c r="K9" s="55" t="s">
        <v>19</v>
      </c>
      <c r="L9" s="57">
        <v>0.5</v>
      </c>
      <c r="M9" s="95">
        <v>1</v>
      </c>
      <c r="N9" s="95"/>
      <c r="O9" s="95">
        <v>0.5</v>
      </c>
      <c r="P9" s="95">
        <v>0.5</v>
      </c>
      <c r="Q9" s="55" t="s">
        <v>19</v>
      </c>
      <c r="R9" s="55" t="s">
        <v>19</v>
      </c>
      <c r="S9" s="57">
        <v>1</v>
      </c>
      <c r="T9" s="95">
        <v>0.5</v>
      </c>
      <c r="U9" s="95">
        <v>0.5</v>
      </c>
      <c r="V9" s="95">
        <v>0.5</v>
      </c>
      <c r="W9" s="95">
        <v>0.5</v>
      </c>
      <c r="X9" s="55" t="s">
        <v>19</v>
      </c>
      <c r="Y9" s="55" t="s">
        <v>19</v>
      </c>
      <c r="Z9" s="57">
        <v>0.5</v>
      </c>
      <c r="AA9" s="95">
        <v>0.5</v>
      </c>
      <c r="AB9" s="95">
        <v>0.5</v>
      </c>
      <c r="AC9" s="95"/>
      <c r="AD9" s="95">
        <v>0.5</v>
      </c>
      <c r="AE9" s="55" t="s">
        <v>19</v>
      </c>
      <c r="AF9" s="55" t="s">
        <v>19</v>
      </c>
      <c r="AG9" s="57"/>
      <c r="AH9" s="95">
        <v>1</v>
      </c>
      <c r="AI9" s="96">
        <f t="shared" ref="AI9:AI14" si="0">SUM(D9:AH9)</f>
        <v>12</v>
      </c>
      <c r="AJ9" s="94" t="s">
        <v>68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62</v>
      </c>
      <c r="B10" s="77" t="s">
        <v>63</v>
      </c>
      <c r="C10" s="93"/>
      <c r="D10" s="55" t="s">
        <v>19</v>
      </c>
      <c r="E10" s="55"/>
      <c r="F10" s="55">
        <v>0.5</v>
      </c>
      <c r="G10" s="55">
        <v>0.5</v>
      </c>
      <c r="H10" s="55"/>
      <c r="I10" s="55">
        <v>0.5</v>
      </c>
      <c r="J10" s="55" t="s">
        <v>19</v>
      </c>
      <c r="K10" s="55" t="s">
        <v>19</v>
      </c>
      <c r="L10" s="55"/>
      <c r="M10" s="55">
        <v>1.5</v>
      </c>
      <c r="N10" s="55"/>
      <c r="O10" s="55"/>
      <c r="P10" s="55"/>
      <c r="Q10" s="55" t="s">
        <v>19</v>
      </c>
      <c r="R10" s="55" t="s">
        <v>19</v>
      </c>
      <c r="S10" s="55"/>
      <c r="T10" s="55">
        <v>0.5</v>
      </c>
      <c r="U10" s="55"/>
      <c r="V10" s="55"/>
      <c r="W10" s="55"/>
      <c r="X10" s="55" t="s">
        <v>19</v>
      </c>
      <c r="Y10" s="55" t="s">
        <v>19</v>
      </c>
      <c r="Z10" s="55"/>
      <c r="AA10" s="55"/>
      <c r="AB10" s="55">
        <v>0.5</v>
      </c>
      <c r="AC10" s="55"/>
      <c r="AD10" s="55">
        <v>1</v>
      </c>
      <c r="AE10" s="55" t="s">
        <v>19</v>
      </c>
      <c r="AF10" s="55" t="s">
        <v>19</v>
      </c>
      <c r="AG10" s="55"/>
      <c r="AH10" s="55">
        <v>1</v>
      </c>
      <c r="AI10" s="56">
        <f t="shared" si="0"/>
        <v>6</v>
      </c>
      <c r="AJ10" s="94" t="s">
        <v>103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65</v>
      </c>
      <c r="B11" s="80" t="s">
        <v>66</v>
      </c>
      <c r="C11" s="107"/>
      <c r="D11" s="55" t="s">
        <v>19</v>
      </c>
      <c r="E11" s="95"/>
      <c r="F11" s="95"/>
      <c r="G11" s="95"/>
      <c r="H11" s="95"/>
      <c r="I11" s="95"/>
      <c r="J11" s="55" t="s">
        <v>19</v>
      </c>
      <c r="K11" s="55" t="s">
        <v>19</v>
      </c>
      <c r="L11" s="95"/>
      <c r="M11" s="95">
        <v>1.5</v>
      </c>
      <c r="N11" s="95"/>
      <c r="O11" s="95"/>
      <c r="P11" s="95"/>
      <c r="Q11" s="55" t="s">
        <v>19</v>
      </c>
      <c r="R11" s="55" t="s">
        <v>19</v>
      </c>
      <c r="S11" s="95"/>
      <c r="T11" s="95">
        <v>0.5</v>
      </c>
      <c r="U11" s="95">
        <v>0.5</v>
      </c>
      <c r="V11" s="95"/>
      <c r="W11" s="95"/>
      <c r="X11" s="55" t="s">
        <v>19</v>
      </c>
      <c r="Y11" s="55" t="s">
        <v>19</v>
      </c>
      <c r="Z11" s="95"/>
      <c r="AA11" s="95"/>
      <c r="AB11" s="95">
        <v>0.5</v>
      </c>
      <c r="AC11" s="95"/>
      <c r="AD11" s="95">
        <v>0.5</v>
      </c>
      <c r="AE11" s="55" t="s">
        <v>19</v>
      </c>
      <c r="AF11" s="55" t="s">
        <v>19</v>
      </c>
      <c r="AG11" s="95"/>
      <c r="AH11" s="95"/>
      <c r="AI11" s="96">
        <f t="shared" si="0"/>
        <v>3.5</v>
      </c>
      <c r="AJ11" s="94" t="s">
        <v>103</v>
      </c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95</v>
      </c>
      <c r="B12" s="77" t="s">
        <v>96</v>
      </c>
      <c r="C12" s="93"/>
      <c r="D12" s="55" t="s">
        <v>19</v>
      </c>
      <c r="E12" s="78"/>
      <c r="F12" s="78"/>
      <c r="G12" s="78"/>
      <c r="H12" s="78"/>
      <c r="I12" s="78"/>
      <c r="J12" s="55" t="s">
        <v>19</v>
      </c>
      <c r="K12" s="55" t="s">
        <v>19</v>
      </c>
      <c r="L12" s="78"/>
      <c r="M12" s="78"/>
      <c r="N12" s="78">
        <v>0.5</v>
      </c>
      <c r="O12" s="78"/>
      <c r="P12" s="78"/>
      <c r="Q12" s="55" t="s">
        <v>19</v>
      </c>
      <c r="R12" s="55" t="s">
        <v>19</v>
      </c>
      <c r="S12" s="78"/>
      <c r="T12" s="78"/>
      <c r="U12" s="78"/>
      <c r="V12" s="78"/>
      <c r="W12" s="78"/>
      <c r="X12" s="55" t="s">
        <v>19</v>
      </c>
      <c r="Y12" s="55" t="s">
        <v>19</v>
      </c>
      <c r="Z12" s="78"/>
      <c r="AA12" s="78"/>
      <c r="AB12" s="78"/>
      <c r="AC12" s="78"/>
      <c r="AD12" s="78"/>
      <c r="AE12" s="55" t="s">
        <v>19</v>
      </c>
      <c r="AF12" s="55" t="s">
        <v>19</v>
      </c>
      <c r="AG12" s="78"/>
      <c r="AH12" s="78"/>
      <c r="AI12" s="86">
        <f t="shared" si="0"/>
        <v>0.5</v>
      </c>
      <c r="AJ12" s="94" t="s">
        <v>97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ht="12" customHeight="1" x14ac:dyDescent="0.2">
      <c r="A13" s="79" t="s">
        <v>83</v>
      </c>
      <c r="B13" s="80" t="s">
        <v>84</v>
      </c>
      <c r="C13" s="107"/>
      <c r="D13" s="55" t="s">
        <v>19</v>
      </c>
      <c r="E13" s="81"/>
      <c r="F13" s="81"/>
      <c r="G13" s="81"/>
      <c r="H13" s="81"/>
      <c r="I13" s="81"/>
      <c r="J13" s="55" t="s">
        <v>19</v>
      </c>
      <c r="K13" s="55" t="s">
        <v>19</v>
      </c>
      <c r="L13" s="81"/>
      <c r="M13" s="81"/>
      <c r="N13" s="81"/>
      <c r="O13" s="81"/>
      <c r="P13" s="81"/>
      <c r="Q13" s="55" t="s">
        <v>19</v>
      </c>
      <c r="R13" s="55" t="s">
        <v>19</v>
      </c>
      <c r="S13" s="81"/>
      <c r="T13" s="81">
        <v>0.5</v>
      </c>
      <c r="U13" s="81">
        <v>0.5</v>
      </c>
      <c r="V13" s="81"/>
      <c r="W13" s="81"/>
      <c r="X13" s="55" t="s">
        <v>19</v>
      </c>
      <c r="Y13" s="55" t="s">
        <v>19</v>
      </c>
      <c r="Z13" s="81"/>
      <c r="AA13" s="81"/>
      <c r="AB13" s="81"/>
      <c r="AC13" s="81"/>
      <c r="AD13" s="81"/>
      <c r="AE13" s="55" t="s">
        <v>19</v>
      </c>
      <c r="AF13" s="55" t="s">
        <v>19</v>
      </c>
      <c r="AG13" s="81"/>
      <c r="AH13" s="81"/>
      <c r="AI13" s="97">
        <f t="shared" si="0"/>
        <v>1</v>
      </c>
      <c r="AJ13" s="94" t="s">
        <v>104</v>
      </c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71</v>
      </c>
      <c r="B14" s="77" t="s">
        <v>72</v>
      </c>
      <c r="C14" s="93"/>
      <c r="D14" s="55" t="s">
        <v>19</v>
      </c>
      <c r="E14" s="78"/>
      <c r="F14" s="78"/>
      <c r="G14" s="78"/>
      <c r="H14" s="78"/>
      <c r="I14" s="78"/>
      <c r="J14" s="55" t="s">
        <v>19</v>
      </c>
      <c r="K14" s="55" t="s">
        <v>19</v>
      </c>
      <c r="L14" s="78"/>
      <c r="M14" s="78"/>
      <c r="N14" s="78"/>
      <c r="O14" s="78"/>
      <c r="P14" s="78"/>
      <c r="Q14" s="55" t="s">
        <v>19</v>
      </c>
      <c r="R14" s="55" t="s">
        <v>19</v>
      </c>
      <c r="S14" s="78"/>
      <c r="T14" s="78"/>
      <c r="U14" s="78"/>
      <c r="V14" s="78"/>
      <c r="W14" s="78"/>
      <c r="X14" s="55" t="s">
        <v>19</v>
      </c>
      <c r="Y14" s="55" t="s">
        <v>19</v>
      </c>
      <c r="Z14" s="78"/>
      <c r="AA14" s="78"/>
      <c r="AB14" s="78"/>
      <c r="AC14" s="78"/>
      <c r="AD14" s="78"/>
      <c r="AE14" s="55" t="s">
        <v>19</v>
      </c>
      <c r="AF14" s="55" t="s">
        <v>19</v>
      </c>
      <c r="AG14" s="78"/>
      <c r="AH14" s="78"/>
      <c r="AI14" s="86">
        <f t="shared" si="0"/>
        <v>0</v>
      </c>
      <c r="AJ14" s="94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69</v>
      </c>
      <c r="B15" s="80" t="s">
        <v>70</v>
      </c>
      <c r="C15" s="115"/>
      <c r="D15" s="55" t="s">
        <v>19</v>
      </c>
      <c r="E15" s="81"/>
      <c r="F15" s="81"/>
      <c r="G15" s="81"/>
      <c r="H15" s="81"/>
      <c r="I15" s="81"/>
      <c r="J15" s="55" t="s">
        <v>19</v>
      </c>
      <c r="K15" s="55" t="s">
        <v>19</v>
      </c>
      <c r="L15" s="81"/>
      <c r="M15" s="81"/>
      <c r="N15" s="81"/>
      <c r="O15" s="81"/>
      <c r="P15" s="81"/>
      <c r="Q15" s="55" t="s">
        <v>19</v>
      </c>
      <c r="R15" s="55" t="s">
        <v>19</v>
      </c>
      <c r="S15" s="81"/>
      <c r="T15" s="81"/>
      <c r="U15" s="81"/>
      <c r="V15" s="81"/>
      <c r="W15" s="81"/>
      <c r="X15" s="55" t="s">
        <v>19</v>
      </c>
      <c r="Y15" s="55" t="s">
        <v>19</v>
      </c>
      <c r="Z15" s="81"/>
      <c r="AA15" s="81"/>
      <c r="AB15" s="81"/>
      <c r="AC15" s="81"/>
      <c r="AD15" s="81"/>
      <c r="AE15" s="55" t="s">
        <v>19</v>
      </c>
      <c r="AF15" s="55" t="s">
        <v>19</v>
      </c>
      <c r="AG15" s="81"/>
      <c r="AH15" s="81"/>
      <c r="AI15" s="97">
        <f>SUM(D15:AH15)</f>
        <v>0</v>
      </c>
      <c r="AJ15" s="94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64</v>
      </c>
      <c r="B16" s="77" t="s">
        <v>61</v>
      </c>
      <c r="C16" s="93"/>
      <c r="D16" s="55" t="s">
        <v>19</v>
      </c>
      <c r="E16" s="78"/>
      <c r="F16" s="78"/>
      <c r="G16" s="78"/>
      <c r="H16" s="78"/>
      <c r="I16" s="78"/>
      <c r="J16" s="55" t="s">
        <v>19</v>
      </c>
      <c r="K16" s="55" t="s">
        <v>19</v>
      </c>
      <c r="L16" s="78"/>
      <c r="M16" s="78"/>
      <c r="N16" s="78"/>
      <c r="O16" s="78"/>
      <c r="P16" s="78"/>
      <c r="Q16" s="55" t="s">
        <v>19</v>
      </c>
      <c r="R16" s="55" t="s">
        <v>19</v>
      </c>
      <c r="S16" s="78"/>
      <c r="T16" s="78"/>
      <c r="U16" s="78"/>
      <c r="V16" s="78"/>
      <c r="W16" s="78"/>
      <c r="X16" s="55" t="s">
        <v>19</v>
      </c>
      <c r="Y16" s="55" t="s">
        <v>19</v>
      </c>
      <c r="Z16" s="78"/>
      <c r="AA16" s="78"/>
      <c r="AB16" s="78"/>
      <c r="AC16" s="78"/>
      <c r="AD16" s="78"/>
      <c r="AE16" s="55" t="s">
        <v>19</v>
      </c>
      <c r="AF16" s="55" t="s">
        <v>19</v>
      </c>
      <c r="AG16" s="78"/>
      <c r="AH16" s="78"/>
      <c r="AI16" s="86">
        <f t="shared" ref="AI16:AI18" si="1">SUM(D16:AH16)</f>
        <v>0</v>
      </c>
      <c r="AJ16" s="94" t="s">
        <v>89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90</v>
      </c>
      <c r="B17" s="80" t="s">
        <v>91</v>
      </c>
      <c r="C17" s="115"/>
      <c r="D17" s="55" t="s">
        <v>19</v>
      </c>
      <c r="E17" s="95"/>
      <c r="F17" s="95"/>
      <c r="G17" s="95"/>
      <c r="H17" s="95"/>
      <c r="I17" s="95"/>
      <c r="J17" s="55" t="s">
        <v>19</v>
      </c>
      <c r="K17" s="55" t="s">
        <v>19</v>
      </c>
      <c r="L17" s="95"/>
      <c r="M17" s="95"/>
      <c r="N17" s="95"/>
      <c r="O17" s="95"/>
      <c r="P17" s="95">
        <v>0.5</v>
      </c>
      <c r="Q17" s="55" t="s">
        <v>19</v>
      </c>
      <c r="R17" s="55" t="s">
        <v>19</v>
      </c>
      <c r="S17" s="95"/>
      <c r="T17" s="95"/>
      <c r="U17" s="95"/>
      <c r="V17" s="95"/>
      <c r="W17" s="95"/>
      <c r="X17" s="55" t="s">
        <v>19</v>
      </c>
      <c r="Y17" s="55" t="s">
        <v>19</v>
      </c>
      <c r="Z17" s="95">
        <v>0.5</v>
      </c>
      <c r="AA17" s="95">
        <v>0.5</v>
      </c>
      <c r="AB17" s="95"/>
      <c r="AC17" s="95"/>
      <c r="AD17" s="95"/>
      <c r="AE17" s="55" t="s">
        <v>19</v>
      </c>
      <c r="AF17" s="55" t="s">
        <v>19</v>
      </c>
      <c r="AG17" s="95"/>
      <c r="AH17" s="95">
        <v>1</v>
      </c>
      <c r="AI17" s="97">
        <f t="shared" si="1"/>
        <v>2.5</v>
      </c>
      <c r="AJ17" s="108" t="s">
        <v>87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98</v>
      </c>
      <c r="B18" s="77" t="s">
        <v>99</v>
      </c>
      <c r="C18" s="93"/>
      <c r="D18" s="55" t="s">
        <v>19</v>
      </c>
      <c r="E18" s="78"/>
      <c r="F18" s="78"/>
      <c r="G18" s="78"/>
      <c r="H18" s="78"/>
      <c r="I18" s="78"/>
      <c r="J18" s="55" t="s">
        <v>19</v>
      </c>
      <c r="K18" s="55" t="s">
        <v>19</v>
      </c>
      <c r="L18" s="78"/>
      <c r="M18" s="78"/>
      <c r="N18" s="78"/>
      <c r="O18" s="78"/>
      <c r="P18" s="78"/>
      <c r="Q18" s="55" t="s">
        <v>19</v>
      </c>
      <c r="R18" s="55" t="s">
        <v>19</v>
      </c>
      <c r="S18" s="78">
        <v>0.5</v>
      </c>
      <c r="T18" s="78"/>
      <c r="U18" s="78"/>
      <c r="V18" s="78"/>
      <c r="W18" s="78"/>
      <c r="X18" s="55" t="s">
        <v>19</v>
      </c>
      <c r="Y18" s="55" t="s">
        <v>19</v>
      </c>
      <c r="Z18" s="78"/>
      <c r="AA18" s="78"/>
      <c r="AB18" s="78"/>
      <c r="AC18" s="78"/>
      <c r="AD18" s="78"/>
      <c r="AE18" s="55" t="s">
        <v>19</v>
      </c>
      <c r="AF18" s="55" t="s">
        <v>19</v>
      </c>
      <c r="AG18" s="78"/>
      <c r="AH18" s="78"/>
      <c r="AI18" s="86">
        <f t="shared" si="1"/>
        <v>0.5</v>
      </c>
      <c r="AJ18" s="74" t="s">
        <v>100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103">
        <f t="shared" ref="D19:AE19" si="2">SUM(D8:D18)</f>
        <v>0</v>
      </c>
      <c r="E19" s="101">
        <f t="shared" si="2"/>
        <v>0</v>
      </c>
      <c r="F19" s="58">
        <f t="shared" si="2"/>
        <v>4</v>
      </c>
      <c r="G19" s="58">
        <f t="shared" si="2"/>
        <v>1</v>
      </c>
      <c r="H19" s="58">
        <f t="shared" si="2"/>
        <v>0</v>
      </c>
      <c r="I19" s="101">
        <f t="shared" si="2"/>
        <v>1</v>
      </c>
      <c r="J19" s="103">
        <f t="shared" si="2"/>
        <v>0</v>
      </c>
      <c r="K19" s="103">
        <f t="shared" si="2"/>
        <v>0</v>
      </c>
      <c r="L19" s="101">
        <f t="shared" si="2"/>
        <v>1</v>
      </c>
      <c r="M19" s="58">
        <f t="shared" si="2"/>
        <v>4</v>
      </c>
      <c r="N19" s="58">
        <f t="shared" si="2"/>
        <v>0.5</v>
      </c>
      <c r="O19" s="58">
        <f t="shared" si="2"/>
        <v>0.5</v>
      </c>
      <c r="P19" s="101">
        <f t="shared" si="2"/>
        <v>1</v>
      </c>
      <c r="Q19" s="103">
        <f t="shared" si="2"/>
        <v>0</v>
      </c>
      <c r="R19" s="103">
        <f t="shared" si="2"/>
        <v>0</v>
      </c>
      <c r="S19" s="101">
        <f t="shared" si="2"/>
        <v>2</v>
      </c>
      <c r="T19" s="58">
        <f t="shared" si="2"/>
        <v>2</v>
      </c>
      <c r="U19" s="58">
        <f t="shared" si="2"/>
        <v>1.5</v>
      </c>
      <c r="V19" s="58">
        <f t="shared" si="2"/>
        <v>0.5</v>
      </c>
      <c r="W19" s="101">
        <f t="shared" si="2"/>
        <v>0.5</v>
      </c>
      <c r="X19" s="103">
        <f t="shared" si="2"/>
        <v>0</v>
      </c>
      <c r="Y19" s="103">
        <f t="shared" si="2"/>
        <v>0</v>
      </c>
      <c r="Z19" s="101">
        <f t="shared" si="2"/>
        <v>1</v>
      </c>
      <c r="AA19" s="58">
        <f t="shared" si="2"/>
        <v>1</v>
      </c>
      <c r="AB19" s="58">
        <f t="shared" si="2"/>
        <v>1.5</v>
      </c>
      <c r="AC19" s="58">
        <f t="shared" si="2"/>
        <v>0</v>
      </c>
      <c r="AD19" s="101">
        <f t="shared" si="2"/>
        <v>2</v>
      </c>
      <c r="AE19" s="103">
        <f t="shared" si="2"/>
        <v>0</v>
      </c>
      <c r="AF19" s="103">
        <f t="shared" ref="AF19:AH19" si="3">SUM(AF8:AF18)</f>
        <v>0</v>
      </c>
      <c r="AG19" s="101">
        <f t="shared" si="3"/>
        <v>0</v>
      </c>
      <c r="AH19" s="58">
        <f t="shared" si="3"/>
        <v>3</v>
      </c>
      <c r="AI19" s="59">
        <f t="shared" ref="AI19" si="4">SUM(AI8:AI18)</f>
        <v>28</v>
      </c>
      <c r="AJ19" s="47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>
        <f>7.5</f>
        <v>7.5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7.5</v>
      </c>
      <c r="AJ20" s="47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/>
      <c r="E21" s="60"/>
      <c r="F21" s="60">
        <v>1.5</v>
      </c>
      <c r="G21" s="60">
        <v>2</v>
      </c>
      <c r="H21" s="60">
        <v>2.5</v>
      </c>
      <c r="I21" s="60">
        <v>2.5</v>
      </c>
      <c r="J21" s="60"/>
      <c r="K21" s="60"/>
      <c r="L21" s="60">
        <v>3.5</v>
      </c>
      <c r="M21" s="60">
        <v>1</v>
      </c>
      <c r="N21" s="60">
        <v>4.5</v>
      </c>
      <c r="O21" s="60">
        <v>5</v>
      </c>
      <c r="P21" s="60">
        <v>3.5</v>
      </c>
      <c r="Q21" s="60"/>
      <c r="R21" s="60"/>
      <c r="S21" s="60">
        <v>3</v>
      </c>
      <c r="T21" s="60">
        <v>4.5</v>
      </c>
      <c r="U21" s="60">
        <v>5</v>
      </c>
      <c r="V21" s="60">
        <v>3.5</v>
      </c>
      <c r="W21" s="60">
        <v>2.5</v>
      </c>
      <c r="X21" s="60"/>
      <c r="Y21" s="60"/>
      <c r="Z21" s="60">
        <v>5</v>
      </c>
      <c r="AA21" s="60">
        <v>4.5</v>
      </c>
      <c r="AB21" s="60">
        <v>4.5</v>
      </c>
      <c r="AC21" s="60">
        <v>5.5</v>
      </c>
      <c r="AD21" s="60">
        <v>2</v>
      </c>
      <c r="AE21" s="60"/>
      <c r="AF21" s="60"/>
      <c r="AG21" s="60">
        <v>1</v>
      </c>
      <c r="AH21" s="60">
        <v>3</v>
      </c>
      <c r="AI21" s="56">
        <f>SUM(D21:AH21)</f>
        <v>70</v>
      </c>
      <c r="AJ21" s="50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6" t="s">
        <v>11</v>
      </c>
      <c r="B22" s="117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>
        <v>6</v>
      </c>
      <c r="AH22" s="118"/>
      <c r="AI22" s="56">
        <f t="shared" si="5"/>
        <v>6</v>
      </c>
      <c r="AJ22" s="47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4" t="s">
        <v>58</v>
      </c>
      <c r="B24" s="125"/>
      <c r="C24" s="126"/>
      <c r="D24" s="60"/>
      <c r="E24" s="60"/>
      <c r="F24" s="60"/>
      <c r="G24" s="60"/>
      <c r="H24" s="60">
        <v>1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>
        <v>0.5</v>
      </c>
      <c r="T24" s="60">
        <v>0.5</v>
      </c>
      <c r="U24" s="60"/>
      <c r="V24" s="60">
        <v>1.5</v>
      </c>
      <c r="W24" s="60"/>
      <c r="X24" s="60"/>
      <c r="Y24" s="60"/>
      <c r="Z24" s="60">
        <v>0.5</v>
      </c>
      <c r="AA24" s="60"/>
      <c r="AB24" s="60"/>
      <c r="AC24" s="60"/>
      <c r="AD24" s="60"/>
      <c r="AE24" s="60"/>
      <c r="AF24" s="60"/>
      <c r="AG24" s="60"/>
      <c r="AH24" s="60"/>
      <c r="AI24" s="56">
        <f t="shared" ref="AI24:AI33" si="6">SUM(D24:AH24)</f>
        <v>4</v>
      </c>
      <c r="AJ24" s="109" t="s">
        <v>106</v>
      </c>
      <c r="AK24" s="120"/>
      <c r="AL24" s="120"/>
      <c r="AM24" s="119"/>
      <c r="AN24" s="119"/>
      <c r="AO24" s="119"/>
      <c r="AP24" s="119"/>
      <c r="AQ24" s="119"/>
      <c r="AR24" s="119"/>
      <c r="AS24" s="119"/>
      <c r="AT24" s="119"/>
      <c r="AU24" s="11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59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3" t="s">
        <v>51</v>
      </c>
      <c r="B27" s="134"/>
      <c r="C27" s="135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>
        <v>0.5</v>
      </c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0.5</v>
      </c>
      <c r="AJ27" s="50" t="s">
        <v>81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3" t="s">
        <v>85</v>
      </c>
      <c r="B28" s="114"/>
      <c r="C28" s="114"/>
      <c r="D28" s="60"/>
      <c r="E28" s="60"/>
      <c r="F28" s="60"/>
      <c r="G28" s="60"/>
      <c r="H28" s="60"/>
      <c r="I28" s="60"/>
      <c r="J28" s="60"/>
      <c r="K28" s="60"/>
      <c r="L28" s="60">
        <v>0.5</v>
      </c>
      <c r="M28" s="60"/>
      <c r="N28" s="60"/>
      <c r="O28" s="60"/>
      <c r="P28" s="60"/>
      <c r="Q28" s="60"/>
      <c r="R28" s="60"/>
      <c r="S28" s="60">
        <v>0.5</v>
      </c>
      <c r="T28" s="60"/>
      <c r="U28" s="60"/>
      <c r="V28" s="60">
        <v>0.5</v>
      </c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1.5</v>
      </c>
      <c r="AJ28" s="50" t="s">
        <v>102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82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>
        <v>1</v>
      </c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1</v>
      </c>
      <c r="AJ29" s="50" t="s">
        <v>101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50</v>
      </c>
      <c r="B30" s="125"/>
      <c r="C30" s="126"/>
      <c r="D30" s="60"/>
      <c r="E30" s="60"/>
      <c r="F30" s="60"/>
      <c r="G30" s="60"/>
      <c r="H30" s="60"/>
      <c r="I30" s="60"/>
      <c r="J30" s="60"/>
      <c r="K30" s="60"/>
      <c r="L30" s="60">
        <v>2</v>
      </c>
      <c r="M30" s="60"/>
      <c r="N30" s="60"/>
      <c r="O30" s="60"/>
      <c r="P30" s="60"/>
      <c r="Q30" s="60"/>
      <c r="R30" s="60"/>
      <c r="S30" s="60"/>
      <c r="T30" s="60"/>
      <c r="U30" s="60"/>
      <c r="V30" s="60">
        <v>0.5</v>
      </c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2.5</v>
      </c>
      <c r="AJ30" s="47" t="s">
        <v>88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75</v>
      </c>
      <c r="B31" s="105"/>
      <c r="C31" s="106"/>
      <c r="D31" s="60"/>
      <c r="E31" s="60"/>
      <c r="F31" s="60">
        <v>1</v>
      </c>
      <c r="G31" s="60">
        <v>4.5</v>
      </c>
      <c r="H31" s="60">
        <v>4</v>
      </c>
      <c r="I31" s="60">
        <v>2</v>
      </c>
      <c r="J31" s="60"/>
      <c r="K31" s="60"/>
      <c r="L31" s="60"/>
      <c r="M31" s="60"/>
      <c r="N31" s="60"/>
      <c r="O31" s="60">
        <v>2</v>
      </c>
      <c r="P31" s="60">
        <v>1</v>
      </c>
      <c r="Q31" s="60"/>
      <c r="R31" s="60"/>
      <c r="S31" s="60">
        <v>0.5</v>
      </c>
      <c r="T31" s="60"/>
      <c r="U31" s="60">
        <v>0.5</v>
      </c>
      <c r="V31" s="60"/>
      <c r="W31" s="60"/>
      <c r="X31" s="60"/>
      <c r="Y31" s="60"/>
      <c r="Z31" s="60"/>
      <c r="AA31" s="60">
        <v>1</v>
      </c>
      <c r="AB31" s="60">
        <v>0.5</v>
      </c>
      <c r="AC31" s="60"/>
      <c r="AD31" s="60">
        <v>1</v>
      </c>
      <c r="AE31" s="60"/>
      <c r="AF31" s="60"/>
      <c r="AG31" s="60"/>
      <c r="AH31" s="60"/>
      <c r="AI31" s="56">
        <f t="shared" si="6"/>
        <v>18</v>
      </c>
      <c r="AJ31" s="47" t="s">
        <v>93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94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>
        <v>2</v>
      </c>
      <c r="O32" s="60"/>
      <c r="P32" s="60"/>
      <c r="Q32" s="60"/>
      <c r="R32" s="60"/>
      <c r="S32" s="60"/>
      <c r="T32" s="60"/>
      <c r="U32" s="60">
        <v>0.5</v>
      </c>
      <c r="V32" s="60">
        <v>0.5</v>
      </c>
      <c r="W32" s="60">
        <v>0.5</v>
      </c>
      <c r="X32" s="60"/>
      <c r="Y32" s="60"/>
      <c r="Z32" s="60">
        <v>0.5</v>
      </c>
      <c r="AA32" s="60">
        <v>1</v>
      </c>
      <c r="AB32" s="60">
        <v>0.5</v>
      </c>
      <c r="AC32" s="60"/>
      <c r="AD32" s="60">
        <v>1</v>
      </c>
      <c r="AE32" s="60"/>
      <c r="AF32" s="60"/>
      <c r="AG32" s="60"/>
      <c r="AH32" s="60"/>
      <c r="AI32" s="56">
        <f t="shared" si="6"/>
        <v>6.5</v>
      </c>
      <c r="AJ32" s="47" t="s">
        <v>76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0" t="s">
        <v>79</v>
      </c>
      <c r="B33" s="111"/>
      <c r="C33" s="112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6"/>
        <v>0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60</v>
      </c>
      <c r="B34" s="125"/>
      <c r="C34" s="126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>
        <v>1</v>
      </c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1</v>
      </c>
      <c r="AJ34" s="47" t="s">
        <v>77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49</v>
      </c>
      <c r="B35" s="122"/>
      <c r="C35" s="123"/>
      <c r="D35" s="60"/>
      <c r="E35" s="60"/>
      <c r="F35" s="60">
        <v>0.5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0.5</v>
      </c>
      <c r="AJ35" s="47" t="s">
        <v>78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57</v>
      </c>
      <c r="B36" s="84"/>
      <c r="C36" s="85"/>
      <c r="D36" s="60"/>
      <c r="E36" s="60"/>
      <c r="F36" s="60">
        <v>0.5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>
        <v>0.5</v>
      </c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1</v>
      </c>
      <c r="AJ36" s="47" t="s">
        <v>86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55</v>
      </c>
      <c r="B37" s="122"/>
      <c r="C37" s="12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>
        <v>0.5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0.5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0" t="s">
        <v>105</v>
      </c>
      <c r="B38" s="131"/>
      <c r="C38" s="13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>
        <v>1</v>
      </c>
      <c r="Q38" s="102"/>
      <c r="R38" s="102"/>
      <c r="S38" s="102"/>
      <c r="T38" s="102"/>
      <c r="U38" s="102"/>
      <c r="V38" s="102"/>
      <c r="W38" s="102">
        <v>4</v>
      </c>
      <c r="X38" s="102"/>
      <c r="Y38" s="102"/>
      <c r="Z38" s="102"/>
      <c r="AA38" s="102"/>
      <c r="AB38" s="102">
        <v>0.5</v>
      </c>
      <c r="AC38" s="102">
        <v>2</v>
      </c>
      <c r="AD38" s="102">
        <v>1.5</v>
      </c>
      <c r="AE38" s="102"/>
      <c r="AF38" s="102"/>
      <c r="AG38" s="102"/>
      <c r="AH38" s="102"/>
      <c r="AI38" s="86">
        <f t="shared" si="5"/>
        <v>9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1" t="s">
        <v>80</v>
      </c>
      <c r="B39" s="122"/>
      <c r="C39" s="12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102"/>
      <c r="X39" s="60"/>
      <c r="Y39" s="60"/>
      <c r="Z39" s="60"/>
      <c r="AA39" s="60"/>
      <c r="AB39" s="60"/>
      <c r="AC39" s="60"/>
      <c r="AD39" s="102"/>
      <c r="AE39" s="60"/>
      <c r="AF39" s="60"/>
      <c r="AG39" s="60"/>
      <c r="AH39" s="60">
        <v>1</v>
      </c>
      <c r="AI39" s="56">
        <f t="shared" si="5"/>
        <v>1</v>
      </c>
      <c r="AJ39" s="92">
        <v>1709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27" t="s">
        <v>56</v>
      </c>
      <c r="B40" s="128"/>
      <c r="C40" s="129"/>
      <c r="D40" s="60"/>
      <c r="E40" s="60"/>
      <c r="F40" s="60"/>
      <c r="G40" s="60"/>
      <c r="H40" s="60"/>
      <c r="I40" s="60"/>
      <c r="J40" s="60"/>
      <c r="K40" s="60"/>
      <c r="L40" s="60">
        <v>0.5</v>
      </c>
      <c r="M40" s="60"/>
      <c r="N40" s="60"/>
      <c r="O40" s="60"/>
      <c r="P40" s="60"/>
      <c r="Q40" s="60"/>
      <c r="R40" s="60"/>
      <c r="S40" s="60"/>
      <c r="T40" s="60"/>
      <c r="U40" s="60"/>
      <c r="V40" s="60">
        <v>0.5</v>
      </c>
      <c r="W40" s="60"/>
      <c r="X40" s="60"/>
      <c r="Y40" s="60"/>
      <c r="Z40" s="60"/>
      <c r="AA40" s="60"/>
      <c r="AB40" s="60">
        <v>0.5</v>
      </c>
      <c r="AC40" s="60"/>
      <c r="AD40" s="60"/>
      <c r="AE40" s="60"/>
      <c r="AF40" s="60"/>
      <c r="AG40" s="60">
        <v>0.5</v>
      </c>
      <c r="AH40" s="60">
        <v>0.5</v>
      </c>
      <c r="AI40" s="56">
        <f t="shared" si="5"/>
        <v>2.5</v>
      </c>
      <c r="AJ40" s="47" t="s">
        <v>107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1" t="s">
        <v>8</v>
      </c>
      <c r="B41" s="14"/>
      <c r="C41" s="14"/>
      <c r="D41" s="103">
        <f t="shared" ref="D41:AE41" si="7">SUM(D19:D40)</f>
        <v>0</v>
      </c>
      <c r="E41" s="101">
        <f t="shared" si="7"/>
        <v>7.5</v>
      </c>
      <c r="F41" s="58">
        <f t="shared" si="7"/>
        <v>7.5</v>
      </c>
      <c r="G41" s="58">
        <f t="shared" si="7"/>
        <v>7.5</v>
      </c>
      <c r="H41" s="58">
        <f t="shared" si="7"/>
        <v>7.5</v>
      </c>
      <c r="I41" s="101">
        <f t="shared" si="7"/>
        <v>5.5</v>
      </c>
      <c r="J41" s="103">
        <f t="shared" si="7"/>
        <v>0</v>
      </c>
      <c r="K41" s="103">
        <f t="shared" si="7"/>
        <v>0</v>
      </c>
      <c r="L41" s="101">
        <f t="shared" si="7"/>
        <v>7.5</v>
      </c>
      <c r="M41" s="58">
        <f t="shared" si="7"/>
        <v>5</v>
      </c>
      <c r="N41" s="58">
        <f t="shared" si="7"/>
        <v>7.5</v>
      </c>
      <c r="O41" s="58">
        <f t="shared" si="7"/>
        <v>7.5</v>
      </c>
      <c r="P41" s="101">
        <f t="shared" si="7"/>
        <v>7.5</v>
      </c>
      <c r="Q41" s="103">
        <f t="shared" si="7"/>
        <v>0</v>
      </c>
      <c r="R41" s="103">
        <f t="shared" si="7"/>
        <v>0</v>
      </c>
      <c r="S41" s="101">
        <f t="shared" si="7"/>
        <v>7.5</v>
      </c>
      <c r="T41" s="58">
        <f t="shared" si="7"/>
        <v>7.5</v>
      </c>
      <c r="U41" s="58">
        <f t="shared" si="7"/>
        <v>7.5</v>
      </c>
      <c r="V41" s="58">
        <f t="shared" si="7"/>
        <v>7.5</v>
      </c>
      <c r="W41" s="101">
        <f t="shared" si="7"/>
        <v>7.5</v>
      </c>
      <c r="X41" s="103">
        <f t="shared" si="7"/>
        <v>0</v>
      </c>
      <c r="Y41" s="103">
        <f t="shared" si="7"/>
        <v>0</v>
      </c>
      <c r="Z41" s="101">
        <f t="shared" si="7"/>
        <v>7.5</v>
      </c>
      <c r="AA41" s="58">
        <f t="shared" si="7"/>
        <v>7.5</v>
      </c>
      <c r="AB41" s="58">
        <f t="shared" si="7"/>
        <v>8</v>
      </c>
      <c r="AC41" s="58">
        <f t="shared" si="7"/>
        <v>7.5</v>
      </c>
      <c r="AD41" s="101">
        <f t="shared" si="7"/>
        <v>7.5</v>
      </c>
      <c r="AE41" s="103">
        <f t="shared" si="7"/>
        <v>0</v>
      </c>
      <c r="AF41" s="103">
        <f t="shared" ref="AF41:AH41" si="8">SUM(AF19:AF40)</f>
        <v>0</v>
      </c>
      <c r="AG41" s="101">
        <f t="shared" si="8"/>
        <v>7.5</v>
      </c>
      <c r="AH41" s="58">
        <f t="shared" si="8"/>
        <v>7.5</v>
      </c>
      <c r="AI41" s="59">
        <f t="shared" ref="AI41" si="9">SUM(AI19:AI40)</f>
        <v>161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s="29" customFormat="1" ht="13.5" thickBot="1" x14ac:dyDescent="0.25">
      <c r="A42" s="15" t="s">
        <v>9</v>
      </c>
      <c r="B42" s="16"/>
      <c r="C42" s="17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2" thickBot="1" x14ac:dyDescent="0.25">
      <c r="A43" s="18" t="s">
        <v>24</v>
      </c>
      <c r="B43" s="17" t="s">
        <v>25</v>
      </c>
      <c r="C43" s="17"/>
      <c r="D43" s="61"/>
      <c r="E43" s="61"/>
      <c r="F43" s="61" t="s">
        <v>31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10</v>
      </c>
      <c r="AG43" s="66">
        <f>22</f>
        <v>22</v>
      </c>
      <c r="AH43" s="61"/>
      <c r="AI43" s="62">
        <f>7.5*AG43</f>
        <v>165</v>
      </c>
      <c r="AJ43" s="30"/>
      <c r="AZ43" s="53"/>
    </row>
    <row r="44" spans="1:69" s="29" customFormat="1" ht="11.25" x14ac:dyDescent="0.2">
      <c r="A44" s="18" t="s">
        <v>23</v>
      </c>
      <c r="B44" s="17" t="s">
        <v>26</v>
      </c>
      <c r="C44" s="17"/>
      <c r="D44" s="61"/>
      <c r="E44" s="61"/>
      <c r="F44" s="61" t="s">
        <v>39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1.25" x14ac:dyDescent="0.2">
      <c r="A45" s="18" t="s">
        <v>29</v>
      </c>
      <c r="B45" s="17" t="s">
        <v>30</v>
      </c>
      <c r="C45" s="17"/>
      <c r="D45" s="61"/>
      <c r="E45" s="61"/>
      <c r="F45" s="61" t="s">
        <v>38</v>
      </c>
      <c r="G45" s="61"/>
      <c r="H45" s="61" t="s">
        <v>34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45</v>
      </c>
      <c r="AG45" s="61"/>
      <c r="AH45" s="61"/>
      <c r="AI45" s="61">
        <f>AI41-AI43</f>
        <v>-4</v>
      </c>
      <c r="AJ45" s="70" t="s">
        <v>43</v>
      </c>
      <c r="AZ45" s="53"/>
    </row>
    <row r="46" spans="1:69" s="29" customFormat="1" ht="11.25" x14ac:dyDescent="0.2">
      <c r="A46" s="17" t="s">
        <v>27</v>
      </c>
      <c r="B46" s="17" t="s">
        <v>28</v>
      </c>
      <c r="C46" s="30"/>
      <c r="D46" s="63"/>
      <c r="E46" s="63"/>
      <c r="F46" s="63" t="s">
        <v>40</v>
      </c>
      <c r="G46" s="63"/>
      <c r="H46" s="63" t="s">
        <v>35</v>
      </c>
      <c r="I46" s="63"/>
      <c r="J46" s="63"/>
      <c r="K46" s="63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</row>
    <row r="47" spans="1:69" s="29" customFormat="1" ht="11.25" x14ac:dyDescent="0.2">
      <c r="A47" s="30" t="s">
        <v>21</v>
      </c>
      <c r="B47" s="30" t="s">
        <v>22</v>
      </c>
      <c r="C47" s="30"/>
      <c r="D47" s="63"/>
      <c r="E47" s="63"/>
      <c r="F47" s="63" t="s">
        <v>36</v>
      </c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46</v>
      </c>
      <c r="AG47" s="63"/>
      <c r="AH47" s="63"/>
      <c r="AI47" s="64">
        <f>4.5</f>
        <v>4.5</v>
      </c>
      <c r="AJ47" s="30"/>
      <c r="AL47" s="29" t="s">
        <v>44</v>
      </c>
    </row>
    <row r="48" spans="1:69" s="29" customFormat="1" ht="11.25" x14ac:dyDescent="0.2">
      <c r="A48" s="30"/>
      <c r="B48" s="30"/>
      <c r="C48" s="30"/>
      <c r="D48" s="63"/>
      <c r="E48" s="63"/>
      <c r="F48" s="63"/>
      <c r="G48" s="63"/>
      <c r="H48" s="63" t="s">
        <v>42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30"/>
    </row>
    <row r="49" spans="1:36" s="29" customFormat="1" ht="13.5" thickBot="1" x14ac:dyDescent="0.25">
      <c r="A49" s="28"/>
      <c r="B49" s="28"/>
      <c r="C49" s="28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47</v>
      </c>
      <c r="AG49" s="63"/>
      <c r="AH49" s="63"/>
      <c r="AI49" s="65">
        <f>AI47+AI45</f>
        <v>0.5</v>
      </c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</sheetData>
  <dataConsolidate/>
  <mergeCells count="9">
    <mergeCell ref="A39:C39"/>
    <mergeCell ref="A30:C30"/>
    <mergeCell ref="A40:C40"/>
    <mergeCell ref="A38:C38"/>
    <mergeCell ref="A24:C24"/>
    <mergeCell ref="A27:C27"/>
    <mergeCell ref="A37:C37"/>
    <mergeCell ref="A35:C35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2021-07-20T22:02:12Z</cp:lastPrinted>
  <dcterms:created xsi:type="dcterms:W3CDTF">1998-07-03T22:57:08Z</dcterms:created>
  <dcterms:modified xsi:type="dcterms:W3CDTF">2021-08-31T23:26:07Z</dcterms:modified>
</cp:coreProperties>
</file>