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13_ncr:1_{746B14D1-8DA1-45B3-A395-749241766248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6" i="1" l="1"/>
  <c r="AG42" i="1"/>
  <c r="AG40" i="1"/>
  <c r="AF40" i="1"/>
  <c r="AH18" i="1"/>
  <c r="AH40" i="1" s="1"/>
  <c r="AG18" i="1"/>
  <c r="AF18" i="1"/>
  <c r="Z40" i="1"/>
  <c r="R40" i="1"/>
  <c r="M40" i="1"/>
  <c r="E40" i="1"/>
  <c r="AE18" i="1"/>
  <c r="AE40" i="1" s="1"/>
  <c r="AD18" i="1"/>
  <c r="AD40" i="1" s="1"/>
  <c r="AC18" i="1"/>
  <c r="AC40" i="1" s="1"/>
  <c r="AB18" i="1"/>
  <c r="AB40" i="1" s="1"/>
  <c r="AA18" i="1"/>
  <c r="AA40" i="1" s="1"/>
  <c r="Z18" i="1"/>
  <c r="Y18" i="1"/>
  <c r="Y40" i="1" s="1"/>
  <c r="X18" i="1"/>
  <c r="X40" i="1" s="1"/>
  <c r="W18" i="1"/>
  <c r="W40" i="1" s="1"/>
  <c r="V18" i="1"/>
  <c r="V40" i="1" s="1"/>
  <c r="U18" i="1"/>
  <c r="U40" i="1" s="1"/>
  <c r="T18" i="1"/>
  <c r="T40" i="1" s="1"/>
  <c r="S18" i="1"/>
  <c r="S40" i="1" s="1"/>
  <c r="R18" i="1"/>
  <c r="Q18" i="1"/>
  <c r="Q40" i="1" s="1"/>
  <c r="P18" i="1"/>
  <c r="P40" i="1" s="1"/>
  <c r="O18" i="1"/>
  <c r="O40" i="1" s="1"/>
  <c r="N18" i="1"/>
  <c r="N40" i="1" s="1"/>
  <c r="M18" i="1"/>
  <c r="L18" i="1"/>
  <c r="L40" i="1" s="1"/>
  <c r="K18" i="1"/>
  <c r="K40" i="1" s="1"/>
  <c r="J18" i="1"/>
  <c r="J40" i="1" s="1"/>
  <c r="I18" i="1"/>
  <c r="I40" i="1" s="1"/>
  <c r="H18" i="1"/>
  <c r="H40" i="1" s="1"/>
  <c r="G18" i="1"/>
  <c r="G40" i="1" s="1"/>
  <c r="F18" i="1"/>
  <c r="F40" i="1" s="1"/>
  <c r="E18" i="1"/>
  <c r="D18" i="1"/>
  <c r="D40" i="1" s="1"/>
  <c r="AI38" i="1"/>
  <c r="AI11" i="1" l="1"/>
  <c r="AI27" i="1" l="1"/>
  <c r="AI8" i="1" l="1"/>
  <c r="AI12" i="1" l="1"/>
  <c r="AI10" i="1" l="1"/>
  <c r="AI30" i="1" l="1"/>
  <c r="AI31" i="1" l="1"/>
  <c r="AI36" i="1" l="1"/>
  <c r="AI39" i="1" l="1"/>
  <c r="AI34" i="1" l="1"/>
  <c r="AI14" i="1" l="1"/>
  <c r="AI9" i="1"/>
  <c r="AI25" i="1" l="1"/>
  <c r="AI23" i="1"/>
  <c r="AI17" i="1" l="1"/>
  <c r="AI20" i="1" l="1"/>
  <c r="AI29" i="1"/>
  <c r="AI37" i="1" l="1"/>
  <c r="AI35" i="1"/>
  <c r="AI16" i="1"/>
  <c r="AI19" i="1" l="1"/>
  <c r="AI42" i="1"/>
  <c r="AI13" i="1"/>
  <c r="AI15" i="1"/>
  <c r="AI21" i="1"/>
  <c r="AI22" i="1"/>
  <c r="AI24" i="1"/>
  <c r="AI26" i="1"/>
  <c r="AI28" i="1"/>
  <c r="AI32" i="1"/>
  <c r="AI33" i="1"/>
  <c r="AI18" i="1" l="1"/>
  <c r="AI40" i="1" s="1"/>
  <c r="AI44" i="1" s="1"/>
  <c r="AI48" i="1" s="1"/>
</calcChain>
</file>

<file path=xl/sharedStrings.xml><?xml version="1.0" encoding="utf-8"?>
<sst xmlns="http://schemas.openxmlformats.org/spreadsheetml/2006/main" count="237" uniqueCount="107">
  <si>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</si>
  <si>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</si>
  <si>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</si>
  <si>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</si>
  <si>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</si>
  <si>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</si>
  <si>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</si>
  <si>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</si>
  <si>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</si>
  <si>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</si>
  <si>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</si>
  <si>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</si>
  <si>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</si>
  <si>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</si>
  <si>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</si>
  <si>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</si>
  <si>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</si>
  <si>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</si>
  <si>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</si>
  <si>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</si>
  <si>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</si>
  <si>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</si>
  <si>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</si>
  <si>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</si>
  <si>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</si>
  <si>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</si>
  <si>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</si>
  <si>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</si>
  <si>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</si>
  <si>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</si>
  <si>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</si>
  <si>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</si>
  <si>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</si>
  <si>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</si>
  <si>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</si>
  <si>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</si>
  <si>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</si>
  <si>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</si>
  <si>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</si>
  <si>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</si>
  <si>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</si>
  <si>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</si>
  <si>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</si>
  <si>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</si>
  <si>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</si>
  <si>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</si>
  <si>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</si>
  <si>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</si>
  <si>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Parisa Moghaddam</t>
  </si>
  <si>
    <t>Printer Maintenance</t>
  </si>
  <si>
    <t>Archiving/Filing/Email Archiving</t>
  </si>
  <si>
    <t>Library/Mat Library/Magazine</t>
  </si>
  <si>
    <t>DP Booklet Library</t>
  </si>
  <si>
    <t>1503</t>
  </si>
  <si>
    <t>Hunter Street</t>
  </si>
  <si>
    <t>BCBC updating/Ashrae/AIBC/CSA/NFPA</t>
  </si>
  <si>
    <t>Subscriptions</t>
  </si>
  <si>
    <t>Drive updates+ Lists</t>
  </si>
  <si>
    <t>Principals Communications/Documents</t>
  </si>
  <si>
    <t>Outlook Database Revisions/ Update</t>
  </si>
  <si>
    <t>Image Bank/Scan &amp; Temp Folders</t>
  </si>
  <si>
    <t>1701</t>
  </si>
  <si>
    <t xml:space="preserve"> Mosaic Emery Phase 1</t>
  </si>
  <si>
    <t>1702</t>
  </si>
  <si>
    <t xml:space="preserve"> Mosaic Emery Phase 2</t>
  </si>
  <si>
    <t>RFI/ Shop Drawing/ Site reviews logs, SD review, list, Occupancy edits</t>
  </si>
  <si>
    <t xml:space="preserve"> colorsheet/RFI/ SD/ Site reviews logs, Spec,Conform., Making PDF sets, copying docs</t>
  </si>
  <si>
    <t>1709</t>
  </si>
  <si>
    <t>Port Royal 6B Apts CLT</t>
  </si>
  <si>
    <t>Intranet/Website/Social Media</t>
  </si>
  <si>
    <t>Toners inventory+ordering+fixing, Paper,Xerox</t>
  </si>
  <si>
    <t xml:space="preserve">Fieldwire </t>
  </si>
  <si>
    <t>Material Lib+orders, Front lib, Cleaning backroom materials</t>
  </si>
  <si>
    <t>Repairs/AC</t>
  </si>
  <si>
    <t>1714</t>
  </si>
  <si>
    <t>Hamilton</t>
  </si>
  <si>
    <t>Logs</t>
  </si>
  <si>
    <t xml:space="preserve">Lightroom, </t>
  </si>
  <si>
    <t>Filing 1604, 1507, 1406 , 1505</t>
  </si>
  <si>
    <t>Office Furniture/Recycling/</t>
  </si>
  <si>
    <t>2017</t>
  </si>
  <si>
    <t xml:space="preserve"> Mosaic Emery Phase 3</t>
  </si>
  <si>
    <t>ADP Booklet Design+ Print</t>
  </si>
  <si>
    <t>2009</t>
  </si>
  <si>
    <t>Sooke</t>
  </si>
  <si>
    <t xml:space="preserve"> Intranet Update, Whats new page website</t>
  </si>
  <si>
    <t>Proposal</t>
  </si>
  <si>
    <t>Boards for kitchen, battery recycle</t>
  </si>
  <si>
    <t>Zoom meeting account, meeting set up, Andrea, website mettings</t>
  </si>
  <si>
    <t>Email signature</t>
  </si>
  <si>
    <t>Schedules, DP</t>
  </si>
  <si>
    <t>Port Royal,image for Richard, 23009 templates, Scan, 1903 copy</t>
  </si>
  <si>
    <t>2011</t>
  </si>
  <si>
    <t>Discovery Centre</t>
  </si>
  <si>
    <t>Material board</t>
  </si>
  <si>
    <t>January 2022</t>
  </si>
  <si>
    <t>Logs,</t>
  </si>
  <si>
    <t>Fraser Mills</t>
  </si>
  <si>
    <t>1715</t>
  </si>
  <si>
    <t>Booklet</t>
  </si>
  <si>
    <t>Fieldwire</t>
  </si>
  <si>
    <t>Jim</t>
  </si>
  <si>
    <t>Zoom Meeting/ IT</t>
  </si>
  <si>
    <t>1904</t>
  </si>
  <si>
    <t>Regan</t>
  </si>
  <si>
    <t>BP re-sub, Drawing stamps</t>
  </si>
  <si>
    <t>Lynn Living, Courtenay, Lynn Parksiide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</si>
</sst>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3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5" fillId="7" borderId="18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3" fontId="2" fillId="4" borderId="22" xfId="0" applyNumberFormat="1" applyFont="1" applyFill="1" applyBorder="1" applyAlignment="1" applyProtection="1">
      <alignment horizontal="left"/>
      <protection locked="0"/>
    </xf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0" borderId="7" xfId="0" applyFill="1" applyBorder="1"/>
    <xf numFmtId="0" fontId="0" fillId="10" borderId="9" xfId="0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 applyAlignment="1" applyProtection="1">
      <alignment wrapText="1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0" fontId="5" fillId="0" borderId="30" xfId="0" applyFont="1" applyFill="1" applyBorder="1" applyProtection="1">
      <protection locked="0"/>
    </xf>
    <xf numFmtId="0" fontId="2" fillId="10" borderId="21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3"/>
  <sheetViews>
    <sheetView tabSelected="1" topLeftCell="A7" zoomScaleNormal="100" zoomScaleSheetLayoutView="100" workbookViewId="0">
      <selection activeCell="T28" sqref="T2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95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1" t="s">
        <v>17</v>
      </c>
      <c r="E7" s="41" t="s">
        <v>17</v>
      </c>
      <c r="F7" s="42" t="s">
        <v>18</v>
      </c>
      <c r="G7" s="42" t="s">
        <v>14</v>
      </c>
      <c r="H7" s="42" t="s">
        <v>15</v>
      </c>
      <c r="I7" s="42" t="s">
        <v>14</v>
      </c>
      <c r="J7" s="42" t="s">
        <v>16</v>
      </c>
      <c r="K7" s="41" t="s">
        <v>17</v>
      </c>
      <c r="L7" s="41" t="s">
        <v>17</v>
      </c>
      <c r="M7" s="42" t="s">
        <v>18</v>
      </c>
      <c r="N7" s="42" t="s">
        <v>14</v>
      </c>
      <c r="O7" s="42" t="s">
        <v>15</v>
      </c>
      <c r="P7" s="42" t="s">
        <v>14</v>
      </c>
      <c r="Q7" s="42" t="s">
        <v>16</v>
      </c>
      <c r="R7" s="41" t="s">
        <v>17</v>
      </c>
      <c r="S7" s="41" t="s">
        <v>17</v>
      </c>
      <c r="T7" s="42" t="s">
        <v>18</v>
      </c>
      <c r="U7" s="42" t="s">
        <v>14</v>
      </c>
      <c r="V7" s="42" t="s">
        <v>15</v>
      </c>
      <c r="W7" s="42" t="s">
        <v>14</v>
      </c>
      <c r="X7" s="42" t="s">
        <v>16</v>
      </c>
      <c r="Y7" s="41" t="s">
        <v>17</v>
      </c>
      <c r="Z7" s="41" t="s">
        <v>17</v>
      </c>
      <c r="AA7" s="42" t="s">
        <v>18</v>
      </c>
      <c r="AB7" s="42" t="s">
        <v>14</v>
      </c>
      <c r="AC7" s="42" t="s">
        <v>15</v>
      </c>
      <c r="AD7" s="42" t="s">
        <v>14</v>
      </c>
      <c r="AE7" s="42" t="s">
        <v>16</v>
      </c>
      <c r="AF7" s="41" t="s">
        <v>17</v>
      </c>
      <c r="AG7" s="41" t="s">
        <v>17</v>
      </c>
      <c r="AH7" s="42" t="s">
        <v>18</v>
      </c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67</v>
      </c>
      <c r="B8" s="44" t="s">
        <v>68</v>
      </c>
      <c r="C8" s="45" t="s">
        <v>44</v>
      </c>
      <c r="D8" s="55" t="s">
        <v>19</v>
      </c>
      <c r="E8" s="55" t="s">
        <v>19</v>
      </c>
      <c r="F8" s="55"/>
      <c r="G8" s="55"/>
      <c r="H8" s="55"/>
      <c r="I8" s="55"/>
      <c r="J8" s="55"/>
      <c r="K8" s="55" t="s">
        <v>19</v>
      </c>
      <c r="L8" s="55" t="s">
        <v>19</v>
      </c>
      <c r="M8" s="55"/>
      <c r="N8" s="55"/>
      <c r="O8" s="55"/>
      <c r="P8" s="55"/>
      <c r="Q8" s="55"/>
      <c r="R8" s="55" t="s">
        <v>19</v>
      </c>
      <c r="S8" s="55" t="s">
        <v>19</v>
      </c>
      <c r="T8" s="55"/>
      <c r="U8" s="55"/>
      <c r="V8" s="55">
        <v>0.5</v>
      </c>
      <c r="W8" s="55"/>
      <c r="X8" s="55"/>
      <c r="Y8" s="55" t="s">
        <v>19</v>
      </c>
      <c r="Z8" s="55" t="s">
        <v>19</v>
      </c>
      <c r="AA8" s="55">
        <v>1</v>
      </c>
      <c r="AB8" s="55"/>
      <c r="AC8" s="55">
        <v>0.5</v>
      </c>
      <c r="AD8" s="55">
        <v>2</v>
      </c>
      <c r="AE8" s="55">
        <v>1</v>
      </c>
      <c r="AF8" s="55" t="s">
        <v>19</v>
      </c>
      <c r="AG8" s="55" t="s">
        <v>19</v>
      </c>
      <c r="AH8" s="55">
        <v>0.5</v>
      </c>
      <c r="AI8" s="56">
        <f>SUM(D8:AH8)</f>
        <v>5.5</v>
      </c>
      <c r="AJ8" s="46" t="s">
        <v>65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53</v>
      </c>
      <c r="B9" s="39" t="s">
        <v>54</v>
      </c>
      <c r="C9" s="40" t="s">
        <v>44</v>
      </c>
      <c r="D9" s="55" t="s">
        <v>19</v>
      </c>
      <c r="E9" s="55" t="s">
        <v>19</v>
      </c>
      <c r="F9" s="57"/>
      <c r="G9" s="95"/>
      <c r="H9" s="95"/>
      <c r="I9" s="95"/>
      <c r="J9" s="95"/>
      <c r="K9" s="55" t="s">
        <v>19</v>
      </c>
      <c r="L9" s="55" t="s">
        <v>19</v>
      </c>
      <c r="M9" s="57"/>
      <c r="N9" s="95"/>
      <c r="O9" s="95"/>
      <c r="P9" s="95"/>
      <c r="Q9" s="95"/>
      <c r="R9" s="55" t="s">
        <v>19</v>
      </c>
      <c r="S9" s="55" t="s">
        <v>19</v>
      </c>
      <c r="T9" s="57">
        <v>1</v>
      </c>
      <c r="U9" s="95">
        <v>4</v>
      </c>
      <c r="V9" s="95">
        <v>1</v>
      </c>
      <c r="W9" s="95"/>
      <c r="X9" s="95"/>
      <c r="Y9" s="55" t="s">
        <v>19</v>
      </c>
      <c r="Z9" s="55" t="s">
        <v>19</v>
      </c>
      <c r="AA9" s="57">
        <v>0.5</v>
      </c>
      <c r="AB9" s="95"/>
      <c r="AC9" s="95">
        <v>1</v>
      </c>
      <c r="AD9" s="95"/>
      <c r="AE9" s="95">
        <v>0.5</v>
      </c>
      <c r="AF9" s="55" t="s">
        <v>19</v>
      </c>
      <c r="AG9" s="55" t="s">
        <v>19</v>
      </c>
      <c r="AH9" s="57"/>
      <c r="AI9" s="96">
        <f t="shared" ref="AI9:AI15" si="0">SUM(D9:AH9)</f>
        <v>8</v>
      </c>
      <c r="AJ9" s="94" t="s">
        <v>66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76" t="s">
        <v>61</v>
      </c>
      <c r="B10" s="77" t="s">
        <v>62</v>
      </c>
      <c r="C10" s="93"/>
      <c r="D10" s="55" t="s">
        <v>19</v>
      </c>
      <c r="E10" s="55" t="s">
        <v>19</v>
      </c>
      <c r="F10" s="55"/>
      <c r="G10" s="55"/>
      <c r="H10" s="55"/>
      <c r="I10" s="55"/>
      <c r="J10" s="55"/>
      <c r="K10" s="55" t="s">
        <v>19</v>
      </c>
      <c r="L10" s="55" t="s">
        <v>19</v>
      </c>
      <c r="M10" s="55"/>
      <c r="N10" s="55"/>
      <c r="O10" s="55"/>
      <c r="P10" s="55"/>
      <c r="Q10" s="55"/>
      <c r="R10" s="55" t="s">
        <v>19</v>
      </c>
      <c r="S10" s="55" t="s">
        <v>19</v>
      </c>
      <c r="T10" s="55">
        <v>2</v>
      </c>
      <c r="U10" s="55">
        <v>1.5</v>
      </c>
      <c r="V10" s="55">
        <v>1</v>
      </c>
      <c r="W10" s="55"/>
      <c r="X10" s="55"/>
      <c r="Y10" s="55" t="s">
        <v>19</v>
      </c>
      <c r="Z10" s="55" t="s">
        <v>19</v>
      </c>
      <c r="AA10" s="55"/>
      <c r="AB10" s="55"/>
      <c r="AC10" s="55">
        <v>1</v>
      </c>
      <c r="AD10" s="55"/>
      <c r="AE10" s="55"/>
      <c r="AF10" s="55" t="s">
        <v>19</v>
      </c>
      <c r="AG10" s="55" t="s">
        <v>19</v>
      </c>
      <c r="AH10" s="55"/>
      <c r="AI10" s="56">
        <f t="shared" si="0"/>
        <v>5.5</v>
      </c>
      <c r="AJ10" s="94" t="s">
        <v>76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3"/>
      <c r="BA10" s="53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79" t="s">
        <v>63</v>
      </c>
      <c r="B11" s="80" t="s">
        <v>64</v>
      </c>
      <c r="C11" s="107"/>
      <c r="D11" s="55" t="s">
        <v>19</v>
      </c>
      <c r="E11" s="55" t="s">
        <v>19</v>
      </c>
      <c r="F11" s="95"/>
      <c r="G11" s="95"/>
      <c r="H11" s="95"/>
      <c r="I11" s="95"/>
      <c r="J11" s="95"/>
      <c r="K11" s="55" t="s">
        <v>19</v>
      </c>
      <c r="L11" s="55" t="s">
        <v>19</v>
      </c>
      <c r="M11" s="95"/>
      <c r="N11" s="95"/>
      <c r="O11" s="95"/>
      <c r="P11" s="95"/>
      <c r="Q11" s="95"/>
      <c r="R11" s="55" t="s">
        <v>19</v>
      </c>
      <c r="S11" s="55" t="s">
        <v>19</v>
      </c>
      <c r="T11" s="95">
        <v>2</v>
      </c>
      <c r="U11" s="95">
        <v>1</v>
      </c>
      <c r="V11" s="95">
        <v>1</v>
      </c>
      <c r="W11" s="95"/>
      <c r="X11" s="95"/>
      <c r="Y11" s="55" t="s">
        <v>19</v>
      </c>
      <c r="Z11" s="55" t="s">
        <v>19</v>
      </c>
      <c r="AA11" s="95"/>
      <c r="AB11" s="95">
        <v>0.5</v>
      </c>
      <c r="AC11" s="95">
        <v>1</v>
      </c>
      <c r="AD11" s="95">
        <v>0.5</v>
      </c>
      <c r="AE11" s="95"/>
      <c r="AF11" s="55" t="s">
        <v>19</v>
      </c>
      <c r="AG11" s="55" t="s">
        <v>19</v>
      </c>
      <c r="AH11" s="95"/>
      <c r="AI11" s="96">
        <f t="shared" si="0"/>
        <v>6</v>
      </c>
      <c r="AJ11" s="94" t="s">
        <v>96</v>
      </c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4" customFormat="1" ht="12" customHeight="1" x14ac:dyDescent="0.2">
      <c r="A12" s="76" t="s">
        <v>74</v>
      </c>
      <c r="B12" s="77" t="s">
        <v>75</v>
      </c>
      <c r="C12" s="118"/>
      <c r="D12" s="78" t="s">
        <v>19</v>
      </c>
      <c r="E12" s="78" t="s">
        <v>19</v>
      </c>
      <c r="F12" s="78"/>
      <c r="G12" s="78"/>
      <c r="H12" s="78"/>
      <c r="I12" s="78"/>
      <c r="J12" s="78"/>
      <c r="K12" s="78" t="s">
        <v>19</v>
      </c>
      <c r="L12" s="78" t="s">
        <v>19</v>
      </c>
      <c r="M12" s="78"/>
      <c r="N12" s="78"/>
      <c r="O12" s="78"/>
      <c r="P12" s="78"/>
      <c r="Q12" s="78"/>
      <c r="R12" s="78" t="s">
        <v>19</v>
      </c>
      <c r="S12" s="78" t="s">
        <v>19</v>
      </c>
      <c r="T12" s="78"/>
      <c r="U12" s="78">
        <v>1</v>
      </c>
      <c r="V12" s="78"/>
      <c r="W12" s="78"/>
      <c r="X12" s="78"/>
      <c r="Y12" s="78" t="s">
        <v>19</v>
      </c>
      <c r="Z12" s="78" t="s">
        <v>19</v>
      </c>
      <c r="AA12" s="78"/>
      <c r="AB12" s="78"/>
      <c r="AC12" s="78"/>
      <c r="AD12" s="78"/>
      <c r="AE12" s="78"/>
      <c r="AF12" s="78" t="s">
        <v>19</v>
      </c>
      <c r="AG12" s="78" t="s">
        <v>19</v>
      </c>
      <c r="AH12" s="78">
        <v>0.5</v>
      </c>
      <c r="AI12" s="86">
        <f>SUM(D12:AH12)</f>
        <v>1.5</v>
      </c>
      <c r="AJ12" s="108" t="s">
        <v>76</v>
      </c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Z12" s="75"/>
      <c r="BA12" s="75"/>
    </row>
    <row r="13" spans="1:190" s="74" customFormat="1" ht="12" customHeight="1" x14ac:dyDescent="0.2">
      <c r="A13" s="79" t="s">
        <v>98</v>
      </c>
      <c r="B13" s="80" t="s">
        <v>97</v>
      </c>
      <c r="C13" s="107"/>
      <c r="D13" s="78" t="s">
        <v>19</v>
      </c>
      <c r="E13" s="78" t="s">
        <v>19</v>
      </c>
      <c r="F13" s="81"/>
      <c r="G13" s="81"/>
      <c r="H13" s="81"/>
      <c r="I13" s="81"/>
      <c r="J13" s="81"/>
      <c r="K13" s="78" t="s">
        <v>19</v>
      </c>
      <c r="L13" s="78" t="s">
        <v>19</v>
      </c>
      <c r="M13" s="81"/>
      <c r="N13" s="81"/>
      <c r="O13" s="81"/>
      <c r="P13" s="81"/>
      <c r="Q13" s="81"/>
      <c r="R13" s="78" t="s">
        <v>19</v>
      </c>
      <c r="S13" s="78" t="s">
        <v>19</v>
      </c>
      <c r="T13" s="81"/>
      <c r="U13" s="81"/>
      <c r="V13" s="81"/>
      <c r="W13" s="81">
        <v>9</v>
      </c>
      <c r="X13" s="81">
        <v>1.5</v>
      </c>
      <c r="Y13" s="78" t="s">
        <v>19</v>
      </c>
      <c r="Z13" s="78" t="s">
        <v>19</v>
      </c>
      <c r="AA13" s="81"/>
      <c r="AB13" s="81"/>
      <c r="AC13" s="81"/>
      <c r="AD13" s="81"/>
      <c r="AE13" s="81"/>
      <c r="AF13" s="78" t="s">
        <v>19</v>
      </c>
      <c r="AG13" s="78" t="s">
        <v>19</v>
      </c>
      <c r="AH13" s="81"/>
      <c r="AI13" s="97">
        <f t="shared" si="0"/>
        <v>10.5</v>
      </c>
      <c r="AJ13" s="94" t="s">
        <v>99</v>
      </c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Z13" s="75"/>
      <c r="BA13" s="75"/>
    </row>
    <row r="14" spans="1:190" s="74" customFormat="1" ht="12" customHeight="1" x14ac:dyDescent="0.2">
      <c r="A14" s="76" t="s">
        <v>80</v>
      </c>
      <c r="B14" s="77" t="s">
        <v>81</v>
      </c>
      <c r="C14" s="93"/>
      <c r="D14" s="78" t="s">
        <v>19</v>
      </c>
      <c r="E14" s="78" t="s">
        <v>19</v>
      </c>
      <c r="F14" s="78"/>
      <c r="G14" s="78"/>
      <c r="H14" s="78"/>
      <c r="I14" s="78"/>
      <c r="J14" s="78"/>
      <c r="K14" s="78" t="s">
        <v>19</v>
      </c>
      <c r="L14" s="78" t="s">
        <v>19</v>
      </c>
      <c r="M14" s="78"/>
      <c r="N14" s="78"/>
      <c r="O14" s="78"/>
      <c r="P14" s="78"/>
      <c r="Q14" s="78"/>
      <c r="R14" s="78" t="s">
        <v>19</v>
      </c>
      <c r="S14" s="78" t="s">
        <v>19</v>
      </c>
      <c r="T14" s="78"/>
      <c r="U14" s="78"/>
      <c r="V14" s="78"/>
      <c r="W14" s="78"/>
      <c r="X14" s="78"/>
      <c r="Y14" s="78" t="s">
        <v>19</v>
      </c>
      <c r="Z14" s="78" t="s">
        <v>19</v>
      </c>
      <c r="AA14" s="78"/>
      <c r="AB14" s="78"/>
      <c r="AC14" s="78"/>
      <c r="AD14" s="78"/>
      <c r="AE14" s="78"/>
      <c r="AF14" s="78" t="s">
        <v>19</v>
      </c>
      <c r="AG14" s="78" t="s">
        <v>19</v>
      </c>
      <c r="AH14" s="78"/>
      <c r="AI14" s="86">
        <f t="shared" si="0"/>
        <v>0</v>
      </c>
      <c r="AJ14" s="94" t="s">
        <v>82</v>
      </c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Z14" s="75"/>
      <c r="BA14" s="75"/>
    </row>
    <row r="15" spans="1:190" s="74" customFormat="1" ht="12" customHeight="1" x14ac:dyDescent="0.2">
      <c r="A15" s="79" t="s">
        <v>103</v>
      </c>
      <c r="B15" s="80" t="s">
        <v>104</v>
      </c>
      <c r="C15" s="107"/>
      <c r="D15" s="78" t="s">
        <v>19</v>
      </c>
      <c r="E15" s="78" t="s">
        <v>19</v>
      </c>
      <c r="F15" s="81"/>
      <c r="G15" s="81"/>
      <c r="H15" s="81"/>
      <c r="I15" s="81"/>
      <c r="J15" s="81"/>
      <c r="K15" s="78" t="s">
        <v>19</v>
      </c>
      <c r="L15" s="78" t="s">
        <v>19</v>
      </c>
      <c r="M15" s="81"/>
      <c r="N15" s="81"/>
      <c r="O15" s="81"/>
      <c r="P15" s="81"/>
      <c r="Q15" s="81"/>
      <c r="R15" s="78" t="s">
        <v>19</v>
      </c>
      <c r="S15" s="78" t="s">
        <v>19</v>
      </c>
      <c r="T15" s="81"/>
      <c r="U15" s="81"/>
      <c r="V15" s="81"/>
      <c r="W15" s="81"/>
      <c r="X15" s="81"/>
      <c r="Y15" s="78" t="s">
        <v>19</v>
      </c>
      <c r="Z15" s="78" t="s">
        <v>19</v>
      </c>
      <c r="AA15" s="81"/>
      <c r="AB15" s="81"/>
      <c r="AC15" s="81">
        <v>0.5</v>
      </c>
      <c r="AD15" s="81"/>
      <c r="AE15" s="81"/>
      <c r="AF15" s="78" t="s">
        <v>19</v>
      </c>
      <c r="AG15" s="78" t="s">
        <v>19</v>
      </c>
      <c r="AH15" s="81">
        <v>1.5</v>
      </c>
      <c r="AI15" s="97">
        <f t="shared" si="0"/>
        <v>2</v>
      </c>
      <c r="AJ15" s="94" t="s">
        <v>105</v>
      </c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Z15" s="75"/>
      <c r="BA15" s="75"/>
    </row>
    <row r="16" spans="1:190" s="74" customFormat="1" ht="12" customHeight="1" x14ac:dyDescent="0.2">
      <c r="A16" s="76" t="s">
        <v>92</v>
      </c>
      <c r="B16" s="77" t="s">
        <v>93</v>
      </c>
      <c r="C16" s="118"/>
      <c r="D16" s="78" t="s">
        <v>19</v>
      </c>
      <c r="E16" s="78" t="s">
        <v>19</v>
      </c>
      <c r="F16" s="78"/>
      <c r="G16" s="78"/>
      <c r="H16" s="78"/>
      <c r="I16" s="78"/>
      <c r="J16" s="78"/>
      <c r="K16" s="78" t="s">
        <v>19</v>
      </c>
      <c r="L16" s="78" t="s">
        <v>19</v>
      </c>
      <c r="M16" s="78"/>
      <c r="N16" s="78"/>
      <c r="O16" s="78"/>
      <c r="P16" s="78"/>
      <c r="Q16" s="78"/>
      <c r="R16" s="78" t="s">
        <v>19</v>
      </c>
      <c r="S16" s="78" t="s">
        <v>19</v>
      </c>
      <c r="T16" s="78"/>
      <c r="U16" s="78"/>
      <c r="V16" s="78"/>
      <c r="W16" s="78"/>
      <c r="X16" s="78"/>
      <c r="Y16" s="78" t="s">
        <v>19</v>
      </c>
      <c r="Z16" s="78" t="s">
        <v>19</v>
      </c>
      <c r="AA16" s="78"/>
      <c r="AB16" s="78"/>
      <c r="AC16" s="78"/>
      <c r="AD16" s="78"/>
      <c r="AE16" s="78"/>
      <c r="AF16" s="78" t="s">
        <v>19</v>
      </c>
      <c r="AG16" s="78" t="s">
        <v>19</v>
      </c>
      <c r="AH16" s="78"/>
      <c r="AI16" s="86">
        <f>SUM(D16:AH16)</f>
        <v>0</v>
      </c>
      <c r="AJ16" s="94" t="s">
        <v>94</v>
      </c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Z16" s="75"/>
      <c r="BA16" s="75"/>
    </row>
    <row r="17" spans="1:190" s="74" customFormat="1" ht="12" customHeight="1" x14ac:dyDescent="0.2">
      <c r="A17" s="79" t="s">
        <v>83</v>
      </c>
      <c r="B17" s="80" t="s">
        <v>84</v>
      </c>
      <c r="C17" s="107"/>
      <c r="D17" s="78" t="s">
        <v>19</v>
      </c>
      <c r="E17" s="78" t="s">
        <v>19</v>
      </c>
      <c r="F17" s="81"/>
      <c r="G17" s="81"/>
      <c r="H17" s="81"/>
      <c r="I17" s="81"/>
      <c r="J17" s="81"/>
      <c r="K17" s="78" t="s">
        <v>19</v>
      </c>
      <c r="L17" s="78" t="s">
        <v>19</v>
      </c>
      <c r="M17" s="81"/>
      <c r="N17" s="81"/>
      <c r="O17" s="81"/>
      <c r="P17" s="81"/>
      <c r="Q17" s="81"/>
      <c r="R17" s="78" t="s">
        <v>19</v>
      </c>
      <c r="S17" s="78" t="s">
        <v>19</v>
      </c>
      <c r="T17" s="81"/>
      <c r="U17" s="81"/>
      <c r="V17" s="81"/>
      <c r="W17" s="81"/>
      <c r="X17" s="81"/>
      <c r="Y17" s="78" t="s">
        <v>19</v>
      </c>
      <c r="Z17" s="78" t="s">
        <v>19</v>
      </c>
      <c r="AA17" s="81"/>
      <c r="AB17" s="81"/>
      <c r="AC17" s="81"/>
      <c r="AD17" s="81"/>
      <c r="AE17" s="81"/>
      <c r="AF17" s="78" t="s">
        <v>19</v>
      </c>
      <c r="AG17" s="78" t="s">
        <v>19</v>
      </c>
      <c r="AH17" s="81"/>
      <c r="AI17" s="97">
        <f t="shared" ref="AI17" si="1">SUM(D17:AH17)</f>
        <v>0</v>
      </c>
      <c r="AJ17" s="94" t="s">
        <v>90</v>
      </c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Z17" s="75"/>
      <c r="BA17" s="75"/>
    </row>
    <row r="18" spans="1:190" s="22" customFormat="1" x14ac:dyDescent="0.2">
      <c r="A18" s="11"/>
      <c r="B18" s="54" t="s">
        <v>6</v>
      </c>
      <c r="C18" s="72"/>
      <c r="D18" s="103">
        <f t="shared" ref="D18:AE18" si="2">SUM(D8:D17)</f>
        <v>0</v>
      </c>
      <c r="E18" s="103">
        <f t="shared" si="2"/>
        <v>0</v>
      </c>
      <c r="F18" s="101">
        <f t="shared" si="2"/>
        <v>0</v>
      </c>
      <c r="G18" s="58">
        <f t="shared" si="2"/>
        <v>0</v>
      </c>
      <c r="H18" s="58">
        <f t="shared" si="2"/>
        <v>0</v>
      </c>
      <c r="I18" s="58">
        <f t="shared" si="2"/>
        <v>0</v>
      </c>
      <c r="J18" s="101">
        <f t="shared" si="2"/>
        <v>0</v>
      </c>
      <c r="K18" s="103">
        <f t="shared" si="2"/>
        <v>0</v>
      </c>
      <c r="L18" s="103">
        <f t="shared" si="2"/>
        <v>0</v>
      </c>
      <c r="M18" s="101">
        <f t="shared" si="2"/>
        <v>0</v>
      </c>
      <c r="N18" s="58">
        <f t="shared" si="2"/>
        <v>0</v>
      </c>
      <c r="O18" s="58">
        <f t="shared" si="2"/>
        <v>0</v>
      </c>
      <c r="P18" s="58">
        <f t="shared" si="2"/>
        <v>0</v>
      </c>
      <c r="Q18" s="101">
        <f t="shared" si="2"/>
        <v>0</v>
      </c>
      <c r="R18" s="103">
        <f t="shared" si="2"/>
        <v>0</v>
      </c>
      <c r="S18" s="103">
        <f t="shared" si="2"/>
        <v>0</v>
      </c>
      <c r="T18" s="101">
        <f t="shared" si="2"/>
        <v>5</v>
      </c>
      <c r="U18" s="58">
        <f t="shared" si="2"/>
        <v>7.5</v>
      </c>
      <c r="V18" s="58">
        <f t="shared" si="2"/>
        <v>3.5</v>
      </c>
      <c r="W18" s="58">
        <f t="shared" si="2"/>
        <v>9</v>
      </c>
      <c r="X18" s="101">
        <f t="shared" si="2"/>
        <v>1.5</v>
      </c>
      <c r="Y18" s="103">
        <f t="shared" si="2"/>
        <v>0</v>
      </c>
      <c r="Z18" s="103">
        <f t="shared" si="2"/>
        <v>0</v>
      </c>
      <c r="AA18" s="101">
        <f t="shared" si="2"/>
        <v>1.5</v>
      </c>
      <c r="AB18" s="58">
        <f t="shared" si="2"/>
        <v>0.5</v>
      </c>
      <c r="AC18" s="58">
        <f t="shared" si="2"/>
        <v>4</v>
      </c>
      <c r="AD18" s="58">
        <f t="shared" si="2"/>
        <v>2.5</v>
      </c>
      <c r="AE18" s="101">
        <f t="shared" si="2"/>
        <v>1.5</v>
      </c>
      <c r="AF18" s="103">
        <f t="shared" ref="AF18:AH18" si="3">SUM(AF8:AF17)</f>
        <v>0</v>
      </c>
      <c r="AG18" s="103">
        <f t="shared" si="3"/>
        <v>0</v>
      </c>
      <c r="AH18" s="101">
        <f t="shared" si="3"/>
        <v>2.5</v>
      </c>
      <c r="AI18" s="59">
        <f t="shared" ref="AI18" si="4">SUM(AI8:AI17)</f>
        <v>39</v>
      </c>
      <c r="AJ18" s="47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29"/>
      <c r="AW18" s="29"/>
      <c r="AX18" s="29"/>
      <c r="AY18" s="29"/>
      <c r="AZ18" s="53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39" si="5">SUM(D19:AH19)</f>
        <v>0</v>
      </c>
      <c r="AJ19" s="47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13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>
        <v>2.5</v>
      </c>
      <c r="U20" s="60"/>
      <c r="V20" s="60">
        <v>3</v>
      </c>
      <c r="W20" s="60"/>
      <c r="X20" s="60">
        <v>3.5</v>
      </c>
      <c r="Y20" s="60"/>
      <c r="Z20" s="60"/>
      <c r="AA20" s="60">
        <v>4.5</v>
      </c>
      <c r="AB20" s="60">
        <v>5</v>
      </c>
      <c r="AC20" s="60">
        <v>2.5</v>
      </c>
      <c r="AD20" s="60">
        <v>2.5</v>
      </c>
      <c r="AE20" s="60">
        <v>2.5</v>
      </c>
      <c r="AF20" s="60"/>
      <c r="AG20" s="60"/>
      <c r="AH20" s="60">
        <v>3.5</v>
      </c>
      <c r="AI20" s="56">
        <f>SUM(D20:AH20)</f>
        <v>29.5</v>
      </c>
      <c r="AJ20" s="50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29"/>
      <c r="AW20" s="29"/>
      <c r="AX20" s="29"/>
      <c r="AY20" s="29"/>
      <c r="AZ20" s="53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x14ac:dyDescent="0.2">
      <c r="A21" s="112" t="s">
        <v>11</v>
      </c>
      <c r="B21" s="113"/>
      <c r="C21" s="113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56">
        <f t="shared" si="5"/>
        <v>0</v>
      </c>
      <c r="AJ21" s="119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</row>
    <row r="22" spans="1:190" s="74" customFormat="1" x14ac:dyDescent="0.2">
      <c r="A22" s="88" t="s">
        <v>12</v>
      </c>
      <c r="B22" s="89"/>
      <c r="C22" s="89"/>
      <c r="D22" s="90"/>
      <c r="E22" s="90"/>
      <c r="F22" s="90">
        <v>7.5</v>
      </c>
      <c r="G22" s="90">
        <v>7.5</v>
      </c>
      <c r="H22" s="90">
        <v>7.5</v>
      </c>
      <c r="I22" s="90">
        <v>7.5</v>
      </c>
      <c r="J22" s="90">
        <v>7.5</v>
      </c>
      <c r="K22" s="90"/>
      <c r="L22" s="90"/>
      <c r="M22" s="90">
        <v>7.5</v>
      </c>
      <c r="N22" s="90">
        <v>7.5</v>
      </c>
      <c r="O22" s="90">
        <v>7.5</v>
      </c>
      <c r="P22" s="90">
        <v>7.5</v>
      </c>
      <c r="Q22" s="90">
        <v>7.5</v>
      </c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87">
        <f t="shared" si="5"/>
        <v>75</v>
      </c>
      <c r="AJ22" s="91" t="s">
        <v>44</v>
      </c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Z22" s="75"/>
    </row>
    <row r="23" spans="1:190" ht="12.75" customHeight="1" x14ac:dyDescent="0.2">
      <c r="A23" s="126" t="s">
        <v>58</v>
      </c>
      <c r="B23" s="127"/>
      <c r="C23" s="128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>
        <v>0.5</v>
      </c>
      <c r="AB23" s="60"/>
      <c r="AC23" s="60"/>
      <c r="AD23" s="60"/>
      <c r="AE23" s="60"/>
      <c r="AF23" s="60"/>
      <c r="AG23" s="60"/>
      <c r="AH23" s="60"/>
      <c r="AI23" s="56">
        <f t="shared" ref="AI23:AI31" si="6">SUM(D23:AH23)</f>
        <v>0.5</v>
      </c>
      <c r="AJ23" s="109" t="s">
        <v>91</v>
      </c>
      <c r="AK23" s="116"/>
      <c r="AL23" s="116"/>
      <c r="AM23" s="115"/>
      <c r="AN23" s="115"/>
      <c r="AO23" s="115"/>
      <c r="AP23" s="115"/>
      <c r="AQ23" s="115"/>
      <c r="AR23" s="115"/>
      <c r="AS23" s="115"/>
      <c r="AT23" s="115"/>
      <c r="AU23" s="115"/>
      <c r="AV23" s="29"/>
      <c r="AW23" s="29"/>
      <c r="AX23" s="29"/>
      <c r="AY23" s="29"/>
      <c r="AZ23" s="53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2">
      <c r="A24" s="12" t="s">
        <v>59</v>
      </c>
      <c r="B24" s="13"/>
      <c r="C24" s="13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>
        <v>0.5</v>
      </c>
      <c r="AB24" s="60"/>
      <c r="AC24" s="60"/>
      <c r="AD24" s="60"/>
      <c r="AE24" s="60"/>
      <c r="AF24" s="60"/>
      <c r="AG24" s="60"/>
      <c r="AH24" s="60"/>
      <c r="AI24" s="56">
        <f t="shared" si="6"/>
        <v>0.5</v>
      </c>
      <c r="AJ24" s="117">
        <v>2013</v>
      </c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" t="s">
        <v>52</v>
      </c>
      <c r="B25" s="13"/>
      <c r="C25" s="13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 t="shared" si="6"/>
        <v>0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35" t="s">
        <v>51</v>
      </c>
      <c r="B26" s="136"/>
      <c r="C26" s="137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>
        <v>0.5</v>
      </c>
      <c r="Y26" s="60"/>
      <c r="Z26" s="60"/>
      <c r="AA26" s="60"/>
      <c r="AB26" s="60"/>
      <c r="AC26" s="60"/>
      <c r="AD26" s="60">
        <v>0.5</v>
      </c>
      <c r="AE26" s="60"/>
      <c r="AF26" s="60"/>
      <c r="AG26" s="60"/>
      <c r="AH26" s="60"/>
      <c r="AI26" s="56">
        <f t="shared" si="6"/>
        <v>1</v>
      </c>
      <c r="AJ26" s="50" t="s">
        <v>72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10" t="s">
        <v>79</v>
      </c>
      <c r="B27" s="111"/>
      <c r="C27" s="111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>
        <v>0.5</v>
      </c>
      <c r="AE27" s="60">
        <v>1</v>
      </c>
      <c r="AF27" s="60"/>
      <c r="AG27" s="60"/>
      <c r="AH27" s="60">
        <v>0.5</v>
      </c>
      <c r="AI27" s="56">
        <f t="shared" si="6"/>
        <v>2</v>
      </c>
      <c r="AJ27" s="50" t="s">
        <v>87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2" t="s">
        <v>73</v>
      </c>
      <c r="B28" s="13"/>
      <c r="C28" s="13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>
        <v>0.5</v>
      </c>
      <c r="AF28" s="60"/>
      <c r="AG28" s="60"/>
      <c r="AH28" s="60"/>
      <c r="AI28" s="56">
        <f t="shared" si="6"/>
        <v>0.5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26" t="s">
        <v>50</v>
      </c>
      <c r="B29" s="127"/>
      <c r="C29" s="128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6">
        <f t="shared" si="6"/>
        <v>0</v>
      </c>
      <c r="AJ29" s="47" t="s">
        <v>78</v>
      </c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04" t="s">
        <v>69</v>
      </c>
      <c r="B30" s="105"/>
      <c r="C30" s="106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>
        <v>0.5</v>
      </c>
      <c r="W30" s="60"/>
      <c r="X30" s="60"/>
      <c r="Y30" s="60"/>
      <c r="Z30" s="60"/>
      <c r="AA30" s="60">
        <v>0.5</v>
      </c>
      <c r="AB30" s="60">
        <v>2</v>
      </c>
      <c r="AC30" s="60"/>
      <c r="AD30" s="60"/>
      <c r="AE30" s="60">
        <v>2</v>
      </c>
      <c r="AF30" s="60"/>
      <c r="AG30" s="60"/>
      <c r="AH30" s="60">
        <v>1</v>
      </c>
      <c r="AI30" s="56">
        <f t="shared" si="6"/>
        <v>6</v>
      </c>
      <c r="AJ30" s="47" t="s">
        <v>85</v>
      </c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98" t="s">
        <v>102</v>
      </c>
      <c r="B31" s="99"/>
      <c r="C31" s="10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56">
        <f t="shared" si="6"/>
        <v>0</v>
      </c>
      <c r="AJ31" s="47" t="s">
        <v>88</v>
      </c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126" t="s">
        <v>60</v>
      </c>
      <c r="B32" s="127"/>
      <c r="C32" s="128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>
        <v>0.5</v>
      </c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56">
        <f t="shared" si="5"/>
        <v>0.5</v>
      </c>
      <c r="AJ32" s="47" t="s">
        <v>77</v>
      </c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123" t="s">
        <v>49</v>
      </c>
      <c r="B33" s="124"/>
      <c r="C33" s="125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>
        <v>0.5</v>
      </c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6">
        <f t="shared" si="5"/>
        <v>0.5</v>
      </c>
      <c r="AJ33" s="47" t="s">
        <v>70</v>
      </c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83" t="s">
        <v>57</v>
      </c>
      <c r="B34" s="84"/>
      <c r="C34" s="85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6">
        <f t="shared" si="5"/>
        <v>0</v>
      </c>
      <c r="AJ34" s="47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123" t="s">
        <v>55</v>
      </c>
      <c r="B35" s="124"/>
      <c r="C35" s="125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6">
        <f t="shared" si="5"/>
        <v>0</v>
      </c>
      <c r="AJ35" s="47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132" t="s">
        <v>86</v>
      </c>
      <c r="B36" s="133"/>
      <c r="C36" s="134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86">
        <f t="shared" si="5"/>
        <v>0</v>
      </c>
      <c r="AJ36" s="47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23" t="s">
        <v>71</v>
      </c>
      <c r="B37" s="124"/>
      <c r="C37" s="125"/>
      <c r="D37" s="60"/>
      <c r="E37" s="60"/>
      <c r="F37" s="60"/>
      <c r="G37" s="60"/>
      <c r="H37" s="60"/>
      <c r="I37" s="60"/>
      <c r="J37" s="102"/>
      <c r="K37" s="60"/>
      <c r="L37" s="60"/>
      <c r="M37" s="60"/>
      <c r="N37" s="60"/>
      <c r="O37" s="60"/>
      <c r="P37" s="60"/>
      <c r="Q37" s="102"/>
      <c r="R37" s="60"/>
      <c r="S37" s="60"/>
      <c r="T37" s="60"/>
      <c r="U37" s="60"/>
      <c r="V37" s="60">
        <v>0.5</v>
      </c>
      <c r="W37" s="60"/>
      <c r="X37" s="102"/>
      <c r="Y37" s="60"/>
      <c r="Z37" s="60"/>
      <c r="AA37" s="60"/>
      <c r="AB37" s="60"/>
      <c r="AC37" s="60">
        <v>1</v>
      </c>
      <c r="AD37" s="60">
        <v>2</v>
      </c>
      <c r="AE37" s="102"/>
      <c r="AF37" s="60"/>
      <c r="AG37" s="60"/>
      <c r="AH37" s="60"/>
      <c r="AI37" s="56">
        <f t="shared" si="5"/>
        <v>3.5</v>
      </c>
      <c r="AJ37" s="92" t="s">
        <v>106</v>
      </c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120" t="s">
        <v>89</v>
      </c>
      <c r="B38" s="121"/>
      <c r="C38" s="122"/>
      <c r="D38" s="60"/>
      <c r="E38" s="60"/>
      <c r="F38" s="60"/>
      <c r="G38" s="60"/>
      <c r="H38" s="60"/>
      <c r="I38" s="60"/>
      <c r="J38" s="102"/>
      <c r="K38" s="60"/>
      <c r="L38" s="60"/>
      <c r="M38" s="60"/>
      <c r="N38" s="60"/>
      <c r="O38" s="60"/>
      <c r="P38" s="60"/>
      <c r="Q38" s="102"/>
      <c r="R38" s="60"/>
      <c r="S38" s="60"/>
      <c r="T38" s="60"/>
      <c r="U38" s="60"/>
      <c r="V38" s="60"/>
      <c r="W38" s="60"/>
      <c r="X38" s="102">
        <v>0.5</v>
      </c>
      <c r="Y38" s="60"/>
      <c r="Z38" s="60"/>
      <c r="AA38" s="60"/>
      <c r="AB38" s="60"/>
      <c r="AC38" s="60"/>
      <c r="AD38" s="60"/>
      <c r="AE38" s="102"/>
      <c r="AF38" s="60"/>
      <c r="AG38" s="60"/>
      <c r="AH38" s="60"/>
      <c r="AI38" s="56">
        <f t="shared" si="5"/>
        <v>0.5</v>
      </c>
      <c r="AJ38" s="92" t="s">
        <v>101</v>
      </c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129" t="s">
        <v>56</v>
      </c>
      <c r="B39" s="130"/>
      <c r="C39" s="131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>
        <v>0.5</v>
      </c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56">
        <f t="shared" si="5"/>
        <v>0.5</v>
      </c>
      <c r="AJ39" s="47" t="s">
        <v>100</v>
      </c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53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">
      <c r="A40" s="11" t="s">
        <v>8</v>
      </c>
      <c r="B40" s="14"/>
      <c r="C40" s="14"/>
      <c r="D40" s="103">
        <f t="shared" ref="D40:AE40" si="7">SUM(D18:D39)</f>
        <v>0</v>
      </c>
      <c r="E40" s="103">
        <f t="shared" si="7"/>
        <v>0</v>
      </c>
      <c r="F40" s="101">
        <f t="shared" si="7"/>
        <v>7.5</v>
      </c>
      <c r="G40" s="101">
        <f t="shared" si="7"/>
        <v>7.5</v>
      </c>
      <c r="H40" s="101">
        <f t="shared" si="7"/>
        <v>7.5</v>
      </c>
      <c r="I40" s="58">
        <f t="shared" si="7"/>
        <v>7.5</v>
      </c>
      <c r="J40" s="58">
        <f t="shared" si="7"/>
        <v>7.5</v>
      </c>
      <c r="K40" s="103">
        <f t="shared" si="7"/>
        <v>0</v>
      </c>
      <c r="L40" s="103">
        <f t="shared" si="7"/>
        <v>0</v>
      </c>
      <c r="M40" s="101">
        <f t="shared" si="7"/>
        <v>7.5</v>
      </c>
      <c r="N40" s="101">
        <f t="shared" si="7"/>
        <v>7.5</v>
      </c>
      <c r="O40" s="101">
        <f t="shared" si="7"/>
        <v>7.5</v>
      </c>
      <c r="P40" s="58">
        <f t="shared" si="7"/>
        <v>7.5</v>
      </c>
      <c r="Q40" s="58">
        <f t="shared" si="7"/>
        <v>7.5</v>
      </c>
      <c r="R40" s="103">
        <f t="shared" si="7"/>
        <v>0</v>
      </c>
      <c r="S40" s="103">
        <f t="shared" si="7"/>
        <v>0</v>
      </c>
      <c r="T40" s="101">
        <f t="shared" si="7"/>
        <v>7.5</v>
      </c>
      <c r="U40" s="101">
        <f t="shared" si="7"/>
        <v>7.5</v>
      </c>
      <c r="V40" s="101">
        <f t="shared" si="7"/>
        <v>7.5</v>
      </c>
      <c r="W40" s="58">
        <f t="shared" si="7"/>
        <v>9</v>
      </c>
      <c r="X40" s="58">
        <f t="shared" si="7"/>
        <v>7.5</v>
      </c>
      <c r="Y40" s="103">
        <f t="shared" si="7"/>
        <v>0</v>
      </c>
      <c r="Z40" s="103">
        <f t="shared" si="7"/>
        <v>0</v>
      </c>
      <c r="AA40" s="101">
        <f t="shared" si="7"/>
        <v>7.5</v>
      </c>
      <c r="AB40" s="101">
        <f t="shared" si="7"/>
        <v>7.5</v>
      </c>
      <c r="AC40" s="101">
        <f t="shared" si="7"/>
        <v>7.5</v>
      </c>
      <c r="AD40" s="58">
        <f t="shared" si="7"/>
        <v>8</v>
      </c>
      <c r="AE40" s="58">
        <f t="shared" si="7"/>
        <v>7.5</v>
      </c>
      <c r="AF40" s="103">
        <f t="shared" ref="AF40:AH40" si="8">SUM(AF18:AF39)</f>
        <v>0</v>
      </c>
      <c r="AG40" s="103">
        <f t="shared" si="8"/>
        <v>0</v>
      </c>
      <c r="AH40" s="58">
        <f t="shared" si="8"/>
        <v>7.5</v>
      </c>
      <c r="AI40" s="59">
        <f t="shared" ref="AI40" si="9">SUM(AI18:AI39)</f>
        <v>159.5</v>
      </c>
      <c r="AJ40" s="82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53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s="29" customFormat="1" ht="13.5" thickBot="1" x14ac:dyDescent="0.25">
      <c r="A41" s="15" t="s">
        <v>9</v>
      </c>
      <c r="B41" s="16"/>
      <c r="C41" s="17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30"/>
      <c r="AZ41" s="53"/>
    </row>
    <row r="42" spans="1:69" s="29" customFormat="1" ht="12" thickBot="1" x14ac:dyDescent="0.25">
      <c r="A42" s="18" t="s">
        <v>24</v>
      </c>
      <c r="B42" s="17" t="s">
        <v>25</v>
      </c>
      <c r="C42" s="17"/>
      <c r="D42" s="61"/>
      <c r="E42" s="61"/>
      <c r="F42" s="61" t="s">
        <v>31</v>
      </c>
      <c r="G42" s="61"/>
      <c r="H42" s="61" t="s">
        <v>32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7" t="s">
        <v>10</v>
      </c>
      <c r="AG42" s="66">
        <f>21</f>
        <v>21</v>
      </c>
      <c r="AH42" s="61"/>
      <c r="AI42" s="62">
        <f>7.5*AG42</f>
        <v>157.5</v>
      </c>
      <c r="AJ42" s="30"/>
      <c r="AZ42" s="53"/>
    </row>
    <row r="43" spans="1:69" s="29" customFormat="1" ht="11.25" x14ac:dyDescent="0.2">
      <c r="A43" s="18" t="s">
        <v>23</v>
      </c>
      <c r="B43" s="17" t="s">
        <v>26</v>
      </c>
      <c r="C43" s="17"/>
      <c r="D43" s="61"/>
      <c r="E43" s="61"/>
      <c r="F43" s="61" t="s">
        <v>39</v>
      </c>
      <c r="G43" s="61"/>
      <c r="H43" s="61" t="s">
        <v>33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30"/>
      <c r="AZ43" s="53"/>
    </row>
    <row r="44" spans="1:69" s="29" customFormat="1" ht="11.25" x14ac:dyDescent="0.2">
      <c r="A44" s="18" t="s">
        <v>29</v>
      </c>
      <c r="B44" s="17" t="s">
        <v>30</v>
      </c>
      <c r="C44" s="17"/>
      <c r="D44" s="61"/>
      <c r="E44" s="61"/>
      <c r="F44" s="61" t="s">
        <v>38</v>
      </c>
      <c r="G44" s="61"/>
      <c r="H44" s="61" t="s">
        <v>34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7" t="s">
        <v>45</v>
      </c>
      <c r="AG44" s="61"/>
      <c r="AH44" s="61"/>
      <c r="AI44" s="61">
        <f>AI40-AI42</f>
        <v>2</v>
      </c>
      <c r="AJ44" s="70" t="s">
        <v>43</v>
      </c>
      <c r="AZ44" s="53"/>
    </row>
    <row r="45" spans="1:69" s="29" customFormat="1" ht="11.25" x14ac:dyDescent="0.2">
      <c r="A45" s="17" t="s">
        <v>27</v>
      </c>
      <c r="B45" s="17" t="s">
        <v>28</v>
      </c>
      <c r="C45" s="30"/>
      <c r="D45" s="63"/>
      <c r="E45" s="63"/>
      <c r="F45" s="63" t="s">
        <v>40</v>
      </c>
      <c r="G45" s="63"/>
      <c r="H45" s="63" t="s">
        <v>35</v>
      </c>
      <c r="I45" s="63"/>
      <c r="J45" s="63"/>
      <c r="K45" s="63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30"/>
    </row>
    <row r="46" spans="1:69" s="29" customFormat="1" ht="11.25" x14ac:dyDescent="0.2">
      <c r="A46" s="30" t="s">
        <v>21</v>
      </c>
      <c r="B46" s="30" t="s">
        <v>22</v>
      </c>
      <c r="C46" s="30"/>
      <c r="D46" s="63"/>
      <c r="E46" s="63"/>
      <c r="F46" s="63" t="s">
        <v>36</v>
      </c>
      <c r="G46" s="63"/>
      <c r="H46" s="63" t="s">
        <v>41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Y46" s="63"/>
      <c r="Z46" s="63"/>
      <c r="AA46" s="63"/>
      <c r="AB46" s="63"/>
      <c r="AC46" s="63"/>
      <c r="AD46" s="63"/>
      <c r="AE46" s="63"/>
      <c r="AF46" s="68" t="s">
        <v>46</v>
      </c>
      <c r="AG46" s="63"/>
      <c r="AH46" s="63"/>
      <c r="AI46" s="64">
        <f>11.5</f>
        <v>11.5</v>
      </c>
      <c r="AJ46" s="30"/>
      <c r="AL46" s="29" t="s">
        <v>44</v>
      </c>
    </row>
    <row r="47" spans="1:69" s="29" customFormat="1" ht="11.25" x14ac:dyDescent="0.2">
      <c r="A47" s="30"/>
      <c r="B47" s="30"/>
      <c r="C47" s="30"/>
      <c r="D47" s="63"/>
      <c r="E47" s="63"/>
      <c r="F47" s="63"/>
      <c r="G47" s="63"/>
      <c r="H47" s="63" t="s">
        <v>42</v>
      </c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30"/>
    </row>
    <row r="48" spans="1:69" s="29" customFormat="1" ht="13.5" thickBot="1" x14ac:dyDescent="0.25">
      <c r="A48" s="28"/>
      <c r="B48" s="28"/>
      <c r="C48" s="28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Y48" s="63"/>
      <c r="Z48" s="63"/>
      <c r="AA48" s="63"/>
      <c r="AB48" s="63"/>
      <c r="AC48" s="63"/>
      <c r="AD48" s="63"/>
      <c r="AE48" s="63"/>
      <c r="AF48" s="68" t="s">
        <v>47</v>
      </c>
      <c r="AG48" s="63"/>
      <c r="AH48" s="63"/>
      <c r="AI48" s="65">
        <f>AI46+AI44</f>
        <v>13.5</v>
      </c>
      <c r="AJ48" s="30"/>
    </row>
    <row r="49" spans="1:36" s="29" customFormat="1" x14ac:dyDescent="0.2">
      <c r="A49" s="28"/>
      <c r="B49" s="28"/>
      <c r="C49" s="28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29" customFormat="1" x14ac:dyDescent="0.2">
      <c r="A50" s="28"/>
      <c r="B50" s="28"/>
      <c r="C50" s="28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 s="29" customFormat="1" x14ac:dyDescent="0.2">
      <c r="A51" s="28"/>
      <c r="B51" s="28"/>
      <c r="C51" s="28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6" s="29" customFormat="1" x14ac:dyDescent="0.2">
      <c r="A52" s="28"/>
      <c r="B52" s="28"/>
      <c r="C52" s="28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6" x14ac:dyDescent="0.2">
      <c r="C53"/>
      <c r="AI53" s="1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</sheetData>
  <dataConsolidate/>
  <mergeCells count="9">
    <mergeCell ref="A37:C37"/>
    <mergeCell ref="A29:C29"/>
    <mergeCell ref="A39:C39"/>
    <mergeCell ref="A36:C36"/>
    <mergeCell ref="A23:C23"/>
    <mergeCell ref="A26:C26"/>
    <mergeCell ref="A35:C35"/>
    <mergeCell ref="A33:C33"/>
    <mergeCell ref="A32:C32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2022-01-22T00:40:18Z</cp:lastPrinted>
  <dcterms:created xsi:type="dcterms:W3CDTF">1998-07-03T22:57:08Z</dcterms:created>
  <dcterms:modified xsi:type="dcterms:W3CDTF">2022-02-01T00:00:45Z</dcterms:modified>
</cp:coreProperties>
</file>